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Data_List/4Q_23/Revised_03-XX-24/"/>
    </mc:Choice>
  </mc:AlternateContent>
  <xr:revisionPtr revIDLastSave="0" documentId="13_ncr:1_{EF55B8A9-5410-44EB-962D-DA5D78AABFDC}" xr6:coauthVersionLast="47" xr6:coauthVersionMax="47" xr10:uidLastSave="{00000000-0000-0000-0000-000000000000}"/>
  <bookViews>
    <workbookView xWindow="-120" yWindow="-120" windowWidth="51840" windowHeight="21240" tabRatio="832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3" i="4" l="1"/>
  <c r="I133" i="4"/>
  <c r="J133" i="4"/>
  <c r="BM10" i="9" l="1"/>
  <c r="AW3" i="9"/>
  <c r="AV3" i="9"/>
  <c r="AU3" i="9"/>
  <c r="F2" i="8"/>
  <c r="R134" i="7"/>
  <c r="Q134" i="7"/>
  <c r="P134" i="7"/>
  <c r="F2" i="7"/>
  <c r="E2" i="7"/>
  <c r="E2" i="8" s="1"/>
  <c r="D2" i="7"/>
  <c r="D2" i="8" s="1"/>
  <c r="Q9" i="6"/>
  <c r="O9" i="6"/>
  <c r="M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AU10" i="9" l="1"/>
  <c r="V133" i="4" l="1"/>
  <c r="U133" i="4"/>
  <c r="T133" i="4"/>
  <c r="Z133" i="4"/>
  <c r="Y133" i="4"/>
  <c r="X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<sst xmlns="http://schemas.openxmlformats.org/spreadsheetml/2006/main" count="2738" uniqueCount="143">
  <si>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</si>
  <si>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</si>
  <si>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</si>
  <si>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</si>
  <si>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</si>
  <si>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</si>
  <si>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</si>
  <si>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</si>
  <si>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</si>
  <si>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</si>
  <si>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</si>
  <si>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</si>
  <si>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</si>
  <si>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</si>
  <si>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</si>
  <si>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</si>
  <si>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</si>
  <si>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</si>
  <si>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</si>
  <si>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</si>
  <si>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</si>
  <si>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</si>
  <si>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</si>
  <si>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</si>
  <si>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</si>
  <si>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</si>
  <si>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</si>
  <si>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</si>
  <si>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</si>
  <si>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</si>
  <si>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</si>
  <si>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</si>
  <si>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</si>
  <si>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</si>
  <si>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</si>
  <si>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</si>
  <si>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</si>
  <si>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</si>
  <si>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</si>
  <si>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</si>
  <si>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</si>
  <si>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</si>
  <si>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</si>
  <si>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</si>
  <si>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</si>
  <si>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</si>
  <si>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</si>
  <si>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</si>
  <si>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</si>
  <si>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</si>
  <si>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</si>
  <si>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</si>
  <si>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</si>
  <si>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</si>
  <si>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</si>
  <si>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</si>
  <si>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</si>
  <si>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</si>
  <si>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</si>
  <si>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</si>
  <si>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</si>
  <si>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</si>
  <si>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</si>
  <si>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</si>
  <si>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</si>
  <si>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</si>
  <si>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</si>
  <si>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</si>
  <si>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</si>
  <si>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</si>
  <si>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</si>
  <si>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</si>
  <si>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</si>
  <si>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</si>
  <si>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</si>
  <si>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</si>
  <si>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</si>
  <si>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</si>
  <si>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</si>
  <si>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</si>
  <si>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</si>
  <si>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</si>
  <si>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</si>
  <si>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</si>
  <si>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</si>
  <si>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</si>
  <si>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</si>
  <si>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</si>
  <si>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</si>
  <si>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</si>
  <si>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</si>
  <si>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</si>
  <si>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</si>
  <si>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</si>
  <si>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</si>
  <si>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</si>
  <si>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</si>
  <si>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</si>
  <si>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</si>
  <si>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</si>
  <si>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</si>
  <si>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</si>
  <si>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</si>
  <si>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</si>
  <si>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</si>
  <si>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</si>
  <si>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</si>
  <si>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</si>
  <si>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</si>
  <si>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</si>
  <si>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</si>
  <si>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</si>
  <si>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</si>
  <si>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</si>
  <si>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</si>
  <si>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</si>
  <si>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</si>
  <si>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</si>
  <si>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</si>
  <si>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</si>
  <si>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</si>
  <si>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</si>
  <si>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</si>
  <si>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</si>
  <si>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</si>
  <si>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</si>
  <si>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</si>
  <si>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</si>
  <si>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Count - 10/2023</t>
  </si>
  <si>
    <t>Count - 11/2023</t>
  </si>
  <si>
    <t>Count - 12/2023</t>
  </si>
  <si>
    <t>COUNT_2310</t>
  </si>
  <si>
    <t>COUNT_2311</t>
  </si>
  <si>
    <t>COUNT_2312</t>
  </si>
  <si>
    <t>Oct</t>
  </si>
  <si>
    <t>Nov</t>
  </si>
  <si>
    <t>Dec</t>
  </si>
  <si>
    <t>Oct 2023</t>
  </si>
  <si>
    <t>Nov 2023</t>
  </si>
  <si>
    <t>Dec 2023</t>
  </si>
  <si>
    <t>Load - 10/2023</t>
  </si>
  <si>
    <t>Load - 11/2023</t>
  </si>
  <si>
    <t>Load - 12/2023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</si>
</sst>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zoomScaleNormal="100" zoomScaleSheetLayoutView="100" workbookViewId="0"/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128</v>
      </c>
      <c r="G2" s="56" t="s">
        <v>129</v>
      </c>
      <c r="H2" s="56" t="s">
        <v>130</v>
      </c>
      <c r="J2" s="56" t="s">
        <v>140</v>
      </c>
      <c r="K2" s="56" t="s">
        <v>141</v>
      </c>
      <c r="L2" s="56" t="s">
        <v>142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1110</v>
      </c>
      <c r="D33" s="7">
        <f t="shared" si="1"/>
        <v>902.3</v>
      </c>
      <c r="F33" s="53">
        <v>365</v>
      </c>
      <c r="G33" s="53">
        <v>379</v>
      </c>
      <c r="H33" s="53">
        <v>366</v>
      </c>
      <c r="J33" s="41">
        <v>139.80000000000001</v>
      </c>
      <c r="K33" s="41">
        <v>340.5</v>
      </c>
      <c r="L33" s="41">
        <v>422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16881.400000000001</v>
      </c>
      <c r="F34" s="54">
        <v>1</v>
      </c>
      <c r="G34" s="54">
        <v>1</v>
      </c>
      <c r="H34" s="54">
        <v>1</v>
      </c>
      <c r="J34" s="42">
        <v>4901.3999999999996</v>
      </c>
      <c r="K34" s="42">
        <v>6383</v>
      </c>
      <c r="L34" s="42">
        <v>5597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14241</v>
      </c>
      <c r="D35" s="7">
        <f t="shared" ref="D35:D66" si="3">SUM(J35:L35)</f>
        <v>191.8</v>
      </c>
      <c r="F35" s="53">
        <v>4735</v>
      </c>
      <c r="G35" s="53">
        <v>4746</v>
      </c>
      <c r="H35" s="53">
        <v>4760</v>
      </c>
      <c r="J35" s="41">
        <v>26.6</v>
      </c>
      <c r="K35" s="41">
        <v>81.2</v>
      </c>
      <c r="L35" s="41">
        <v>84</v>
      </c>
    </row>
    <row r="36" spans="1:12" x14ac:dyDescent="0.25">
      <c r="A36" s="58" t="s">
        <v>41</v>
      </c>
      <c r="B36" s="58" t="s">
        <v>31</v>
      </c>
      <c r="C36" s="7">
        <f t="shared" si="2"/>
        <v>188</v>
      </c>
      <c r="D36" s="7">
        <f t="shared" si="3"/>
        <v>661</v>
      </c>
      <c r="F36" s="54">
        <v>63</v>
      </c>
      <c r="G36" s="54">
        <v>63</v>
      </c>
      <c r="H36" s="54">
        <v>62</v>
      </c>
      <c r="J36" s="42">
        <v>87.2</v>
      </c>
      <c r="K36" s="42">
        <v>240.8</v>
      </c>
      <c r="L36" s="42">
        <v>333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21136.6</v>
      </c>
      <c r="F37" s="53">
        <v>2</v>
      </c>
      <c r="G37" s="53">
        <v>2</v>
      </c>
      <c r="H37" s="53">
        <v>2</v>
      </c>
      <c r="J37" s="41">
        <v>2490.9</v>
      </c>
      <c r="K37" s="41">
        <v>7400.7</v>
      </c>
      <c r="L37" s="41">
        <v>11245</v>
      </c>
    </row>
    <row r="38" spans="1:12" x14ac:dyDescent="0.25">
      <c r="A38" s="58" t="s">
        <v>41</v>
      </c>
      <c r="B38" s="58" t="s">
        <v>33</v>
      </c>
      <c r="C38" s="7">
        <f t="shared" si="2"/>
        <v>441</v>
      </c>
      <c r="D38" s="7">
        <f t="shared" si="3"/>
        <v>118.2</v>
      </c>
      <c r="F38" s="54">
        <v>146</v>
      </c>
      <c r="G38" s="54">
        <v>148</v>
      </c>
      <c r="H38" s="54">
        <v>147</v>
      </c>
      <c r="J38" s="42">
        <v>12.8</v>
      </c>
      <c r="K38" s="42">
        <v>44.4</v>
      </c>
      <c r="L38" s="42">
        <v>61</v>
      </c>
    </row>
    <row r="39" spans="1:12" x14ac:dyDescent="0.25">
      <c r="A39" s="57" t="s">
        <v>42</v>
      </c>
      <c r="B39" s="57" t="s">
        <v>31</v>
      </c>
      <c r="C39" s="7">
        <f t="shared" si="2"/>
        <v>58</v>
      </c>
      <c r="D39" s="7">
        <f t="shared" si="3"/>
        <v>1350.3</v>
      </c>
      <c r="F39" s="53">
        <v>19</v>
      </c>
      <c r="G39" s="53">
        <v>20</v>
      </c>
      <c r="H39" s="53">
        <v>19</v>
      </c>
      <c r="J39" s="41">
        <v>119</v>
      </c>
      <c r="K39" s="41">
        <v>485.3</v>
      </c>
      <c r="L39" s="41">
        <v>746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949</v>
      </c>
      <c r="D41" s="7">
        <f t="shared" si="3"/>
        <v>206.7</v>
      </c>
      <c r="F41" s="53">
        <v>311</v>
      </c>
      <c r="G41" s="53">
        <v>316</v>
      </c>
      <c r="H41" s="53">
        <v>322</v>
      </c>
      <c r="J41" s="41">
        <v>28.4</v>
      </c>
      <c r="K41" s="41">
        <v>85.3</v>
      </c>
      <c r="L41" s="41">
        <v>93</v>
      </c>
    </row>
    <row r="42" spans="1:12" x14ac:dyDescent="0.25">
      <c r="A42" s="58" t="s">
        <v>43</v>
      </c>
      <c r="B42" s="58" t="s">
        <v>31</v>
      </c>
      <c r="C42" s="7">
        <f t="shared" si="2"/>
        <v>1237</v>
      </c>
      <c r="D42" s="7">
        <f t="shared" si="3"/>
        <v>1096.3</v>
      </c>
      <c r="F42" s="54">
        <v>420</v>
      </c>
      <c r="G42" s="54">
        <v>407</v>
      </c>
      <c r="H42" s="54">
        <v>410</v>
      </c>
      <c r="J42" s="42">
        <v>179.3</v>
      </c>
      <c r="K42" s="42">
        <v>366</v>
      </c>
      <c r="L42" s="42">
        <v>551</v>
      </c>
    </row>
    <row r="43" spans="1:12" x14ac:dyDescent="0.25">
      <c r="A43" s="57" t="s">
        <v>43</v>
      </c>
      <c r="B43" s="57" t="s">
        <v>32</v>
      </c>
      <c r="C43" s="7">
        <f t="shared" si="2"/>
        <v>13</v>
      </c>
      <c r="D43" s="7">
        <f t="shared" si="3"/>
        <v>53033.3</v>
      </c>
      <c r="F43" s="53">
        <v>5</v>
      </c>
      <c r="G43" s="53">
        <v>4</v>
      </c>
      <c r="H43" s="53">
        <v>4</v>
      </c>
      <c r="J43" s="41">
        <v>13996.8</v>
      </c>
      <c r="K43" s="41">
        <v>17355.5</v>
      </c>
      <c r="L43" s="41">
        <v>21681</v>
      </c>
    </row>
    <row r="44" spans="1:12" x14ac:dyDescent="0.25">
      <c r="A44" s="58" t="s">
        <v>43</v>
      </c>
      <c r="B44" s="58" t="s">
        <v>33</v>
      </c>
      <c r="C44" s="7">
        <f t="shared" si="2"/>
        <v>24699</v>
      </c>
      <c r="D44" s="7">
        <f t="shared" si="3"/>
        <v>196</v>
      </c>
      <c r="F44" s="54">
        <v>8189</v>
      </c>
      <c r="G44" s="54">
        <v>8221</v>
      </c>
      <c r="H44" s="54">
        <v>8289</v>
      </c>
      <c r="J44" s="42">
        <v>25.8</v>
      </c>
      <c r="K44" s="42">
        <v>64.2</v>
      </c>
      <c r="L44" s="42">
        <v>106</v>
      </c>
    </row>
    <row r="45" spans="1:12" x14ac:dyDescent="0.25">
      <c r="A45" s="57" t="s">
        <v>44</v>
      </c>
      <c r="B45" s="57" t="s">
        <v>31</v>
      </c>
      <c r="C45" s="7">
        <f t="shared" si="2"/>
        <v>72</v>
      </c>
      <c r="D45" s="7">
        <f t="shared" si="3"/>
        <v>1001.8</v>
      </c>
      <c r="F45" s="53">
        <v>24</v>
      </c>
      <c r="G45" s="53">
        <v>24</v>
      </c>
      <c r="H45" s="53">
        <v>24</v>
      </c>
      <c r="J45" s="41">
        <v>178.2</v>
      </c>
      <c r="K45" s="41">
        <v>353.6</v>
      </c>
      <c r="L45" s="41">
        <v>470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847</v>
      </c>
      <c r="D47" s="7">
        <f t="shared" si="3"/>
        <v>176.3</v>
      </c>
      <c r="F47" s="53">
        <v>279</v>
      </c>
      <c r="G47" s="53">
        <v>284</v>
      </c>
      <c r="H47" s="53">
        <v>284</v>
      </c>
      <c r="J47" s="41">
        <v>23</v>
      </c>
      <c r="K47" s="41">
        <v>66.3</v>
      </c>
      <c r="L47" s="41">
        <v>87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9</v>
      </c>
      <c r="D51" s="7">
        <f t="shared" si="3"/>
        <v>4581.2</v>
      </c>
      <c r="F51" s="53">
        <v>3</v>
      </c>
      <c r="G51" s="53">
        <v>3</v>
      </c>
      <c r="H51" s="53">
        <v>3</v>
      </c>
      <c r="J51" s="41">
        <v>1554.1</v>
      </c>
      <c r="K51" s="41">
        <v>1544.1</v>
      </c>
      <c r="L51" s="41">
        <v>1483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5483.8</v>
      </c>
      <c r="F52" s="54">
        <v>2</v>
      </c>
      <c r="G52" s="54">
        <v>2</v>
      </c>
      <c r="H52" s="54">
        <v>2</v>
      </c>
      <c r="J52" s="42">
        <v>1951.7</v>
      </c>
      <c r="K52" s="42">
        <v>1613.1</v>
      </c>
      <c r="L52" s="42">
        <v>1919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24</v>
      </c>
      <c r="D60" s="7">
        <f t="shared" si="3"/>
        <v>1219.8</v>
      </c>
      <c r="F60" s="54">
        <v>8</v>
      </c>
      <c r="G60" s="54">
        <v>8</v>
      </c>
      <c r="H60" s="54">
        <v>8</v>
      </c>
      <c r="J60" s="42">
        <v>52</v>
      </c>
      <c r="K60" s="42">
        <v>534.79999999999995</v>
      </c>
      <c r="L60" s="42">
        <v>633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337</v>
      </c>
      <c r="D62" s="7">
        <f t="shared" si="3"/>
        <v>112.1</v>
      </c>
      <c r="F62" s="54">
        <v>109</v>
      </c>
      <c r="G62" s="54">
        <v>113</v>
      </c>
      <c r="H62" s="54">
        <v>115</v>
      </c>
      <c r="J62" s="42">
        <v>14.2</v>
      </c>
      <c r="K62" s="42">
        <v>42.9</v>
      </c>
      <c r="L62" s="42">
        <v>55</v>
      </c>
    </row>
    <row r="63" spans="1:12" x14ac:dyDescent="0.25">
      <c r="A63" s="57" t="s">
        <v>50</v>
      </c>
      <c r="B63" s="57" t="s">
        <v>31</v>
      </c>
      <c r="C63" s="7">
        <f t="shared" si="2"/>
        <v>189</v>
      </c>
      <c r="D63" s="7">
        <f t="shared" si="3"/>
        <v>1458.4</v>
      </c>
      <c r="F63" s="53">
        <v>61</v>
      </c>
      <c r="G63" s="53">
        <v>60</v>
      </c>
      <c r="H63" s="53">
        <v>68</v>
      </c>
      <c r="J63" s="41">
        <v>259.7</v>
      </c>
      <c r="K63" s="41">
        <v>357.7</v>
      </c>
      <c r="L63" s="41">
        <v>841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2849</v>
      </c>
      <c r="D65" s="7">
        <f t="shared" si="3"/>
        <v>129.1</v>
      </c>
      <c r="F65" s="53">
        <v>940</v>
      </c>
      <c r="G65" s="53">
        <v>951</v>
      </c>
      <c r="H65" s="53">
        <v>958</v>
      </c>
      <c r="J65" s="41">
        <v>16.600000000000001</v>
      </c>
      <c r="K65" s="41">
        <v>28.5</v>
      </c>
      <c r="L65" s="41">
        <v>84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721.6</v>
      </c>
      <c r="F68" s="54">
        <v>2</v>
      </c>
      <c r="G68" s="54">
        <v>2</v>
      </c>
      <c r="H68" s="54">
        <v>2</v>
      </c>
      <c r="J68" s="42">
        <v>93.1</v>
      </c>
      <c r="K68" s="42">
        <v>273.5</v>
      </c>
      <c r="L68" s="42">
        <v>355</v>
      </c>
    </row>
    <row r="69" spans="1:12" x14ac:dyDescent="0.25">
      <c r="A69" s="57" t="s">
        <v>52</v>
      </c>
      <c r="B69" s="57" t="s">
        <v>31</v>
      </c>
      <c r="C69" s="7">
        <f t="shared" si="4"/>
        <v>54</v>
      </c>
      <c r="D69" s="7">
        <f t="shared" si="5"/>
        <v>751.8</v>
      </c>
      <c r="F69" s="53">
        <v>18</v>
      </c>
      <c r="G69" s="53">
        <v>18</v>
      </c>
      <c r="H69" s="53">
        <v>18</v>
      </c>
      <c r="J69" s="41">
        <v>71.099999999999994</v>
      </c>
      <c r="K69" s="41">
        <v>277.7</v>
      </c>
      <c r="L69" s="41">
        <v>403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643</v>
      </c>
      <c r="D71" s="7">
        <f t="shared" si="5"/>
        <v>157.1</v>
      </c>
      <c r="F71" s="53">
        <v>213</v>
      </c>
      <c r="G71" s="53">
        <v>213</v>
      </c>
      <c r="H71" s="53">
        <v>217</v>
      </c>
      <c r="J71" s="41">
        <v>20</v>
      </c>
      <c r="K71" s="41">
        <v>58.1</v>
      </c>
      <c r="L71" s="41">
        <v>79</v>
      </c>
    </row>
    <row r="72" spans="1:12" x14ac:dyDescent="0.25">
      <c r="A72" s="58" t="s">
        <v>53</v>
      </c>
      <c r="B72" s="58" t="s">
        <v>31</v>
      </c>
      <c r="C72" s="7">
        <f t="shared" si="4"/>
        <v>944</v>
      </c>
      <c r="D72" s="7">
        <f t="shared" si="5"/>
        <v>1061.8</v>
      </c>
      <c r="F72" s="54">
        <v>295</v>
      </c>
      <c r="G72" s="54">
        <v>335</v>
      </c>
      <c r="H72" s="54">
        <v>314</v>
      </c>
      <c r="J72" s="42">
        <v>211.4</v>
      </c>
      <c r="K72" s="42">
        <v>254.4</v>
      </c>
      <c r="L72" s="42">
        <v>596</v>
      </c>
    </row>
    <row r="73" spans="1:12" x14ac:dyDescent="0.25">
      <c r="A73" s="57" t="s">
        <v>53</v>
      </c>
      <c r="B73" s="57" t="s">
        <v>32</v>
      </c>
      <c r="C73" s="7">
        <f t="shared" si="4"/>
        <v>9</v>
      </c>
      <c r="D73" s="7">
        <f t="shared" si="5"/>
        <v>32075.9</v>
      </c>
      <c r="F73" s="53">
        <v>3</v>
      </c>
      <c r="G73" s="53">
        <v>3</v>
      </c>
      <c r="H73" s="53">
        <v>3</v>
      </c>
      <c r="J73" s="41">
        <v>9165.6</v>
      </c>
      <c r="K73" s="41">
        <v>10597.3</v>
      </c>
      <c r="L73" s="41">
        <v>12313</v>
      </c>
    </row>
    <row r="74" spans="1:12" x14ac:dyDescent="0.25">
      <c r="A74" s="58" t="s">
        <v>53</v>
      </c>
      <c r="B74" s="58" t="s">
        <v>33</v>
      </c>
      <c r="C74" s="7">
        <f t="shared" si="4"/>
        <v>13454</v>
      </c>
      <c r="D74" s="7">
        <f t="shared" si="5"/>
        <v>109.6</v>
      </c>
      <c r="F74" s="54">
        <v>4424</v>
      </c>
      <c r="G74" s="54">
        <v>4492</v>
      </c>
      <c r="H74" s="54">
        <v>4538</v>
      </c>
      <c r="J74" s="42">
        <v>13.2</v>
      </c>
      <c r="K74" s="42">
        <v>24.4</v>
      </c>
      <c r="L74" s="42">
        <v>72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1485</v>
      </c>
      <c r="D78" s="7">
        <f t="shared" si="5"/>
        <v>1312.4</v>
      </c>
      <c r="F78" s="54">
        <v>494</v>
      </c>
      <c r="G78" s="54">
        <v>494</v>
      </c>
      <c r="H78" s="54">
        <v>497</v>
      </c>
      <c r="J78" s="42">
        <v>243.1</v>
      </c>
      <c r="K78" s="42">
        <v>371.3</v>
      </c>
      <c r="L78" s="42">
        <v>698</v>
      </c>
    </row>
    <row r="79" spans="1:12" x14ac:dyDescent="0.25">
      <c r="A79" s="57" t="s">
        <v>55</v>
      </c>
      <c r="B79" s="57" t="s">
        <v>32</v>
      </c>
      <c r="C79" s="7">
        <f t="shared" si="4"/>
        <v>66</v>
      </c>
      <c r="D79" s="7">
        <f t="shared" si="5"/>
        <v>7386.4</v>
      </c>
      <c r="F79" s="53">
        <v>22</v>
      </c>
      <c r="G79" s="53">
        <v>22</v>
      </c>
      <c r="H79" s="53">
        <v>22</v>
      </c>
      <c r="J79" s="41">
        <v>1588.5</v>
      </c>
      <c r="K79" s="41">
        <v>2127.9</v>
      </c>
      <c r="L79" s="41">
        <v>3670</v>
      </c>
    </row>
    <row r="80" spans="1:12" x14ac:dyDescent="0.25">
      <c r="A80" s="58" t="s">
        <v>55</v>
      </c>
      <c r="B80" s="58" t="s">
        <v>33</v>
      </c>
      <c r="C80" s="7">
        <f t="shared" si="4"/>
        <v>6208</v>
      </c>
      <c r="D80" s="7">
        <f t="shared" si="5"/>
        <v>71.099999999999994</v>
      </c>
      <c r="F80" s="54">
        <v>2058</v>
      </c>
      <c r="G80" s="54">
        <v>2068</v>
      </c>
      <c r="H80" s="54">
        <v>2082</v>
      </c>
      <c r="J80" s="42">
        <v>8.8000000000000007</v>
      </c>
      <c r="K80" s="42">
        <v>19.3</v>
      </c>
      <c r="L80" s="42">
        <v>43</v>
      </c>
    </row>
    <row r="81" spans="1:12" x14ac:dyDescent="0.25">
      <c r="A81" s="57" t="s">
        <v>56</v>
      </c>
      <c r="B81" s="57" t="s">
        <v>31</v>
      </c>
      <c r="C81" s="7">
        <f t="shared" si="4"/>
        <v>2965</v>
      </c>
      <c r="D81" s="7">
        <f t="shared" si="5"/>
        <v>869.2</v>
      </c>
      <c r="F81" s="53">
        <v>987</v>
      </c>
      <c r="G81" s="53">
        <v>989</v>
      </c>
      <c r="H81" s="53">
        <v>989</v>
      </c>
      <c r="J81" s="41">
        <v>141.19999999999999</v>
      </c>
      <c r="K81" s="41">
        <v>249</v>
      </c>
      <c r="L81" s="41">
        <v>479</v>
      </c>
    </row>
    <row r="82" spans="1:12" x14ac:dyDescent="0.25">
      <c r="A82" s="58" t="s">
        <v>56</v>
      </c>
      <c r="B82" s="58" t="s">
        <v>32</v>
      </c>
      <c r="C82" s="7">
        <f t="shared" si="4"/>
        <v>33</v>
      </c>
      <c r="D82" s="7">
        <f t="shared" si="5"/>
        <v>10036.9</v>
      </c>
      <c r="F82" s="54">
        <v>11</v>
      </c>
      <c r="G82" s="54">
        <v>11</v>
      </c>
      <c r="H82" s="54">
        <v>11</v>
      </c>
      <c r="J82" s="42">
        <v>2054.1999999999998</v>
      </c>
      <c r="K82" s="42">
        <v>3187.7</v>
      </c>
      <c r="L82" s="42">
        <v>4795</v>
      </c>
    </row>
    <row r="83" spans="1:12" x14ac:dyDescent="0.25">
      <c r="A83" s="57" t="s">
        <v>56</v>
      </c>
      <c r="B83" s="57" t="s">
        <v>33</v>
      </c>
      <c r="C83" s="7">
        <f t="shared" si="4"/>
        <v>16059</v>
      </c>
      <c r="D83" s="7">
        <f t="shared" si="5"/>
        <v>128.6</v>
      </c>
      <c r="F83" s="53">
        <v>5335</v>
      </c>
      <c r="G83" s="53">
        <v>5353</v>
      </c>
      <c r="H83" s="53">
        <v>5371</v>
      </c>
      <c r="J83" s="41">
        <v>16.899999999999999</v>
      </c>
      <c r="K83" s="41">
        <v>36.700000000000003</v>
      </c>
      <c r="L83" s="41">
        <v>75</v>
      </c>
    </row>
    <row r="84" spans="1:12" x14ac:dyDescent="0.25">
      <c r="A84" s="58" t="s">
        <v>57</v>
      </c>
      <c r="B84" s="58" t="s">
        <v>31</v>
      </c>
      <c r="C84" s="7">
        <f t="shared" si="4"/>
        <v>1829</v>
      </c>
      <c r="D84" s="7">
        <f t="shared" si="5"/>
        <v>838.2</v>
      </c>
      <c r="F84" s="54">
        <v>613</v>
      </c>
      <c r="G84" s="54">
        <v>609</v>
      </c>
      <c r="H84" s="54">
        <v>607</v>
      </c>
      <c r="J84" s="42">
        <v>138</v>
      </c>
      <c r="K84" s="42">
        <v>259.2</v>
      </c>
      <c r="L84" s="42">
        <v>441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18196</v>
      </c>
      <c r="D86" s="7">
        <f t="shared" si="5"/>
        <v>146.80000000000001</v>
      </c>
      <c r="F86" s="54">
        <v>6040</v>
      </c>
      <c r="G86" s="54">
        <v>6064</v>
      </c>
      <c r="H86" s="54">
        <v>6092</v>
      </c>
      <c r="J86" s="42">
        <v>17.899999999999999</v>
      </c>
      <c r="K86" s="42">
        <v>43.9</v>
      </c>
      <c r="L86" s="42">
        <v>85</v>
      </c>
    </row>
    <row r="87" spans="1:12" x14ac:dyDescent="0.25">
      <c r="A87" s="57" t="s">
        <v>58</v>
      </c>
      <c r="B87" s="57" t="s">
        <v>31</v>
      </c>
      <c r="C87" s="7">
        <f t="shared" si="4"/>
        <v>593</v>
      </c>
      <c r="D87" s="7">
        <f t="shared" si="5"/>
        <v>1206.5999999999999</v>
      </c>
      <c r="F87" s="53">
        <v>201</v>
      </c>
      <c r="G87" s="53">
        <v>196</v>
      </c>
      <c r="H87" s="53">
        <v>196</v>
      </c>
      <c r="J87" s="41">
        <v>181.5</v>
      </c>
      <c r="K87" s="41">
        <v>340.1</v>
      </c>
      <c r="L87" s="41">
        <v>685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2730.6</v>
      </c>
      <c r="F88" s="54">
        <v>1</v>
      </c>
      <c r="G88" s="54">
        <v>1</v>
      </c>
      <c r="H88" s="54">
        <v>1</v>
      </c>
      <c r="J88" s="42">
        <v>690.7</v>
      </c>
      <c r="K88" s="42">
        <v>990.9</v>
      </c>
      <c r="L88" s="42">
        <v>1049</v>
      </c>
    </row>
    <row r="89" spans="1:12" x14ac:dyDescent="0.25">
      <c r="A89" s="57" t="s">
        <v>58</v>
      </c>
      <c r="B89" s="57" t="s">
        <v>33</v>
      </c>
      <c r="C89" s="7">
        <f t="shared" si="4"/>
        <v>6889</v>
      </c>
      <c r="D89" s="7">
        <f t="shared" si="5"/>
        <v>121.30000000000001</v>
      </c>
      <c r="F89" s="53">
        <v>2289</v>
      </c>
      <c r="G89" s="53">
        <v>2296</v>
      </c>
      <c r="H89" s="53">
        <v>2304</v>
      </c>
      <c r="J89" s="41">
        <v>15.1</v>
      </c>
      <c r="K89" s="41">
        <v>34.200000000000003</v>
      </c>
      <c r="L89" s="41">
        <v>72</v>
      </c>
    </row>
    <row r="90" spans="1:12" x14ac:dyDescent="0.25">
      <c r="A90" s="58" t="s">
        <v>59</v>
      </c>
      <c r="B90" s="58" t="s">
        <v>31</v>
      </c>
      <c r="C90" s="7">
        <f t="shared" si="4"/>
        <v>385</v>
      </c>
      <c r="D90" s="7">
        <f t="shared" si="5"/>
        <v>912.8</v>
      </c>
      <c r="F90" s="54">
        <v>124</v>
      </c>
      <c r="G90" s="54">
        <v>128</v>
      </c>
      <c r="H90" s="54">
        <v>133</v>
      </c>
      <c r="J90" s="42">
        <v>146.80000000000001</v>
      </c>
      <c r="K90" s="42">
        <v>252</v>
      </c>
      <c r="L90" s="42">
        <v>514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11531</v>
      </c>
      <c r="D92" s="7">
        <f t="shared" si="5"/>
        <v>147.5</v>
      </c>
      <c r="F92" s="54">
        <v>3829</v>
      </c>
      <c r="G92" s="54">
        <v>3840</v>
      </c>
      <c r="H92" s="54">
        <v>3862</v>
      </c>
      <c r="J92" s="42">
        <v>19.3</v>
      </c>
      <c r="K92" s="42">
        <v>42.2</v>
      </c>
      <c r="L92" s="42">
        <v>86</v>
      </c>
    </row>
    <row r="93" spans="1:12" x14ac:dyDescent="0.25">
      <c r="A93" s="57" t="s">
        <v>60</v>
      </c>
      <c r="B93" s="57" t="s">
        <v>31</v>
      </c>
      <c r="C93" s="7">
        <f t="shared" si="4"/>
        <v>1786</v>
      </c>
      <c r="D93" s="7">
        <f t="shared" si="5"/>
        <v>690.8</v>
      </c>
      <c r="F93" s="53">
        <v>598</v>
      </c>
      <c r="G93" s="53">
        <v>591</v>
      </c>
      <c r="H93" s="53">
        <v>597</v>
      </c>
      <c r="J93" s="41">
        <v>117.6</v>
      </c>
      <c r="K93" s="41">
        <v>188.2</v>
      </c>
      <c r="L93" s="41">
        <v>385</v>
      </c>
    </row>
    <row r="94" spans="1:12" x14ac:dyDescent="0.25">
      <c r="A94" s="58" t="s">
        <v>60</v>
      </c>
      <c r="B94" s="58" t="s">
        <v>32</v>
      </c>
      <c r="C94" s="7">
        <f t="shared" si="4"/>
        <v>9</v>
      </c>
      <c r="D94" s="7">
        <f t="shared" si="5"/>
        <v>8215.5</v>
      </c>
      <c r="F94" s="54">
        <v>3</v>
      </c>
      <c r="G94" s="54">
        <v>3</v>
      </c>
      <c r="H94" s="54">
        <v>3</v>
      </c>
      <c r="J94" s="42">
        <v>9.1999999999999993</v>
      </c>
      <c r="K94" s="42">
        <v>4179.3</v>
      </c>
      <c r="L94" s="42">
        <v>4027</v>
      </c>
    </row>
    <row r="95" spans="1:12" x14ac:dyDescent="0.25">
      <c r="A95" s="57" t="s">
        <v>60</v>
      </c>
      <c r="B95" s="57" t="s">
        <v>33</v>
      </c>
      <c r="C95" s="7">
        <f t="shared" si="4"/>
        <v>14431</v>
      </c>
      <c r="D95" s="7">
        <f t="shared" si="5"/>
        <v>135.80000000000001</v>
      </c>
      <c r="F95" s="53">
        <v>4805</v>
      </c>
      <c r="G95" s="53">
        <v>4796</v>
      </c>
      <c r="H95" s="53">
        <v>4830</v>
      </c>
      <c r="J95" s="41">
        <v>17.899999999999999</v>
      </c>
      <c r="K95" s="41">
        <v>38.9</v>
      </c>
      <c r="L95" s="41">
        <v>79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914.1</v>
      </c>
      <c r="F96" s="54">
        <v>1</v>
      </c>
      <c r="G96" s="54">
        <v>1</v>
      </c>
      <c r="H96" s="54">
        <v>1</v>
      </c>
      <c r="J96" s="42">
        <v>0</v>
      </c>
      <c r="K96" s="42">
        <v>154.1</v>
      </c>
      <c r="L96" s="42">
        <v>760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687</v>
      </c>
      <c r="D102" s="7">
        <f t="shared" si="7"/>
        <v>556.5</v>
      </c>
      <c r="F102" s="54">
        <v>229</v>
      </c>
      <c r="G102" s="54">
        <v>228</v>
      </c>
      <c r="H102" s="54">
        <v>230</v>
      </c>
      <c r="J102" s="42">
        <v>75.8</v>
      </c>
      <c r="K102" s="42">
        <v>178.7</v>
      </c>
      <c r="L102" s="42">
        <v>302</v>
      </c>
    </row>
    <row r="103" spans="1:12" x14ac:dyDescent="0.25">
      <c r="A103" s="57" t="s">
        <v>63</v>
      </c>
      <c r="B103" s="57" t="s">
        <v>32</v>
      </c>
      <c r="C103" s="7">
        <f t="shared" si="6"/>
        <v>33</v>
      </c>
      <c r="D103" s="7">
        <f t="shared" si="7"/>
        <v>8158</v>
      </c>
      <c r="F103" s="53">
        <v>11</v>
      </c>
      <c r="G103" s="53">
        <v>11</v>
      </c>
      <c r="H103" s="53">
        <v>11</v>
      </c>
      <c r="J103" s="41">
        <v>2469.1</v>
      </c>
      <c r="K103" s="41">
        <v>2858.9</v>
      </c>
      <c r="L103" s="41">
        <v>2830</v>
      </c>
    </row>
    <row r="104" spans="1:12" x14ac:dyDescent="0.25">
      <c r="A104" s="58" t="s">
        <v>63</v>
      </c>
      <c r="B104" s="58" t="s">
        <v>33</v>
      </c>
      <c r="C104" s="7">
        <f t="shared" si="6"/>
        <v>10833</v>
      </c>
      <c r="D104" s="7">
        <f t="shared" si="7"/>
        <v>173.8</v>
      </c>
      <c r="F104" s="54">
        <v>3614</v>
      </c>
      <c r="G104" s="54">
        <v>3604</v>
      </c>
      <c r="H104" s="54">
        <v>3615</v>
      </c>
      <c r="J104" s="42">
        <v>22.2</v>
      </c>
      <c r="K104" s="42">
        <v>55.6</v>
      </c>
      <c r="L104" s="42">
        <v>96</v>
      </c>
    </row>
    <row r="105" spans="1:12" x14ac:dyDescent="0.25">
      <c r="A105" s="57" t="s">
        <v>64</v>
      </c>
      <c r="B105" s="57" t="s">
        <v>31</v>
      </c>
      <c r="C105" s="7">
        <f t="shared" si="6"/>
        <v>290</v>
      </c>
      <c r="D105" s="7">
        <f t="shared" si="7"/>
        <v>904.7</v>
      </c>
      <c r="F105" s="53">
        <v>96</v>
      </c>
      <c r="G105" s="53">
        <v>97</v>
      </c>
      <c r="H105" s="53">
        <v>97</v>
      </c>
      <c r="J105" s="41">
        <v>136.69999999999999</v>
      </c>
      <c r="K105" s="41">
        <v>319</v>
      </c>
      <c r="L105" s="41">
        <v>449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3170.7</v>
      </c>
      <c r="F106" s="54">
        <v>1</v>
      </c>
      <c r="G106" s="54">
        <v>1</v>
      </c>
      <c r="H106" s="54">
        <v>1</v>
      </c>
      <c r="J106" s="42">
        <v>678.6</v>
      </c>
      <c r="K106" s="42">
        <v>1176.0999999999999</v>
      </c>
      <c r="L106" s="42">
        <v>1316</v>
      </c>
    </row>
    <row r="107" spans="1:12" x14ac:dyDescent="0.25">
      <c r="A107" s="57" t="s">
        <v>64</v>
      </c>
      <c r="B107" s="57" t="s">
        <v>33</v>
      </c>
      <c r="C107" s="7">
        <f t="shared" si="6"/>
        <v>3540</v>
      </c>
      <c r="D107" s="7">
        <f t="shared" si="7"/>
        <v>157.9</v>
      </c>
      <c r="F107" s="53">
        <v>1172</v>
      </c>
      <c r="G107" s="53">
        <v>1183</v>
      </c>
      <c r="H107" s="53">
        <v>1185</v>
      </c>
      <c r="J107" s="41">
        <v>21.9</v>
      </c>
      <c r="K107" s="41">
        <v>57</v>
      </c>
      <c r="L107" s="41">
        <v>79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1250.7</v>
      </c>
      <c r="F108" s="54">
        <v>2</v>
      </c>
      <c r="G108" s="54">
        <v>2</v>
      </c>
      <c r="H108" s="54">
        <v>2</v>
      </c>
      <c r="J108" s="42">
        <v>65.900000000000006</v>
      </c>
      <c r="K108" s="42">
        <v>71.8</v>
      </c>
      <c r="L108" s="42">
        <v>1113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2901</v>
      </c>
      <c r="D114" s="7">
        <f t="shared" si="7"/>
        <v>525.6</v>
      </c>
      <c r="F114" s="54">
        <v>964</v>
      </c>
      <c r="G114" s="54">
        <v>961</v>
      </c>
      <c r="H114" s="54">
        <v>976</v>
      </c>
      <c r="J114" s="42">
        <v>68.099999999999994</v>
      </c>
      <c r="K114" s="42">
        <v>177.5</v>
      </c>
      <c r="L114" s="42">
        <v>280</v>
      </c>
    </row>
    <row r="115" spans="1:12" x14ac:dyDescent="0.25">
      <c r="A115" s="57" t="s">
        <v>67</v>
      </c>
      <c r="B115" s="57" t="s">
        <v>32</v>
      </c>
      <c r="C115" s="7">
        <f t="shared" si="6"/>
        <v>12</v>
      </c>
      <c r="D115" s="7">
        <f t="shared" si="7"/>
        <v>17933</v>
      </c>
      <c r="F115" s="53">
        <v>4</v>
      </c>
      <c r="G115" s="53">
        <v>4</v>
      </c>
      <c r="H115" s="53">
        <v>4</v>
      </c>
      <c r="J115" s="41">
        <v>3758.3</v>
      </c>
      <c r="K115" s="41">
        <v>6762.7</v>
      </c>
      <c r="L115" s="41">
        <v>7412</v>
      </c>
    </row>
    <row r="116" spans="1:12" x14ac:dyDescent="0.25">
      <c r="A116" s="58" t="s">
        <v>67</v>
      </c>
      <c r="B116" s="58" t="s">
        <v>33</v>
      </c>
      <c r="C116" s="7">
        <f t="shared" si="6"/>
        <v>33542</v>
      </c>
      <c r="D116" s="7">
        <f t="shared" si="7"/>
        <v>167.9</v>
      </c>
      <c r="F116" s="54">
        <v>11137</v>
      </c>
      <c r="G116" s="54">
        <v>11171</v>
      </c>
      <c r="H116" s="54">
        <v>11234</v>
      </c>
      <c r="J116" s="42">
        <v>20.100000000000001</v>
      </c>
      <c r="K116" s="42">
        <v>61.8</v>
      </c>
      <c r="L116" s="42">
        <v>86</v>
      </c>
    </row>
    <row r="117" spans="1:12" x14ac:dyDescent="0.25">
      <c r="A117" s="57" t="s">
        <v>68</v>
      </c>
      <c r="B117" s="57" t="s">
        <v>31</v>
      </c>
      <c r="C117" s="7">
        <f t="shared" si="6"/>
        <v>1558</v>
      </c>
      <c r="D117" s="7">
        <f t="shared" si="7"/>
        <v>1132.0999999999999</v>
      </c>
      <c r="F117" s="53">
        <v>523</v>
      </c>
      <c r="G117" s="53">
        <v>521</v>
      </c>
      <c r="H117" s="53">
        <v>514</v>
      </c>
      <c r="J117" s="41">
        <v>187.6</v>
      </c>
      <c r="K117" s="41">
        <v>374.5</v>
      </c>
      <c r="L117" s="41">
        <v>570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19734</v>
      </c>
      <c r="D119" s="7">
        <f t="shared" si="7"/>
        <v>176.7</v>
      </c>
      <c r="F119" s="53">
        <v>6560</v>
      </c>
      <c r="G119" s="53">
        <v>6578</v>
      </c>
      <c r="H119" s="53">
        <v>6596</v>
      </c>
      <c r="J119" s="41">
        <v>22.5</v>
      </c>
      <c r="K119" s="41">
        <v>57.2</v>
      </c>
      <c r="L119" s="41">
        <v>97</v>
      </c>
    </row>
    <row r="120" spans="1:12" x14ac:dyDescent="0.25">
      <c r="A120" s="58" t="s">
        <v>69</v>
      </c>
      <c r="B120" s="58" t="s">
        <v>31</v>
      </c>
      <c r="C120" s="7">
        <f t="shared" si="6"/>
        <v>1562</v>
      </c>
      <c r="D120" s="7">
        <f t="shared" si="7"/>
        <v>981</v>
      </c>
      <c r="F120" s="54">
        <v>512</v>
      </c>
      <c r="G120" s="54">
        <v>526</v>
      </c>
      <c r="H120" s="54">
        <v>524</v>
      </c>
      <c r="J120" s="42">
        <v>175</v>
      </c>
      <c r="K120" s="42">
        <v>303</v>
      </c>
      <c r="L120" s="42">
        <v>503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3713.1000000000004</v>
      </c>
      <c r="F121" s="53">
        <v>3</v>
      </c>
      <c r="G121" s="53">
        <v>3</v>
      </c>
      <c r="H121" s="53">
        <v>3</v>
      </c>
      <c r="J121" s="41">
        <v>1204.9000000000001</v>
      </c>
      <c r="K121" s="41">
        <v>1029.2</v>
      </c>
      <c r="L121" s="41">
        <v>1479</v>
      </c>
    </row>
    <row r="122" spans="1:12" x14ac:dyDescent="0.25">
      <c r="A122" s="58" t="s">
        <v>69</v>
      </c>
      <c r="B122" s="58" t="s">
        <v>33</v>
      </c>
      <c r="C122" s="7">
        <f t="shared" si="6"/>
        <v>15091</v>
      </c>
      <c r="D122" s="7">
        <f t="shared" si="7"/>
        <v>163</v>
      </c>
      <c r="F122" s="54">
        <v>5003</v>
      </c>
      <c r="G122" s="54">
        <v>5021</v>
      </c>
      <c r="H122" s="54">
        <v>5067</v>
      </c>
      <c r="J122" s="42">
        <v>21.1</v>
      </c>
      <c r="K122" s="42">
        <v>52.9</v>
      </c>
      <c r="L122" s="42">
        <v>89</v>
      </c>
    </row>
    <row r="123" spans="1:12" x14ac:dyDescent="0.25">
      <c r="A123" s="57" t="s">
        <v>70</v>
      </c>
      <c r="B123" s="57" t="s">
        <v>31</v>
      </c>
      <c r="C123" s="7">
        <f t="shared" si="6"/>
        <v>720</v>
      </c>
      <c r="D123" s="7">
        <f t="shared" si="7"/>
        <v>504.4</v>
      </c>
      <c r="F123" s="53">
        <v>242</v>
      </c>
      <c r="G123" s="53">
        <v>242</v>
      </c>
      <c r="H123" s="53">
        <v>236</v>
      </c>
      <c r="J123" s="41">
        <v>69.3</v>
      </c>
      <c r="K123" s="41">
        <v>130.1</v>
      </c>
      <c r="L123" s="41">
        <v>305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10852.2</v>
      </c>
      <c r="F124" s="54">
        <v>1</v>
      </c>
      <c r="G124" s="54">
        <v>1</v>
      </c>
      <c r="H124" s="54">
        <v>1</v>
      </c>
      <c r="J124" s="42">
        <v>230.3</v>
      </c>
      <c r="K124" s="42">
        <v>2524.9</v>
      </c>
      <c r="L124" s="42">
        <v>8097</v>
      </c>
    </row>
    <row r="125" spans="1:12" x14ac:dyDescent="0.25">
      <c r="A125" s="57" t="s">
        <v>70</v>
      </c>
      <c r="B125" s="57" t="s">
        <v>33</v>
      </c>
      <c r="C125" s="7">
        <f t="shared" si="6"/>
        <v>19717</v>
      </c>
      <c r="D125" s="7">
        <f t="shared" si="7"/>
        <v>169</v>
      </c>
      <c r="F125" s="53">
        <v>6562</v>
      </c>
      <c r="G125" s="53">
        <v>6566</v>
      </c>
      <c r="H125" s="53">
        <v>6589</v>
      </c>
      <c r="J125" s="41">
        <v>22.1</v>
      </c>
      <c r="K125" s="41">
        <v>46.9</v>
      </c>
      <c r="L125" s="41">
        <v>100</v>
      </c>
    </row>
    <row r="126" spans="1:12" x14ac:dyDescent="0.25">
      <c r="A126" s="58" t="s">
        <v>71</v>
      </c>
      <c r="B126" s="58" t="s">
        <v>31</v>
      </c>
      <c r="C126" s="7">
        <f t="shared" si="6"/>
        <v>624</v>
      </c>
      <c r="D126" s="7">
        <f t="shared" si="7"/>
        <v>1981.9</v>
      </c>
      <c r="F126" s="54">
        <v>209</v>
      </c>
      <c r="G126" s="54">
        <v>208</v>
      </c>
      <c r="H126" s="54">
        <v>207</v>
      </c>
      <c r="J126" s="42">
        <v>447</v>
      </c>
      <c r="K126" s="42">
        <v>616.9</v>
      </c>
      <c r="L126" s="42">
        <v>918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13370</v>
      </c>
      <c r="D128" s="7">
        <f t="shared" si="7"/>
        <v>148.5</v>
      </c>
      <c r="F128" s="54">
        <v>4444</v>
      </c>
      <c r="G128" s="54">
        <v>4450</v>
      </c>
      <c r="H128" s="54">
        <v>4476</v>
      </c>
      <c r="J128" s="42">
        <v>18.2</v>
      </c>
      <c r="K128" s="42">
        <v>42.3</v>
      </c>
      <c r="L128" s="42">
        <v>88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topLeftCell="A74" zoomScaleNormal="100" zoomScalePageLayoutView="106" workbookViewId="0">
      <selection activeCell="O129" sqref="O129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COUNT_2310</v>
      </c>
      <c r="I2" s="30"/>
      <c r="J2" s="30"/>
      <c r="K2" s="30"/>
      <c r="L2" s="48" t="str">
        <f>+E4</f>
        <v>COUNT_2311</v>
      </c>
      <c r="M2" s="30"/>
      <c r="N2" s="30"/>
      <c r="O2" s="30"/>
      <c r="P2" s="48" t="str">
        <f>+F4</f>
        <v>COUNT_2312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131</v>
      </c>
      <c r="E4" s="77" t="s">
        <v>132</v>
      </c>
      <c r="F4" s="77" t="s">
        <v>133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COUNT_2310</v>
      </c>
      <c r="V4" s="60" t="str">
        <f t="shared" ref="V4:W4" si="0">+E4</f>
        <v>COUNT_2311</v>
      </c>
      <c r="W4" s="60" t="str">
        <f t="shared" si="0"/>
        <v>COUNT_2312</v>
      </c>
      <c r="Y4" s="4" t="str">
        <f>+D4</f>
        <v>COUNT_2310</v>
      </c>
      <c r="Z4" s="4" t="str">
        <f t="shared" ref="Z4:AA4" si="1">+E4</f>
        <v>COUNT_2311</v>
      </c>
      <c r="AA4" s="4" t="str">
        <f t="shared" si="1"/>
        <v>COUNT_2312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1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1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1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1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1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1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1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1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1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1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1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1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1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1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1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116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1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116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1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116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1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1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1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1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1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1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1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1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1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1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1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1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1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0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1">
        <v>0</v>
      </c>
      <c r="U35" s="39">
        <v>11</v>
      </c>
      <c r="V35" s="39">
        <v>13</v>
      </c>
      <c r="W35" s="39">
        <v>25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1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0</v>
      </c>
      <c r="E37" s="82">
        <v>12</v>
      </c>
      <c r="F37" s="82">
        <v>1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2</v>
      </c>
      <c r="N37" s="39">
        <v>0</v>
      </c>
      <c r="O37" s="39">
        <v>1</v>
      </c>
      <c r="P37" s="39">
        <v>0</v>
      </c>
      <c r="Q37" s="39">
        <v>9</v>
      </c>
      <c r="R37" s="39">
        <v>0</v>
      </c>
      <c r="S37" s="39">
        <v>0</v>
      </c>
      <c r="T37" s="1">
        <v>0</v>
      </c>
      <c r="U37" s="39">
        <v>131</v>
      </c>
      <c r="V37" s="39">
        <v>132</v>
      </c>
      <c r="W37" s="39">
        <v>293</v>
      </c>
    </row>
    <row r="38" spans="1:23" x14ac:dyDescent="0.25">
      <c r="A38" s="40" t="s">
        <v>41</v>
      </c>
      <c r="B38" s="40" t="s">
        <v>31</v>
      </c>
      <c r="D38" s="83">
        <v>0</v>
      </c>
      <c r="E38" s="83">
        <v>0</v>
      </c>
      <c r="F38" s="83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1">
        <v>0</v>
      </c>
      <c r="U38" s="40">
        <v>0</v>
      </c>
      <c r="V38" s="40">
        <v>2</v>
      </c>
      <c r="W38" s="40">
        <v>3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1">
        <v>0</v>
      </c>
      <c r="U39" s="39">
        <v>0</v>
      </c>
      <c r="V39" s="39">
        <v>0</v>
      </c>
      <c r="W39" s="39">
        <v>2</v>
      </c>
    </row>
    <row r="40" spans="1:23" x14ac:dyDescent="0.25">
      <c r="A40" s="40" t="s">
        <v>41</v>
      </c>
      <c r="B40" s="40" t="s">
        <v>33</v>
      </c>
      <c r="D40" s="83">
        <v>0</v>
      </c>
      <c r="E40" s="83">
        <v>0</v>
      </c>
      <c r="F40" s="83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1">
        <v>0</v>
      </c>
      <c r="U40" s="40">
        <v>3</v>
      </c>
      <c r="V40" s="40">
        <v>3</v>
      </c>
      <c r="W40" s="40">
        <v>7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1">
        <v>0</v>
      </c>
      <c r="U41" s="39">
        <v>1</v>
      </c>
      <c r="V41" s="39">
        <v>1</v>
      </c>
      <c r="W41" s="39">
        <v>1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T42" s="1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0</v>
      </c>
      <c r="E43" s="82">
        <v>0</v>
      </c>
      <c r="F43" s="82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1">
        <v>0</v>
      </c>
      <c r="U43" s="39">
        <v>4</v>
      </c>
      <c r="V43" s="39">
        <v>8</v>
      </c>
      <c r="W43" s="39">
        <v>15</v>
      </c>
    </row>
    <row r="44" spans="1:23" x14ac:dyDescent="0.25">
      <c r="A44" s="40" t="s">
        <v>43</v>
      </c>
      <c r="B44" s="40" t="s">
        <v>31</v>
      </c>
      <c r="D44" s="83">
        <v>0</v>
      </c>
      <c r="E44" s="83">
        <v>0</v>
      </c>
      <c r="F44" s="83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1">
        <v>0</v>
      </c>
      <c r="U44" s="40">
        <v>4</v>
      </c>
      <c r="V44" s="40">
        <v>13</v>
      </c>
      <c r="W44" s="40">
        <v>21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1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83">
        <v>3</v>
      </c>
      <c r="E46" s="83">
        <v>1</v>
      </c>
      <c r="F46" s="83">
        <v>10</v>
      </c>
      <c r="H46" s="40">
        <v>0</v>
      </c>
      <c r="I46" s="40">
        <v>0</v>
      </c>
      <c r="J46" s="40">
        <v>0</v>
      </c>
      <c r="K46" s="40">
        <v>1</v>
      </c>
      <c r="L46" s="40">
        <v>2</v>
      </c>
      <c r="M46" s="40">
        <v>0</v>
      </c>
      <c r="N46" s="40">
        <v>0</v>
      </c>
      <c r="O46" s="40">
        <v>0</v>
      </c>
      <c r="P46" s="40">
        <v>1</v>
      </c>
      <c r="Q46" s="40">
        <v>0</v>
      </c>
      <c r="R46" s="40">
        <v>3</v>
      </c>
      <c r="S46" s="40">
        <v>0</v>
      </c>
      <c r="T46" s="1">
        <v>0</v>
      </c>
      <c r="U46" s="40">
        <v>22</v>
      </c>
      <c r="V46" s="40">
        <v>109</v>
      </c>
      <c r="W46" s="40">
        <v>236</v>
      </c>
    </row>
    <row r="47" spans="1:23" x14ac:dyDescent="0.25">
      <c r="A47" s="39" t="s">
        <v>44</v>
      </c>
      <c r="B47" s="39" t="s">
        <v>31</v>
      </c>
      <c r="D47" s="82">
        <v>0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1">
        <v>0</v>
      </c>
      <c r="U47" s="39">
        <v>3</v>
      </c>
      <c r="V47" s="39">
        <v>4</v>
      </c>
      <c r="W47" s="39">
        <v>5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1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1</v>
      </c>
      <c r="E49" s="82">
        <v>0</v>
      </c>
      <c r="F49" s="82">
        <v>0</v>
      </c>
      <c r="H49" s="39">
        <v>0</v>
      </c>
      <c r="I49" s="39">
        <v>1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1">
        <v>0</v>
      </c>
      <c r="U49" s="39">
        <v>5</v>
      </c>
      <c r="V49" s="39">
        <v>6</v>
      </c>
      <c r="W49" s="39">
        <v>14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1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1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1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1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1">
        <v>0</v>
      </c>
      <c r="U54" s="40">
        <v>0</v>
      </c>
      <c r="V54" s="40">
        <v>0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1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1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1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1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1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1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1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1">
        <v>0</v>
      </c>
      <c r="U62" s="40">
        <v>0</v>
      </c>
      <c r="V62" s="40">
        <v>1</v>
      </c>
      <c r="W62" s="40">
        <v>0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1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0</v>
      </c>
      <c r="E64" s="83">
        <v>0</v>
      </c>
      <c r="F64" s="83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1">
        <v>0</v>
      </c>
      <c r="U64" s="40">
        <v>0</v>
      </c>
      <c r="V64" s="40">
        <v>4</v>
      </c>
      <c r="W64" s="40">
        <v>7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1">
        <v>0</v>
      </c>
      <c r="U65" s="39">
        <v>1</v>
      </c>
      <c r="V65" s="39">
        <v>1</v>
      </c>
      <c r="W65" s="39">
        <v>1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1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2</v>
      </c>
      <c r="E67" s="82">
        <v>0</v>
      </c>
      <c r="F67" s="82">
        <v>0</v>
      </c>
      <c r="H67" s="39">
        <v>1</v>
      </c>
      <c r="I67" s="39">
        <v>1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1">
        <v>0</v>
      </c>
      <c r="U67" s="39">
        <v>25</v>
      </c>
      <c r="V67" s="39">
        <v>20</v>
      </c>
      <c r="W67" s="39">
        <v>71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1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1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1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1">
        <v>0</v>
      </c>
      <c r="U71" s="39">
        <v>1</v>
      </c>
      <c r="V71" s="39">
        <v>0</v>
      </c>
      <c r="W71" s="39">
        <v>0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1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0</v>
      </c>
      <c r="F73" s="82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1">
        <v>0</v>
      </c>
      <c r="U73" s="39">
        <v>3</v>
      </c>
      <c r="V73" s="39">
        <v>7</v>
      </c>
      <c r="W73" s="39">
        <v>8</v>
      </c>
    </row>
    <row r="74" spans="1:23" x14ac:dyDescent="0.25">
      <c r="A74" s="40" t="s">
        <v>53</v>
      </c>
      <c r="B74" s="40" t="s">
        <v>31</v>
      </c>
      <c r="D74" s="83">
        <v>0</v>
      </c>
      <c r="E74" s="83">
        <v>0</v>
      </c>
      <c r="F74" s="83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1">
        <v>0</v>
      </c>
      <c r="U74" s="40">
        <v>4</v>
      </c>
      <c r="V74" s="40">
        <v>9</v>
      </c>
      <c r="W74" s="40">
        <v>27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1">
        <v>0</v>
      </c>
      <c r="U75" s="39">
        <v>0</v>
      </c>
      <c r="V75" s="39">
        <v>0</v>
      </c>
      <c r="W75" s="39">
        <v>1</v>
      </c>
    </row>
    <row r="76" spans="1:23" x14ac:dyDescent="0.25">
      <c r="A76" s="40" t="s">
        <v>53</v>
      </c>
      <c r="B76" s="40" t="s">
        <v>33</v>
      </c>
      <c r="D76" s="83">
        <v>4</v>
      </c>
      <c r="E76" s="83">
        <v>4</v>
      </c>
      <c r="F76" s="83">
        <v>1</v>
      </c>
      <c r="H76" s="40">
        <v>2</v>
      </c>
      <c r="I76" s="40">
        <v>0</v>
      </c>
      <c r="J76" s="40">
        <v>1</v>
      </c>
      <c r="K76" s="40">
        <v>0</v>
      </c>
      <c r="L76" s="40">
        <v>1</v>
      </c>
      <c r="M76" s="40">
        <v>3</v>
      </c>
      <c r="N76" s="40">
        <v>0</v>
      </c>
      <c r="O76" s="40">
        <v>0</v>
      </c>
      <c r="P76" s="40">
        <v>0</v>
      </c>
      <c r="Q76" s="40">
        <v>1</v>
      </c>
      <c r="R76" s="40">
        <v>0</v>
      </c>
      <c r="S76" s="40">
        <v>0</v>
      </c>
      <c r="T76" s="1">
        <v>0</v>
      </c>
      <c r="U76" s="40">
        <v>72</v>
      </c>
      <c r="V76" s="40">
        <v>82</v>
      </c>
      <c r="W76" s="40">
        <v>252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T77" s="1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1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1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2</v>
      </c>
      <c r="E80" s="83">
        <v>0</v>
      </c>
      <c r="F80" s="83">
        <v>0</v>
      </c>
      <c r="H80" s="40">
        <v>1</v>
      </c>
      <c r="I80" s="40">
        <v>0</v>
      </c>
      <c r="J80" s="40">
        <v>0</v>
      </c>
      <c r="K80" s="40">
        <v>0</v>
      </c>
      <c r="L80" s="40">
        <v>1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T80" s="1">
        <v>0</v>
      </c>
      <c r="U80" s="40">
        <v>19</v>
      </c>
      <c r="V80" s="40">
        <v>20</v>
      </c>
      <c r="W80" s="40">
        <v>39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1">
        <v>0</v>
      </c>
      <c r="U81" s="39">
        <v>2</v>
      </c>
      <c r="V81" s="39">
        <v>2</v>
      </c>
      <c r="W81" s="39">
        <v>1</v>
      </c>
    </row>
    <row r="82" spans="1:23" x14ac:dyDescent="0.25">
      <c r="A82" s="40" t="s">
        <v>55</v>
      </c>
      <c r="B82" s="40" t="s">
        <v>33</v>
      </c>
      <c r="D82" s="83">
        <v>3</v>
      </c>
      <c r="E82" s="83">
        <v>0</v>
      </c>
      <c r="F82" s="83">
        <v>0</v>
      </c>
      <c r="H82" s="40">
        <v>0</v>
      </c>
      <c r="I82" s="40">
        <v>0</v>
      </c>
      <c r="J82" s="40">
        <v>1</v>
      </c>
      <c r="K82" s="40">
        <v>0</v>
      </c>
      <c r="L82" s="40">
        <v>2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1">
        <v>0</v>
      </c>
      <c r="U82" s="40">
        <v>21</v>
      </c>
      <c r="V82" s="40">
        <v>33</v>
      </c>
      <c r="W82" s="40">
        <v>29</v>
      </c>
    </row>
    <row r="83" spans="1:23" x14ac:dyDescent="0.25">
      <c r="A83" s="39" t="s">
        <v>56</v>
      </c>
      <c r="B83" s="39" t="s">
        <v>31</v>
      </c>
      <c r="D83" s="82">
        <v>0</v>
      </c>
      <c r="E83" s="82">
        <v>0</v>
      </c>
      <c r="F83" s="82">
        <v>1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1">
        <v>0</v>
      </c>
      <c r="U83" s="39">
        <v>21</v>
      </c>
      <c r="V83" s="39">
        <v>16</v>
      </c>
      <c r="W83" s="39">
        <v>43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T84" s="1">
        <v>0</v>
      </c>
      <c r="U84" s="40">
        <v>3</v>
      </c>
      <c r="V84" s="40">
        <v>0</v>
      </c>
      <c r="W84" s="40">
        <v>0</v>
      </c>
    </row>
    <row r="85" spans="1:23" x14ac:dyDescent="0.25">
      <c r="A85" s="39" t="s">
        <v>56</v>
      </c>
      <c r="B85" s="39" t="s">
        <v>33</v>
      </c>
      <c r="D85" s="82">
        <v>18</v>
      </c>
      <c r="E85" s="82">
        <v>8</v>
      </c>
      <c r="F85" s="82">
        <v>7</v>
      </c>
      <c r="H85" s="39">
        <v>3</v>
      </c>
      <c r="I85" s="39">
        <v>0</v>
      </c>
      <c r="J85" s="39">
        <v>2</v>
      </c>
      <c r="K85" s="39">
        <v>2</v>
      </c>
      <c r="L85" s="39">
        <v>11</v>
      </c>
      <c r="M85" s="39">
        <v>1</v>
      </c>
      <c r="N85" s="39">
        <v>0</v>
      </c>
      <c r="O85" s="39">
        <v>1</v>
      </c>
      <c r="P85" s="39">
        <v>1</v>
      </c>
      <c r="Q85" s="39">
        <v>5</v>
      </c>
      <c r="R85" s="39">
        <v>2</v>
      </c>
      <c r="S85" s="39">
        <v>0</v>
      </c>
      <c r="T85" s="1">
        <v>1</v>
      </c>
      <c r="U85" s="39">
        <v>126</v>
      </c>
      <c r="V85" s="39">
        <v>90</v>
      </c>
      <c r="W85" s="39">
        <v>166</v>
      </c>
    </row>
    <row r="86" spans="1:23" x14ac:dyDescent="0.25">
      <c r="A86" s="40" t="s">
        <v>57</v>
      </c>
      <c r="B86" s="40" t="s">
        <v>31</v>
      </c>
      <c r="D86" s="83">
        <v>1</v>
      </c>
      <c r="E86" s="83">
        <v>0</v>
      </c>
      <c r="F86" s="83">
        <v>0</v>
      </c>
      <c r="H86" s="40">
        <v>0</v>
      </c>
      <c r="I86" s="40">
        <v>0</v>
      </c>
      <c r="J86" s="40">
        <v>0</v>
      </c>
      <c r="K86" s="40">
        <v>0</v>
      </c>
      <c r="L86" s="40">
        <v>1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1">
        <v>0</v>
      </c>
      <c r="U86" s="40">
        <v>11</v>
      </c>
      <c r="V86" s="40">
        <v>21</v>
      </c>
      <c r="W86" s="40">
        <v>27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1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10</v>
      </c>
      <c r="E88" s="83">
        <v>0</v>
      </c>
      <c r="F88" s="83">
        <v>6</v>
      </c>
      <c r="H88" s="40">
        <v>2</v>
      </c>
      <c r="I88" s="40">
        <v>2</v>
      </c>
      <c r="J88" s="40">
        <v>1</v>
      </c>
      <c r="K88" s="40">
        <v>1</v>
      </c>
      <c r="L88" s="40">
        <v>4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2</v>
      </c>
      <c r="S88" s="40">
        <v>0</v>
      </c>
      <c r="T88" s="1">
        <v>0</v>
      </c>
      <c r="U88" s="40">
        <v>116</v>
      </c>
      <c r="V88" s="40">
        <v>123</v>
      </c>
      <c r="W88" s="40">
        <v>220</v>
      </c>
    </row>
    <row r="89" spans="1:23" x14ac:dyDescent="0.25">
      <c r="A89" s="39" t="s">
        <v>58</v>
      </c>
      <c r="B89" s="39" t="s">
        <v>31</v>
      </c>
      <c r="D89" s="82">
        <v>0</v>
      </c>
      <c r="E89" s="82">
        <v>0</v>
      </c>
      <c r="F89" s="82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1">
        <v>0</v>
      </c>
      <c r="U89" s="39">
        <v>6</v>
      </c>
      <c r="V89" s="39">
        <v>4</v>
      </c>
      <c r="W89" s="39">
        <v>5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1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1</v>
      </c>
      <c r="E91" s="82">
        <v>0</v>
      </c>
      <c r="F91" s="82">
        <v>0</v>
      </c>
      <c r="H91" s="39">
        <v>0</v>
      </c>
      <c r="I91" s="39">
        <v>0</v>
      </c>
      <c r="J91" s="39">
        <v>0</v>
      </c>
      <c r="K91" s="39">
        <v>0</v>
      </c>
      <c r="L91" s="39">
        <v>1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1">
        <v>0</v>
      </c>
      <c r="U91" s="39">
        <v>28</v>
      </c>
      <c r="V91" s="39">
        <v>31</v>
      </c>
      <c r="W91" s="39">
        <v>36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T92" s="1">
        <v>0</v>
      </c>
      <c r="U92" s="40">
        <v>6</v>
      </c>
      <c r="V92" s="40">
        <v>0</v>
      </c>
      <c r="W92" s="40">
        <v>8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1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6</v>
      </c>
      <c r="E94" s="83">
        <v>8</v>
      </c>
      <c r="F94" s="83">
        <v>8</v>
      </c>
      <c r="H94" s="40">
        <v>0</v>
      </c>
      <c r="I94" s="40">
        <v>0</v>
      </c>
      <c r="J94" s="40">
        <v>1</v>
      </c>
      <c r="K94" s="40">
        <v>1</v>
      </c>
      <c r="L94" s="40">
        <v>4</v>
      </c>
      <c r="M94" s="40">
        <v>0</v>
      </c>
      <c r="N94" s="40">
        <v>0</v>
      </c>
      <c r="O94" s="40">
        <v>0</v>
      </c>
      <c r="P94" s="40">
        <v>1</v>
      </c>
      <c r="Q94" s="40">
        <v>7</v>
      </c>
      <c r="R94" s="40">
        <v>0</v>
      </c>
      <c r="S94" s="40">
        <v>0</v>
      </c>
      <c r="T94" s="1">
        <v>0</v>
      </c>
      <c r="U94" s="40">
        <v>76</v>
      </c>
      <c r="V94" s="40">
        <v>69</v>
      </c>
      <c r="W94" s="40">
        <v>100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1</v>
      </c>
      <c r="F95" s="82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1</v>
      </c>
      <c r="R95" s="39">
        <v>0</v>
      </c>
      <c r="S95" s="39">
        <v>0</v>
      </c>
      <c r="T95" s="1">
        <v>0</v>
      </c>
      <c r="U95" s="39">
        <v>16</v>
      </c>
      <c r="V95" s="39">
        <v>20</v>
      </c>
      <c r="W95" s="39">
        <v>24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T96" s="1">
        <v>0</v>
      </c>
      <c r="U96" s="40">
        <v>0</v>
      </c>
      <c r="V96" s="40">
        <v>0</v>
      </c>
      <c r="W96" s="40">
        <v>1</v>
      </c>
    </row>
    <row r="97" spans="1:23" x14ac:dyDescent="0.25">
      <c r="A97" s="39" t="s">
        <v>60</v>
      </c>
      <c r="B97" s="39" t="s">
        <v>33</v>
      </c>
      <c r="D97" s="82">
        <v>16</v>
      </c>
      <c r="E97" s="82">
        <v>8</v>
      </c>
      <c r="F97" s="82">
        <v>3</v>
      </c>
      <c r="H97" s="39">
        <v>2</v>
      </c>
      <c r="I97" s="39">
        <v>1</v>
      </c>
      <c r="J97" s="39">
        <v>3</v>
      </c>
      <c r="K97" s="39">
        <v>0</v>
      </c>
      <c r="L97" s="39">
        <v>10</v>
      </c>
      <c r="M97" s="39">
        <v>2</v>
      </c>
      <c r="N97" s="39">
        <v>0</v>
      </c>
      <c r="O97" s="39">
        <v>0</v>
      </c>
      <c r="P97" s="39">
        <v>0</v>
      </c>
      <c r="Q97" s="39">
        <v>6</v>
      </c>
      <c r="R97" s="39">
        <v>0</v>
      </c>
      <c r="S97" s="39">
        <v>0</v>
      </c>
      <c r="T97" s="1">
        <v>0</v>
      </c>
      <c r="U97" s="39">
        <v>90</v>
      </c>
      <c r="V97" s="39">
        <v>105</v>
      </c>
      <c r="W97" s="39">
        <v>126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T98" s="1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1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1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1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T102" s="1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T103" s="1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1</v>
      </c>
      <c r="E104" s="83">
        <v>0</v>
      </c>
      <c r="F104" s="83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1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T104" s="1">
        <v>0</v>
      </c>
      <c r="U104" s="40">
        <v>0</v>
      </c>
      <c r="V104" s="40">
        <v>1</v>
      </c>
      <c r="W104" s="40">
        <v>13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1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63</v>
      </c>
      <c r="B106" s="40" t="s">
        <v>33</v>
      </c>
      <c r="D106" s="83">
        <v>9</v>
      </c>
      <c r="E106" s="83">
        <v>0</v>
      </c>
      <c r="F106" s="83">
        <v>8</v>
      </c>
      <c r="H106" s="40">
        <v>1</v>
      </c>
      <c r="I106" s="40">
        <v>0</v>
      </c>
      <c r="J106" s="40">
        <v>1</v>
      </c>
      <c r="K106" s="40">
        <v>1</v>
      </c>
      <c r="L106" s="40">
        <v>6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2</v>
      </c>
      <c r="S106" s="40">
        <v>0</v>
      </c>
      <c r="T106" s="1">
        <v>1</v>
      </c>
      <c r="U106" s="40">
        <v>3</v>
      </c>
      <c r="V106" s="40">
        <v>62</v>
      </c>
      <c r="W106" s="40">
        <v>116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0</v>
      </c>
      <c r="F107" s="82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1">
        <v>0</v>
      </c>
      <c r="U107" s="39">
        <v>1</v>
      </c>
      <c r="V107" s="39">
        <v>5</v>
      </c>
      <c r="W107" s="39">
        <v>9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0</v>
      </c>
      <c r="E109" s="82">
        <v>0</v>
      </c>
      <c r="F109" s="82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T109" s="1">
        <v>0</v>
      </c>
      <c r="U109" s="39">
        <v>2</v>
      </c>
      <c r="V109" s="39">
        <v>5</v>
      </c>
      <c r="W109" s="39">
        <v>21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">
        <v>0</v>
      </c>
      <c r="U110" s="40">
        <v>0</v>
      </c>
      <c r="V110" s="40">
        <v>0</v>
      </c>
      <c r="W110" s="40">
        <v>0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1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1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T115" s="1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1</v>
      </c>
      <c r="E116" s="83">
        <v>2</v>
      </c>
      <c r="F116" s="83">
        <v>0</v>
      </c>
      <c r="H116" s="40">
        <v>0</v>
      </c>
      <c r="I116" s="40">
        <v>0</v>
      </c>
      <c r="J116" s="40">
        <v>1</v>
      </c>
      <c r="K116" s="40">
        <v>0</v>
      </c>
      <c r="L116" s="40">
        <v>0</v>
      </c>
      <c r="M116" s="40">
        <v>0</v>
      </c>
      <c r="N116" s="40">
        <v>0</v>
      </c>
      <c r="O116" s="40">
        <v>1</v>
      </c>
      <c r="P116" s="40">
        <v>0</v>
      </c>
      <c r="Q116" s="40">
        <v>1</v>
      </c>
      <c r="R116" s="40">
        <v>0</v>
      </c>
      <c r="S116" s="40">
        <v>0</v>
      </c>
      <c r="T116" s="1">
        <v>0</v>
      </c>
      <c r="U116" s="40">
        <v>23</v>
      </c>
      <c r="V116" s="40">
        <v>25</v>
      </c>
      <c r="W116" s="40">
        <v>74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T117" s="1">
        <v>0</v>
      </c>
      <c r="U117" s="39">
        <v>2</v>
      </c>
      <c r="V117" s="39">
        <v>2</v>
      </c>
      <c r="W117" s="39">
        <v>1</v>
      </c>
    </row>
    <row r="118" spans="1:23" x14ac:dyDescent="0.25">
      <c r="A118" s="40" t="s">
        <v>67</v>
      </c>
      <c r="B118" s="40" t="s">
        <v>33</v>
      </c>
      <c r="D118" s="83">
        <v>5</v>
      </c>
      <c r="E118" s="83">
        <v>8</v>
      </c>
      <c r="F118" s="83">
        <v>9</v>
      </c>
      <c r="H118" s="40">
        <v>1</v>
      </c>
      <c r="I118" s="40">
        <v>0</v>
      </c>
      <c r="J118" s="40">
        <v>1</v>
      </c>
      <c r="K118" s="40">
        <v>0</v>
      </c>
      <c r="L118" s="40">
        <v>3</v>
      </c>
      <c r="M118" s="40">
        <v>3</v>
      </c>
      <c r="N118" s="40">
        <v>0</v>
      </c>
      <c r="O118" s="40">
        <v>1</v>
      </c>
      <c r="P118" s="40">
        <v>1</v>
      </c>
      <c r="Q118" s="40">
        <v>3</v>
      </c>
      <c r="R118" s="40">
        <v>2</v>
      </c>
      <c r="S118" s="40">
        <v>0</v>
      </c>
      <c r="T118" s="1">
        <v>0</v>
      </c>
      <c r="U118" s="40">
        <v>214</v>
      </c>
      <c r="V118" s="40">
        <v>298</v>
      </c>
      <c r="W118" s="40">
        <v>601</v>
      </c>
    </row>
    <row r="119" spans="1:23" x14ac:dyDescent="0.25">
      <c r="A119" s="39" t="s">
        <v>68</v>
      </c>
      <c r="B119" s="39" t="s">
        <v>31</v>
      </c>
      <c r="D119" s="82">
        <v>0</v>
      </c>
      <c r="E119" s="82">
        <v>0</v>
      </c>
      <c r="F119" s="82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1">
        <v>0</v>
      </c>
      <c r="U119" s="39">
        <v>13</v>
      </c>
      <c r="V119" s="39">
        <v>9</v>
      </c>
      <c r="W119" s="39">
        <v>26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3</v>
      </c>
      <c r="E121" s="82">
        <v>6</v>
      </c>
      <c r="F121" s="82">
        <v>0</v>
      </c>
      <c r="H121" s="39">
        <v>0</v>
      </c>
      <c r="I121" s="39">
        <v>0</v>
      </c>
      <c r="J121" s="39">
        <v>0</v>
      </c>
      <c r="K121" s="39">
        <v>1</v>
      </c>
      <c r="L121" s="39">
        <v>2</v>
      </c>
      <c r="M121" s="39">
        <v>2</v>
      </c>
      <c r="N121" s="39">
        <v>0</v>
      </c>
      <c r="O121" s="39">
        <v>1</v>
      </c>
      <c r="P121" s="39">
        <v>1</v>
      </c>
      <c r="Q121" s="39">
        <v>2</v>
      </c>
      <c r="R121" s="39">
        <v>0</v>
      </c>
      <c r="S121" s="39">
        <v>0</v>
      </c>
      <c r="T121" s="1">
        <v>0</v>
      </c>
      <c r="U121" s="39">
        <v>54</v>
      </c>
      <c r="V121" s="39">
        <v>53</v>
      </c>
      <c r="W121" s="39">
        <v>172</v>
      </c>
    </row>
    <row r="122" spans="1:23" x14ac:dyDescent="0.25">
      <c r="A122" s="40" t="s">
        <v>69</v>
      </c>
      <c r="B122" s="40" t="s">
        <v>31</v>
      </c>
      <c r="D122" s="83">
        <v>0</v>
      </c>
      <c r="E122" s="83">
        <v>0</v>
      </c>
      <c r="F122" s="83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">
        <v>0</v>
      </c>
      <c r="U122" s="40">
        <v>14</v>
      </c>
      <c r="V122" s="40">
        <v>13</v>
      </c>
      <c r="W122" s="40">
        <v>32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1">
        <v>0</v>
      </c>
      <c r="U123" s="39">
        <v>0</v>
      </c>
      <c r="V123" s="39">
        <v>0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8</v>
      </c>
      <c r="E124" s="83">
        <v>3</v>
      </c>
      <c r="F124" s="83">
        <v>8</v>
      </c>
      <c r="H124" s="40">
        <v>0</v>
      </c>
      <c r="I124" s="40">
        <v>0</v>
      </c>
      <c r="J124" s="40">
        <v>0</v>
      </c>
      <c r="K124" s="40">
        <v>1</v>
      </c>
      <c r="L124" s="40">
        <v>7</v>
      </c>
      <c r="M124" s="40">
        <v>0</v>
      </c>
      <c r="N124" s="40">
        <v>1</v>
      </c>
      <c r="O124" s="40">
        <v>0</v>
      </c>
      <c r="P124" s="40">
        <v>0</v>
      </c>
      <c r="Q124" s="40">
        <v>2</v>
      </c>
      <c r="R124" s="40">
        <v>4</v>
      </c>
      <c r="S124" s="40">
        <v>0</v>
      </c>
      <c r="T124" s="1">
        <v>0</v>
      </c>
      <c r="U124" s="40">
        <v>35</v>
      </c>
      <c r="V124" s="40">
        <v>114</v>
      </c>
      <c r="W124" s="40">
        <v>183</v>
      </c>
    </row>
    <row r="125" spans="1:23" x14ac:dyDescent="0.25">
      <c r="A125" s="39" t="s">
        <v>70</v>
      </c>
      <c r="B125" s="39" t="s">
        <v>31</v>
      </c>
      <c r="D125" s="82">
        <v>0</v>
      </c>
      <c r="E125" s="82">
        <v>0</v>
      </c>
      <c r="F125" s="82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T125" s="1">
        <v>0</v>
      </c>
      <c r="U125" s="39">
        <v>3</v>
      </c>
      <c r="V125" s="39">
        <v>11</v>
      </c>
      <c r="W125" s="39">
        <v>9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2</v>
      </c>
      <c r="E127" s="82">
        <v>4</v>
      </c>
      <c r="F127" s="82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2</v>
      </c>
      <c r="M127" s="39">
        <v>3</v>
      </c>
      <c r="N127" s="39">
        <v>0</v>
      </c>
      <c r="O127" s="39">
        <v>0</v>
      </c>
      <c r="P127" s="39">
        <v>0</v>
      </c>
      <c r="Q127" s="39">
        <v>1</v>
      </c>
      <c r="R127" s="39">
        <v>0</v>
      </c>
      <c r="S127" s="39">
        <v>0</v>
      </c>
      <c r="T127" s="1">
        <v>0</v>
      </c>
      <c r="U127" s="39">
        <v>119</v>
      </c>
      <c r="V127" s="39">
        <v>171</v>
      </c>
      <c r="W127" s="39">
        <v>294</v>
      </c>
    </row>
    <row r="128" spans="1:23" x14ac:dyDescent="0.25">
      <c r="A128" s="40" t="s">
        <v>71</v>
      </c>
      <c r="B128" s="40" t="s">
        <v>31</v>
      </c>
      <c r="D128" s="83">
        <v>1</v>
      </c>
      <c r="E128" s="83">
        <v>1</v>
      </c>
      <c r="F128" s="83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1</v>
      </c>
      <c r="M128" s="40">
        <v>0</v>
      </c>
      <c r="N128" s="40">
        <v>0</v>
      </c>
      <c r="O128" s="40">
        <v>0</v>
      </c>
      <c r="P128" s="40">
        <v>1</v>
      </c>
      <c r="Q128" s="40">
        <v>0</v>
      </c>
      <c r="R128" s="40">
        <v>0</v>
      </c>
      <c r="S128" s="40">
        <v>0</v>
      </c>
      <c r="T128" s="1">
        <v>0</v>
      </c>
      <c r="U128" s="40">
        <v>6</v>
      </c>
      <c r="V128" s="40">
        <v>10</v>
      </c>
      <c r="W128" s="40">
        <v>8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T129" s="1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4</v>
      </c>
      <c r="E130" s="83">
        <v>9</v>
      </c>
      <c r="F130" s="83">
        <v>2</v>
      </c>
      <c r="H130" s="40">
        <v>2</v>
      </c>
      <c r="I130" s="40">
        <v>0</v>
      </c>
      <c r="J130" s="40">
        <v>0</v>
      </c>
      <c r="K130" s="40">
        <v>0</v>
      </c>
      <c r="L130" s="40">
        <v>2</v>
      </c>
      <c r="M130" s="40">
        <v>1</v>
      </c>
      <c r="N130" s="40">
        <v>2</v>
      </c>
      <c r="O130" s="40">
        <v>1</v>
      </c>
      <c r="P130" s="40">
        <v>1</v>
      </c>
      <c r="Q130" s="40">
        <v>4</v>
      </c>
      <c r="R130" s="40">
        <v>0</v>
      </c>
      <c r="S130" s="40">
        <v>0</v>
      </c>
      <c r="T130" s="1">
        <v>0</v>
      </c>
      <c r="U130" s="40">
        <v>70</v>
      </c>
      <c r="V130" s="40">
        <v>71</v>
      </c>
      <c r="W130" s="40">
        <v>155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</sheetData>
  <pageMargins left="0.5" right="0.5" top="0.5" bottom="0.5" header="0.25" footer="0.25"/>
  <pageSetup scale="60" orientation="portrait" r:id="rId1"/>
  <headerFooter>
    <oddHeader>&amp;RU-200281 NWN COVID Data Rpt 4Q and December 2023 - REVISED 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zoomScale="85" zoomScaleNormal="85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118</v>
      </c>
      <c r="B1" s="2"/>
      <c r="D1" s="8" t="s">
        <v>120</v>
      </c>
      <c r="E1" s="8"/>
      <c r="F1" s="8"/>
      <c r="H1" s="8" t="s">
        <v>121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134</v>
      </c>
      <c r="E2" s="59" t="s">
        <v>135</v>
      </c>
      <c r="F2" s="59" t="s">
        <v>136</v>
      </c>
      <c r="H2" s="60" t="str">
        <f>+D2</f>
        <v>Oct</v>
      </c>
      <c r="I2" s="60" t="str">
        <f t="shared" ref="I2:J2" si="0">+E2</f>
        <v>Nov</v>
      </c>
      <c r="J2" s="60" t="str">
        <f t="shared" si="0"/>
        <v>Dec</v>
      </c>
      <c r="K2" s="61"/>
      <c r="L2" s="60" t="str">
        <f>+H2</f>
        <v>Oct</v>
      </c>
      <c r="M2" s="60" t="str">
        <f>+I2</f>
        <v>Nov</v>
      </c>
      <c r="N2" s="60" t="str">
        <f>+J2</f>
        <v>Dec</v>
      </c>
      <c r="O2" s="61"/>
      <c r="P2" s="60" t="str">
        <f>+L2</f>
        <v>Oct</v>
      </c>
      <c r="Q2" s="60" t="str">
        <f>+M2</f>
        <v>Nov</v>
      </c>
      <c r="R2" s="60" t="str">
        <f>+N2</f>
        <v>Dec</v>
      </c>
      <c r="S2" s="61"/>
      <c r="T2" s="60" t="str">
        <f>+P2</f>
        <v>Oct</v>
      </c>
      <c r="U2" s="60" t="str">
        <f>+Q2</f>
        <v>Nov</v>
      </c>
      <c r="V2" s="60" t="str">
        <f>+R2</f>
        <v>Dec</v>
      </c>
      <c r="W2" s="61"/>
      <c r="X2" s="60" t="str">
        <f>+T2</f>
        <v>Oct</v>
      </c>
      <c r="Y2" s="60" t="str">
        <f t="shared" ref="Y2" si="1">+U2</f>
        <v>Nov</v>
      </c>
      <c r="Z2" s="60" t="str">
        <f t="shared" ref="Z2" si="2">+V2</f>
        <v>Dec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0</v>
      </c>
      <c r="E33" s="39">
        <v>0</v>
      </c>
      <c r="F33" s="39">
        <v>0</v>
      </c>
      <c r="H33" s="46">
        <v>0</v>
      </c>
      <c r="I33" s="46">
        <v>0</v>
      </c>
      <c r="J33" s="46">
        <v>0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1</v>
      </c>
      <c r="V35" s="39">
        <v>0</v>
      </c>
      <c r="X35" s="46">
        <v>0</v>
      </c>
      <c r="Y35" s="46">
        <v>100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1</v>
      </c>
      <c r="F37" s="39">
        <v>1</v>
      </c>
      <c r="H37" s="46">
        <v>0</v>
      </c>
      <c r="I37" s="46">
        <v>15.48</v>
      </c>
      <c r="J37" s="46">
        <v>118.15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0</v>
      </c>
      <c r="E42" s="40">
        <v>0</v>
      </c>
      <c r="F42" s="40">
        <v>0</v>
      </c>
      <c r="H42" s="47">
        <v>0</v>
      </c>
      <c r="I42" s="47">
        <v>0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1</v>
      </c>
      <c r="F44" s="40">
        <v>0</v>
      </c>
      <c r="H44" s="47">
        <v>0</v>
      </c>
      <c r="I44" s="47">
        <v>3.56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0</v>
      </c>
      <c r="U44" s="40">
        <v>0</v>
      </c>
      <c r="V44" s="40">
        <v>2</v>
      </c>
      <c r="X44" s="47">
        <v>0</v>
      </c>
      <c r="Y44" s="47">
        <v>0</v>
      </c>
      <c r="Z44" s="47">
        <v>50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0</v>
      </c>
      <c r="V47" s="39">
        <v>0</v>
      </c>
      <c r="X47" s="46">
        <v>0</v>
      </c>
      <c r="Y47" s="46">
        <v>0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1</v>
      </c>
      <c r="E52" s="40">
        <v>0</v>
      </c>
      <c r="F52" s="40">
        <v>0</v>
      </c>
      <c r="H52" s="47">
        <v>19.690000000000001</v>
      </c>
      <c r="I52" s="47">
        <v>0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0</v>
      </c>
      <c r="V65" s="39">
        <v>0</v>
      </c>
      <c r="X65" s="46">
        <v>0</v>
      </c>
      <c r="Y65" s="46">
        <v>0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0</v>
      </c>
      <c r="F72" s="40">
        <v>1</v>
      </c>
      <c r="H72" s="47">
        <v>283.41000000000003</v>
      </c>
      <c r="I72" s="47">
        <v>0</v>
      </c>
      <c r="J72" s="47">
        <v>337.98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1</v>
      </c>
      <c r="X74" s="47">
        <v>0</v>
      </c>
      <c r="Y74" s="47">
        <v>0</v>
      </c>
      <c r="Z74" s="47">
        <v>25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0</v>
      </c>
      <c r="E78" s="40">
        <v>2</v>
      </c>
      <c r="F78" s="40">
        <v>0</v>
      </c>
      <c r="H78" s="47">
        <v>0</v>
      </c>
      <c r="I78" s="47">
        <v>63.27</v>
      </c>
      <c r="J78" s="47">
        <v>0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1</v>
      </c>
      <c r="V78" s="40">
        <v>0</v>
      </c>
      <c r="X78" s="47">
        <v>0</v>
      </c>
      <c r="Y78" s="47">
        <v>25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2</v>
      </c>
      <c r="E79" s="39">
        <v>2</v>
      </c>
      <c r="F79" s="39">
        <v>2</v>
      </c>
      <c r="H79" s="46">
        <v>57.45</v>
      </c>
      <c r="I79" s="46">
        <v>-134.36000000000001</v>
      </c>
      <c r="J79" s="46">
        <v>113.96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0</v>
      </c>
      <c r="U80" s="40">
        <v>0</v>
      </c>
      <c r="V80" s="40">
        <v>0</v>
      </c>
      <c r="X80" s="47">
        <v>0</v>
      </c>
      <c r="Y80" s="47">
        <v>0</v>
      </c>
      <c r="Z80" s="47">
        <v>0</v>
      </c>
    </row>
    <row r="81" spans="1:26" x14ac:dyDescent="0.25">
      <c r="A81" s="53" t="s">
        <v>56</v>
      </c>
      <c r="B81" s="53" t="s">
        <v>31</v>
      </c>
      <c r="D81" s="39">
        <v>3</v>
      </c>
      <c r="E81" s="39">
        <v>3</v>
      </c>
      <c r="F81" s="39">
        <v>3</v>
      </c>
      <c r="H81" s="46">
        <v>53.12</v>
      </c>
      <c r="I81" s="46">
        <v>23.98</v>
      </c>
      <c r="J81" s="46">
        <v>28.96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3</v>
      </c>
      <c r="E82" s="40">
        <v>0</v>
      </c>
      <c r="F82" s="40">
        <v>0</v>
      </c>
      <c r="H82" s="47">
        <v>59.52</v>
      </c>
      <c r="I82" s="47">
        <v>0</v>
      </c>
      <c r="J82" s="47">
        <v>0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0</v>
      </c>
      <c r="V83" s="39">
        <v>1</v>
      </c>
      <c r="X83" s="46">
        <v>25</v>
      </c>
      <c r="Y83" s="46">
        <v>0</v>
      </c>
      <c r="Z83" s="46">
        <v>25</v>
      </c>
    </row>
    <row r="84" spans="1:26" x14ac:dyDescent="0.25">
      <c r="A84" s="54" t="s">
        <v>57</v>
      </c>
      <c r="B84" s="54" t="s">
        <v>31</v>
      </c>
      <c r="D84" s="40">
        <v>1</v>
      </c>
      <c r="E84" s="40">
        <v>1</v>
      </c>
      <c r="F84" s="40">
        <v>0</v>
      </c>
      <c r="H84" s="47">
        <v>27.26</v>
      </c>
      <c r="I84" s="47">
        <v>62.65</v>
      </c>
      <c r="J84" s="47">
        <v>0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4</v>
      </c>
      <c r="U86" s="40">
        <v>2</v>
      </c>
      <c r="V86" s="40">
        <v>3</v>
      </c>
      <c r="X86" s="47">
        <v>100</v>
      </c>
      <c r="Y86" s="47">
        <v>50</v>
      </c>
      <c r="Z86" s="47">
        <v>75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1</v>
      </c>
      <c r="F87" s="39">
        <v>1</v>
      </c>
      <c r="H87" s="46">
        <v>0</v>
      </c>
      <c r="I87" s="46">
        <v>16.11</v>
      </c>
      <c r="J87" s="46">
        <v>16.11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0</v>
      </c>
      <c r="V92" s="40">
        <v>3</v>
      </c>
      <c r="X92" s="47">
        <v>0</v>
      </c>
      <c r="Y92" s="47">
        <v>0</v>
      </c>
      <c r="Z92" s="47">
        <v>75</v>
      </c>
    </row>
    <row r="93" spans="1:26" x14ac:dyDescent="0.25">
      <c r="A93" s="53" t="s">
        <v>60</v>
      </c>
      <c r="B93" s="53" t="s">
        <v>31</v>
      </c>
      <c r="D93" s="39">
        <v>1</v>
      </c>
      <c r="E93" s="39">
        <v>1</v>
      </c>
      <c r="F93" s="39">
        <v>0</v>
      </c>
      <c r="H93" s="46">
        <v>10.59</v>
      </c>
      <c r="I93" s="46">
        <v>10.19</v>
      </c>
      <c r="J93" s="46">
        <v>0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1</v>
      </c>
      <c r="V93" s="39">
        <v>0</v>
      </c>
      <c r="X93" s="46">
        <v>0</v>
      </c>
      <c r="Y93" s="46">
        <v>25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0</v>
      </c>
      <c r="E94" s="40">
        <v>0</v>
      </c>
      <c r="F94" s="40">
        <v>0</v>
      </c>
      <c r="H94" s="47">
        <v>0</v>
      </c>
      <c r="I94" s="47">
        <v>0</v>
      </c>
      <c r="J94" s="47">
        <v>0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0</v>
      </c>
      <c r="H95" s="46">
        <v>0</v>
      </c>
      <c r="I95" s="46">
        <v>0</v>
      </c>
      <c r="J95" s="46">
        <v>0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2</v>
      </c>
      <c r="U95" s="39">
        <v>3</v>
      </c>
      <c r="V95" s="39">
        <v>0</v>
      </c>
      <c r="X95" s="46">
        <v>50</v>
      </c>
      <c r="Y95" s="46">
        <v>75</v>
      </c>
      <c r="Z95" s="46">
        <v>0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0</v>
      </c>
      <c r="F102" s="40">
        <v>0</v>
      </c>
      <c r="H102" s="47">
        <v>0</v>
      </c>
      <c r="I102" s="47">
        <v>0</v>
      </c>
      <c r="J102" s="47">
        <v>0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1</v>
      </c>
      <c r="E103" s="39">
        <v>0</v>
      </c>
      <c r="F103" s="39">
        <v>1</v>
      </c>
      <c r="H103" s="46">
        <v>1.01</v>
      </c>
      <c r="I103" s="46">
        <v>0</v>
      </c>
      <c r="J103" s="46">
        <v>1.92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0</v>
      </c>
      <c r="V104" s="40">
        <v>0</v>
      </c>
      <c r="X104" s="47">
        <v>0</v>
      </c>
      <c r="Y104" s="47">
        <v>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0</v>
      </c>
      <c r="H105" s="46">
        <v>0</v>
      </c>
      <c r="I105" s="46">
        <v>0</v>
      </c>
      <c r="J105" s="46">
        <v>0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0</v>
      </c>
      <c r="V107" s="39">
        <v>0</v>
      </c>
      <c r="X107" s="46">
        <v>0</v>
      </c>
      <c r="Y107" s="46">
        <v>0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4</v>
      </c>
      <c r="E114" s="40">
        <v>1</v>
      </c>
      <c r="F114" s="40">
        <v>1</v>
      </c>
      <c r="H114" s="47">
        <v>8.4499999999999993</v>
      </c>
      <c r="I114" s="47">
        <v>67.680000000000007</v>
      </c>
      <c r="J114" s="47">
        <v>1.31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0</v>
      </c>
      <c r="X114" s="47">
        <v>0</v>
      </c>
      <c r="Y114" s="47">
        <v>0</v>
      </c>
      <c r="Z114" s="47">
        <v>0</v>
      </c>
    </row>
    <row r="115" spans="1:26" x14ac:dyDescent="0.25">
      <c r="A115" s="53" t="s">
        <v>67</v>
      </c>
      <c r="B115" s="53" t="s">
        <v>32</v>
      </c>
      <c r="D115" s="39">
        <v>3</v>
      </c>
      <c r="E115" s="39">
        <v>2</v>
      </c>
      <c r="F115" s="39">
        <v>2</v>
      </c>
      <c r="H115" s="46">
        <v>184.4</v>
      </c>
      <c r="I115" s="46">
        <v>148.32</v>
      </c>
      <c r="J115" s="46">
        <v>143.26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0</v>
      </c>
      <c r="U116" s="40">
        <v>3</v>
      </c>
      <c r="V116" s="40">
        <v>0</v>
      </c>
      <c r="X116" s="47">
        <v>0</v>
      </c>
      <c r="Y116" s="47">
        <v>150</v>
      </c>
      <c r="Z116" s="47">
        <v>0</v>
      </c>
    </row>
    <row r="117" spans="1:26" x14ac:dyDescent="0.25">
      <c r="A117" s="53" t="s">
        <v>68</v>
      </c>
      <c r="B117" s="53" t="s">
        <v>31</v>
      </c>
      <c r="D117" s="39">
        <v>0</v>
      </c>
      <c r="E117" s="39">
        <v>0</v>
      </c>
      <c r="F117" s="39">
        <v>0</v>
      </c>
      <c r="H117" s="46">
        <v>0</v>
      </c>
      <c r="I117" s="46">
        <v>0</v>
      </c>
      <c r="J117" s="46">
        <v>0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0</v>
      </c>
      <c r="V119" s="39">
        <v>0</v>
      </c>
      <c r="X119" s="46">
        <v>0</v>
      </c>
      <c r="Y119" s="46">
        <v>0</v>
      </c>
      <c r="Z119" s="46">
        <v>0</v>
      </c>
    </row>
    <row r="120" spans="1:26" x14ac:dyDescent="0.25">
      <c r="A120" s="54" t="s">
        <v>69</v>
      </c>
      <c r="B120" s="54" t="s">
        <v>31</v>
      </c>
      <c r="D120" s="40">
        <v>0</v>
      </c>
      <c r="E120" s="40">
        <v>0</v>
      </c>
      <c r="F120" s="40">
        <v>0</v>
      </c>
      <c r="H120" s="47">
        <v>0</v>
      </c>
      <c r="I120" s="47">
        <v>0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0</v>
      </c>
      <c r="F121" s="39">
        <v>0</v>
      </c>
      <c r="H121" s="46">
        <v>0</v>
      </c>
      <c r="I121" s="46">
        <v>0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0</v>
      </c>
      <c r="U122" s="40">
        <v>0</v>
      </c>
      <c r="V122" s="40">
        <v>0</v>
      </c>
      <c r="X122" s="47">
        <v>0</v>
      </c>
      <c r="Y122" s="47">
        <v>0</v>
      </c>
      <c r="Z122" s="47">
        <v>0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1</v>
      </c>
      <c r="E126" s="40">
        <v>2</v>
      </c>
      <c r="F126" s="40">
        <v>0</v>
      </c>
      <c r="H126" s="47">
        <v>21.77</v>
      </c>
      <c r="I126" s="47">
        <v>396.45</v>
      </c>
      <c r="J126" s="47">
        <v>0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0</v>
      </c>
      <c r="U128" s="40">
        <v>0</v>
      </c>
      <c r="V128" s="40">
        <v>0</v>
      </c>
      <c r="X128" s="47">
        <v>0</v>
      </c>
      <c r="Y128" s="47">
        <v>0</v>
      </c>
      <c r="Z128" s="47">
        <v>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1</v>
      </c>
      <c r="F133">
        <f>SUMIF($B3:$B131,$B$131,F3:F131)</f>
        <v>0</v>
      </c>
      <c r="G133"/>
      <c r="H133">
        <f t="shared" ref="H133:J133" si="3">SUMIF($B3:$B131,$B$131,H3:H131)</f>
        <v>0</v>
      </c>
      <c r="I133">
        <f t="shared" si="3"/>
        <v>3.56</v>
      </c>
      <c r="J133">
        <f t="shared" si="3"/>
        <v>0</v>
      </c>
      <c r="T133">
        <f t="shared" ref="T133:V133" si="4">SUMIF($B3:$B131,$B$131,T3:T131)</f>
        <v>7</v>
      </c>
      <c r="U133">
        <f t="shared" si="4"/>
        <v>9</v>
      </c>
      <c r="V133">
        <f t="shared" si="4"/>
        <v>10</v>
      </c>
      <c r="W133"/>
      <c r="X133">
        <f t="shared" ref="X133:Z133" si="5">SUMIF($B3:$B131,$B$131,X3:X131)</f>
        <v>175</v>
      </c>
      <c r="Y133">
        <f t="shared" si="5"/>
        <v>375</v>
      </c>
      <c r="Z133">
        <f t="shared" si="5"/>
        <v>250</v>
      </c>
    </row>
    <row r="134" spans="1:26" ht="45" x14ac:dyDescent="0.25">
      <c r="D134" s="19" t="s">
        <v>119</v>
      </c>
      <c r="E134" s="19"/>
      <c r="F134" s="19"/>
      <c r="H134" s="19" t="s">
        <v>119</v>
      </c>
      <c r="I134" s="19"/>
      <c r="J134" s="19"/>
      <c r="T134" s="19" t="s">
        <v>119</v>
      </c>
      <c r="U134" s="19"/>
      <c r="V134" s="19"/>
      <c r="X134" s="19" t="s">
        <v>119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zoomScale="85" zoomScaleNormal="85" workbookViewId="0">
      <selection activeCell="P3" sqref="P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122</v>
      </c>
      <c r="B1" s="2"/>
      <c r="D1" s="8" t="s">
        <v>20</v>
      </c>
      <c r="E1" s="8"/>
      <c r="F1" s="8"/>
      <c r="H1" s="84" t="s">
        <v>21</v>
      </c>
      <c r="I1" s="84"/>
      <c r="J1" s="84"/>
      <c r="L1" s="84" t="s">
        <v>22</v>
      </c>
      <c r="M1" s="84"/>
      <c r="N1" s="84"/>
      <c r="P1" s="84" t="s">
        <v>23</v>
      </c>
      <c r="Q1" s="84"/>
      <c r="R1" s="84"/>
    </row>
    <row r="2" spans="1:26" x14ac:dyDescent="0.25">
      <c r="A2" s="2" t="s">
        <v>0</v>
      </c>
      <c r="B2" s="2" t="s">
        <v>1</v>
      </c>
      <c r="D2" s="77" t="s">
        <v>137</v>
      </c>
      <c r="E2" s="77" t="s">
        <v>138</v>
      </c>
      <c r="F2" s="77" t="s">
        <v>139</v>
      </c>
      <c r="H2" s="60" t="str">
        <f>+D2</f>
        <v>Oct 2023</v>
      </c>
      <c r="I2" s="60" t="str">
        <f t="shared" ref="I2:J2" si="0">+E2</f>
        <v>Nov 2023</v>
      </c>
      <c r="J2" s="60" t="str">
        <f t="shared" si="0"/>
        <v>Dec 2023</v>
      </c>
      <c r="K2" s="61"/>
      <c r="L2" s="60" t="str">
        <f>+H2</f>
        <v>Oct 2023</v>
      </c>
      <c r="M2" s="60" t="str">
        <f t="shared" ref="M2" si="1">+I2</f>
        <v>Nov 2023</v>
      </c>
      <c r="N2" s="60" t="str">
        <f t="shared" ref="N2" si="2">+J2</f>
        <v>Dec 2023</v>
      </c>
      <c r="O2" s="61"/>
      <c r="P2" s="60" t="str">
        <f>+L2</f>
        <v>Oct 2023</v>
      </c>
      <c r="Q2" s="60" t="str">
        <f t="shared" ref="Q2" si="3">+M2</f>
        <v>Nov 2023</v>
      </c>
      <c r="R2" s="60" t="str">
        <f t="shared" ref="R2" si="4">+N2</f>
        <v>Dec 2023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4</v>
      </c>
      <c r="E33" s="39">
        <v>4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92</v>
      </c>
      <c r="E35" s="39">
        <v>73</v>
      </c>
      <c r="F35" s="39">
        <v>69</v>
      </c>
      <c r="H35" s="39">
        <v>1</v>
      </c>
      <c r="I35" s="39">
        <v>0</v>
      </c>
      <c r="J35" s="39">
        <v>2</v>
      </c>
      <c r="L35" s="39">
        <v>8</v>
      </c>
      <c r="M35" s="39">
        <v>9</v>
      </c>
      <c r="N35" s="39">
        <v>0</v>
      </c>
      <c r="P35" s="39">
        <v>3</v>
      </c>
      <c r="Q35" s="39">
        <v>3</v>
      </c>
      <c r="R35" s="39">
        <v>4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5</v>
      </c>
      <c r="E38" s="40">
        <v>5</v>
      </c>
      <c r="F38" s="40">
        <v>4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1</v>
      </c>
      <c r="E41" s="39">
        <v>1</v>
      </c>
      <c r="F41" s="39">
        <v>1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76</v>
      </c>
      <c r="E44" s="40">
        <v>65</v>
      </c>
      <c r="F44" s="40">
        <v>55</v>
      </c>
      <c r="H44" s="40">
        <v>0</v>
      </c>
      <c r="I44" s="40">
        <v>0</v>
      </c>
      <c r="J44" s="40">
        <v>0</v>
      </c>
      <c r="L44" s="40">
        <v>9</v>
      </c>
      <c r="M44" s="40">
        <v>4</v>
      </c>
      <c r="N44" s="40">
        <v>0</v>
      </c>
      <c r="P44" s="40">
        <v>0</v>
      </c>
      <c r="Q44" s="40">
        <v>0</v>
      </c>
      <c r="R44" s="40">
        <v>1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7</v>
      </c>
      <c r="E47" s="39">
        <v>6</v>
      </c>
      <c r="F47" s="39">
        <v>5</v>
      </c>
      <c r="H47" s="39">
        <v>0</v>
      </c>
      <c r="I47" s="39">
        <v>0</v>
      </c>
      <c r="J47" s="39">
        <v>1</v>
      </c>
      <c r="L47" s="39">
        <v>1</v>
      </c>
      <c r="M47" s="39">
        <v>0</v>
      </c>
      <c r="N47" s="39">
        <v>0</v>
      </c>
      <c r="P47" s="39">
        <v>0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1</v>
      </c>
      <c r="E62" s="40">
        <v>1</v>
      </c>
      <c r="F62" s="40">
        <v>1</v>
      </c>
      <c r="H62" s="40">
        <v>0</v>
      </c>
      <c r="I62" s="40">
        <v>0</v>
      </c>
      <c r="J62" s="40">
        <v>1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0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14</v>
      </c>
      <c r="E65" s="39">
        <v>13</v>
      </c>
      <c r="F65" s="39">
        <v>12</v>
      </c>
      <c r="H65" s="39">
        <v>0</v>
      </c>
      <c r="I65" s="39">
        <v>0</v>
      </c>
      <c r="J65" s="39">
        <v>0</v>
      </c>
      <c r="L65" s="39">
        <v>0</v>
      </c>
      <c r="M65" s="39">
        <v>1</v>
      </c>
      <c r="N65" s="39">
        <v>0</v>
      </c>
      <c r="P65" s="39">
        <v>1</v>
      </c>
      <c r="Q65" s="39">
        <v>1</v>
      </c>
      <c r="R65" s="39">
        <v>1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7</v>
      </c>
      <c r="E71" s="39">
        <v>7</v>
      </c>
      <c r="F71" s="39">
        <v>7</v>
      </c>
      <c r="H71" s="39">
        <v>0</v>
      </c>
      <c r="I71" s="39">
        <v>0</v>
      </c>
      <c r="J71" s="39">
        <v>0</v>
      </c>
      <c r="L71" s="39">
        <v>2</v>
      </c>
      <c r="M71" s="39">
        <v>0</v>
      </c>
      <c r="N71" s="39">
        <v>0</v>
      </c>
      <c r="P71" s="39">
        <v>0</v>
      </c>
      <c r="Q71" s="39">
        <v>0</v>
      </c>
      <c r="R71" s="39">
        <v>0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54</v>
      </c>
      <c r="E74" s="40">
        <v>52</v>
      </c>
      <c r="F74" s="40">
        <v>46</v>
      </c>
      <c r="H74" s="40">
        <v>0</v>
      </c>
      <c r="I74" s="40">
        <v>0</v>
      </c>
      <c r="J74" s="40">
        <v>0</v>
      </c>
      <c r="L74" s="40">
        <v>7</v>
      </c>
      <c r="M74" s="40">
        <v>1</v>
      </c>
      <c r="N74" s="40">
        <v>0</v>
      </c>
      <c r="P74" s="40">
        <v>1</v>
      </c>
      <c r="Q74" s="40">
        <v>0</v>
      </c>
      <c r="R74" s="40">
        <v>1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2</v>
      </c>
      <c r="E78" s="40">
        <v>2</v>
      </c>
      <c r="F78" s="40">
        <v>2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33</v>
      </c>
      <c r="E80" s="40">
        <v>29</v>
      </c>
      <c r="F80" s="40">
        <v>27</v>
      </c>
      <c r="H80" s="40">
        <v>0</v>
      </c>
      <c r="I80" s="40">
        <v>0</v>
      </c>
      <c r="J80" s="40">
        <v>0</v>
      </c>
      <c r="L80" s="40">
        <v>3</v>
      </c>
      <c r="M80" s="40">
        <v>3</v>
      </c>
      <c r="N80" s="40">
        <v>0</v>
      </c>
      <c r="P80" s="40">
        <v>1</v>
      </c>
      <c r="Q80" s="40">
        <v>0</v>
      </c>
      <c r="R80" s="40">
        <v>1</v>
      </c>
    </row>
    <row r="81" spans="1:18" x14ac:dyDescent="0.25">
      <c r="A81" s="39" t="s">
        <v>56</v>
      </c>
      <c r="B81" s="39" t="s">
        <v>31</v>
      </c>
      <c r="D81" s="39">
        <v>10</v>
      </c>
      <c r="E81" s="39">
        <v>10</v>
      </c>
      <c r="F81" s="39">
        <v>10</v>
      </c>
      <c r="H81" s="39">
        <v>0</v>
      </c>
      <c r="I81" s="39">
        <v>0</v>
      </c>
      <c r="J81" s="39">
        <v>0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124</v>
      </c>
      <c r="E83" s="39">
        <v>118</v>
      </c>
      <c r="F83" s="39">
        <v>111</v>
      </c>
      <c r="H83" s="39">
        <v>1</v>
      </c>
      <c r="I83" s="39">
        <v>2</v>
      </c>
      <c r="J83" s="39">
        <v>3</v>
      </c>
      <c r="L83" s="39">
        <v>17</v>
      </c>
      <c r="M83" s="39">
        <v>10</v>
      </c>
      <c r="N83" s="39">
        <v>0</v>
      </c>
      <c r="P83" s="39">
        <v>7</v>
      </c>
      <c r="Q83" s="39">
        <v>4</v>
      </c>
      <c r="R83" s="39">
        <v>4</v>
      </c>
    </row>
    <row r="84" spans="1:18" x14ac:dyDescent="0.25">
      <c r="A84" s="40" t="s">
        <v>57</v>
      </c>
      <c r="B84" s="40" t="s">
        <v>31</v>
      </c>
      <c r="D84" s="40">
        <v>4</v>
      </c>
      <c r="E84" s="40">
        <v>3</v>
      </c>
      <c r="F84" s="40">
        <v>3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136</v>
      </c>
      <c r="E86" s="40">
        <v>118</v>
      </c>
      <c r="F86" s="40">
        <v>109</v>
      </c>
      <c r="H86" s="40">
        <v>0</v>
      </c>
      <c r="I86" s="40">
        <v>1</v>
      </c>
      <c r="J86" s="40">
        <v>0</v>
      </c>
      <c r="L86" s="40">
        <v>10</v>
      </c>
      <c r="M86" s="40">
        <v>16</v>
      </c>
      <c r="N86" s="40">
        <v>0</v>
      </c>
      <c r="P86" s="40">
        <v>2</v>
      </c>
      <c r="Q86" s="40">
        <v>1</v>
      </c>
      <c r="R86" s="40">
        <v>2</v>
      </c>
    </row>
    <row r="87" spans="1:18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29</v>
      </c>
      <c r="E89" s="39">
        <v>28</v>
      </c>
      <c r="F89" s="39">
        <v>24</v>
      </c>
      <c r="H89" s="39">
        <v>0</v>
      </c>
      <c r="I89" s="39">
        <v>0</v>
      </c>
      <c r="J89" s="39">
        <v>2</v>
      </c>
      <c r="L89" s="39">
        <v>4</v>
      </c>
      <c r="M89" s="39">
        <v>1</v>
      </c>
      <c r="N89" s="39">
        <v>0</v>
      </c>
      <c r="P89" s="39">
        <v>0</v>
      </c>
      <c r="Q89" s="39">
        <v>0</v>
      </c>
      <c r="R89" s="39">
        <v>1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76</v>
      </c>
      <c r="E92" s="40">
        <v>73</v>
      </c>
      <c r="F92" s="40">
        <v>71</v>
      </c>
      <c r="H92" s="40">
        <v>0</v>
      </c>
      <c r="I92" s="40">
        <v>1</v>
      </c>
      <c r="J92" s="40">
        <v>1</v>
      </c>
      <c r="L92" s="40">
        <v>5</v>
      </c>
      <c r="M92" s="40">
        <v>12</v>
      </c>
      <c r="N92" s="40">
        <v>0</v>
      </c>
      <c r="P92" s="40">
        <v>1</v>
      </c>
      <c r="Q92" s="40">
        <v>3</v>
      </c>
      <c r="R92" s="40">
        <v>1</v>
      </c>
    </row>
    <row r="93" spans="1:18" x14ac:dyDescent="0.25">
      <c r="A93" s="39" t="s">
        <v>60</v>
      </c>
      <c r="B93" s="39" t="s">
        <v>31</v>
      </c>
      <c r="D93" s="39">
        <v>4</v>
      </c>
      <c r="E93" s="39">
        <v>4</v>
      </c>
      <c r="F93" s="39">
        <v>3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90</v>
      </c>
      <c r="E95" s="39">
        <v>78</v>
      </c>
      <c r="F95" s="39">
        <v>71</v>
      </c>
      <c r="H95" s="39">
        <v>0</v>
      </c>
      <c r="I95" s="39">
        <v>0</v>
      </c>
      <c r="J95" s="39">
        <v>7</v>
      </c>
      <c r="L95" s="39">
        <v>9</v>
      </c>
      <c r="M95" s="39">
        <v>4</v>
      </c>
      <c r="N95" s="39">
        <v>0</v>
      </c>
      <c r="P95" s="39">
        <v>0</v>
      </c>
      <c r="Q95" s="39">
        <v>1</v>
      </c>
      <c r="R95" s="39">
        <v>1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49</v>
      </c>
      <c r="E104" s="40">
        <v>39</v>
      </c>
      <c r="F104" s="40">
        <v>37</v>
      </c>
      <c r="H104" s="40">
        <v>0</v>
      </c>
      <c r="I104" s="40">
        <v>0</v>
      </c>
      <c r="J104" s="40">
        <v>0</v>
      </c>
      <c r="L104" s="40">
        <v>8</v>
      </c>
      <c r="M104" s="40">
        <v>2</v>
      </c>
      <c r="N104" s="40">
        <v>0</v>
      </c>
      <c r="P104" s="40">
        <v>1</v>
      </c>
      <c r="Q104" s="40">
        <v>0</v>
      </c>
      <c r="R104" s="40">
        <v>0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7</v>
      </c>
      <c r="E107" s="39">
        <v>5</v>
      </c>
      <c r="F107" s="39">
        <v>5</v>
      </c>
      <c r="H107" s="39">
        <v>0</v>
      </c>
      <c r="I107" s="39">
        <v>0</v>
      </c>
      <c r="J107" s="39">
        <v>0</v>
      </c>
      <c r="L107" s="39">
        <v>1</v>
      </c>
      <c r="M107" s="39">
        <v>1</v>
      </c>
      <c r="N107" s="39">
        <v>0</v>
      </c>
      <c r="P107" s="39">
        <v>0</v>
      </c>
      <c r="Q107" s="39">
        <v>0</v>
      </c>
      <c r="R107" s="39">
        <v>0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6</v>
      </c>
      <c r="E114" s="40">
        <v>2</v>
      </c>
      <c r="F114" s="40">
        <v>2</v>
      </c>
      <c r="H114" s="40">
        <v>0</v>
      </c>
      <c r="I114" s="40">
        <v>0</v>
      </c>
      <c r="J114" s="40">
        <v>0</v>
      </c>
      <c r="L114" s="40">
        <v>2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254</v>
      </c>
      <c r="E116" s="40">
        <v>221</v>
      </c>
      <c r="F116" s="40">
        <v>213</v>
      </c>
      <c r="H116" s="40">
        <v>1</v>
      </c>
      <c r="I116" s="40">
        <v>0</v>
      </c>
      <c r="J116" s="40">
        <v>1</v>
      </c>
      <c r="L116" s="40">
        <v>28</v>
      </c>
      <c r="M116" s="40">
        <v>21</v>
      </c>
      <c r="N116" s="40">
        <v>0</v>
      </c>
      <c r="P116" s="40">
        <v>3</v>
      </c>
      <c r="Q116" s="40">
        <v>4</v>
      </c>
      <c r="R116" s="40">
        <v>4</v>
      </c>
    </row>
    <row r="117" spans="1:18" x14ac:dyDescent="0.25">
      <c r="A117" s="39" t="s">
        <v>68</v>
      </c>
      <c r="B117" s="39" t="s">
        <v>31</v>
      </c>
      <c r="D117" s="39">
        <v>5</v>
      </c>
      <c r="E117" s="39">
        <v>5</v>
      </c>
      <c r="F117" s="39">
        <v>5</v>
      </c>
      <c r="H117" s="39">
        <v>0</v>
      </c>
      <c r="I117" s="39">
        <v>0</v>
      </c>
      <c r="J117" s="39">
        <v>0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55</v>
      </c>
      <c r="E119" s="39">
        <v>48</v>
      </c>
      <c r="F119" s="39">
        <v>46</v>
      </c>
      <c r="H119" s="39">
        <v>0</v>
      </c>
      <c r="I119" s="39">
        <v>0</v>
      </c>
      <c r="J119" s="39">
        <v>0</v>
      </c>
      <c r="L119" s="39">
        <v>3</v>
      </c>
      <c r="M119" s="39">
        <v>4</v>
      </c>
      <c r="N119" s="39">
        <v>0</v>
      </c>
      <c r="P119" s="39">
        <v>1</v>
      </c>
      <c r="Q119" s="39">
        <v>2</v>
      </c>
      <c r="R119" s="39">
        <v>0</v>
      </c>
    </row>
    <row r="120" spans="1:18" x14ac:dyDescent="0.25">
      <c r="A120" s="40" t="s">
        <v>69</v>
      </c>
      <c r="B120" s="40" t="s">
        <v>31</v>
      </c>
      <c r="D120" s="40">
        <v>1</v>
      </c>
      <c r="E120" s="40">
        <v>1</v>
      </c>
      <c r="F120" s="40">
        <v>0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100</v>
      </c>
      <c r="E122" s="40">
        <v>80</v>
      </c>
      <c r="F122" s="40">
        <v>67</v>
      </c>
      <c r="H122" s="40">
        <v>2</v>
      </c>
      <c r="I122" s="40">
        <v>1</v>
      </c>
      <c r="J122" s="40">
        <v>1</v>
      </c>
      <c r="L122" s="40">
        <v>9</v>
      </c>
      <c r="M122" s="40">
        <v>14</v>
      </c>
      <c r="N122" s="40">
        <v>0</v>
      </c>
      <c r="P122" s="40">
        <v>5</v>
      </c>
      <c r="Q122" s="40">
        <v>2</v>
      </c>
      <c r="R122" s="40">
        <v>2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86</v>
      </c>
      <c r="E125" s="39">
        <v>81</v>
      </c>
      <c r="F125" s="39">
        <v>74</v>
      </c>
      <c r="H125" s="39">
        <v>0</v>
      </c>
      <c r="I125" s="39">
        <v>0</v>
      </c>
      <c r="J125" s="39">
        <v>0</v>
      </c>
      <c r="L125" s="39">
        <v>7</v>
      </c>
      <c r="M125" s="39">
        <v>5</v>
      </c>
      <c r="N125" s="39">
        <v>0</v>
      </c>
      <c r="P125" s="39">
        <v>0</v>
      </c>
      <c r="Q125" s="39">
        <v>5</v>
      </c>
      <c r="R125" s="39">
        <v>0</v>
      </c>
    </row>
    <row r="126" spans="1:18" x14ac:dyDescent="0.25">
      <c r="A126" s="40" t="s">
        <v>71</v>
      </c>
      <c r="B126" s="40" t="s">
        <v>31</v>
      </c>
      <c r="D126" s="40">
        <v>4</v>
      </c>
      <c r="E126" s="40">
        <v>4</v>
      </c>
      <c r="F126" s="40">
        <v>3</v>
      </c>
      <c r="H126" s="40">
        <v>0</v>
      </c>
      <c r="I126" s="40">
        <v>0</v>
      </c>
      <c r="J126" s="40">
        <v>0</v>
      </c>
      <c r="L126" s="40">
        <v>0</v>
      </c>
      <c r="M126" s="40">
        <v>2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65</v>
      </c>
      <c r="E128" s="40">
        <v>58</v>
      </c>
      <c r="F128" s="40">
        <v>51</v>
      </c>
      <c r="H128" s="40">
        <v>0</v>
      </c>
      <c r="I128" s="40">
        <v>0</v>
      </c>
      <c r="J128" s="40">
        <v>1</v>
      </c>
      <c r="L128" s="40">
        <v>5</v>
      </c>
      <c r="M128" s="40">
        <v>3</v>
      </c>
      <c r="N128" s="40">
        <v>0</v>
      </c>
      <c r="P128" s="40">
        <v>0</v>
      </c>
      <c r="Q128" s="40">
        <v>1</v>
      </c>
      <c r="R128" s="40">
        <v>1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 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123</v>
      </c>
      <c r="C1" s="8" t="s">
        <v>29</v>
      </c>
      <c r="D1" s="8"/>
      <c r="E1" s="8"/>
      <c r="G1" s="84" t="s">
        <v>26</v>
      </c>
      <c r="H1" s="84"/>
      <c r="I1" s="84"/>
      <c r="K1" s="84" t="s">
        <v>27</v>
      </c>
      <c r="L1" s="84"/>
      <c r="M1" s="84"/>
      <c r="O1" s="84" t="s">
        <v>28</v>
      </c>
      <c r="P1" s="84"/>
      <c r="Q1" s="84"/>
    </row>
    <row r="2" spans="1:17" x14ac:dyDescent="0.25">
      <c r="A2" s="2" t="s">
        <v>0</v>
      </c>
      <c r="C2" s="77" t="str">
        <f>+'4. Payment Arrangements 2023'!D2</f>
        <v>Oct 2023</v>
      </c>
      <c r="D2" s="77" t="str">
        <f>+'4. Payment Arrangements 2023'!E2</f>
        <v>Nov 2023</v>
      </c>
      <c r="E2" s="77" t="str">
        <f>+'4. Payment Arrangements 2023'!F2</f>
        <v>Dec 2023</v>
      </c>
      <c r="G2" s="60" t="str">
        <f>+C2</f>
        <v>Oct 2023</v>
      </c>
      <c r="H2" s="60" t="str">
        <f t="shared" ref="H2:I2" si="0">+D2</f>
        <v>Nov 2023</v>
      </c>
      <c r="I2" s="60" t="str">
        <f t="shared" si="0"/>
        <v>Dec 2023</v>
      </c>
      <c r="K2" s="60" t="str">
        <f>+G2</f>
        <v>Oct 2023</v>
      </c>
      <c r="L2" s="60" t="str">
        <f t="shared" ref="L2" si="1">+H2</f>
        <v>Nov 2023</v>
      </c>
      <c r="M2" s="60" t="str">
        <f t="shared" ref="M2" si="2">+I2</f>
        <v>Dec 2023</v>
      </c>
      <c r="N2" s="61"/>
      <c r="O2" s="60" t="str">
        <f>+K2</f>
        <v>Oct 2023</v>
      </c>
      <c r="P2" s="60" t="str">
        <f t="shared" ref="P2" si="3">+L2</f>
        <v>Nov 2023</v>
      </c>
      <c r="Q2" s="60" t="str">
        <f t="shared" ref="Q2" si="4">+M2</f>
        <v>Dec 2023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1</v>
      </c>
      <c r="L9" s="63">
        <v>0</v>
      </c>
      <c r="M9" s="63">
        <f t="shared" ref="M9" si="7">SUM(M10:M20)</f>
        <v>0</v>
      </c>
      <c r="N9" s="64"/>
      <c r="O9" s="63">
        <f t="shared" ref="O9:Q9" si="8">SUM(O10:O20)</f>
        <v>1</v>
      </c>
      <c r="P9" s="63">
        <v>0</v>
      </c>
      <c r="Q9" s="63">
        <f t="shared" si="8"/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</row>
    <row r="16" spans="1:17" x14ac:dyDescent="0.25">
      <c r="A16">
        <v>98605</v>
      </c>
    </row>
    <row r="17" spans="1:15" x14ac:dyDescent="0.25">
      <c r="A17">
        <v>98684</v>
      </c>
      <c r="O17">
        <v>1</v>
      </c>
    </row>
    <row r="18" spans="1:15" x14ac:dyDescent="0.25">
      <c r="A18">
        <v>98661</v>
      </c>
      <c r="K18">
        <v>1</v>
      </c>
    </row>
    <row r="19" spans="1:15" x14ac:dyDescent="0.25">
      <c r="A19">
        <v>98604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4Q and December 2023 - REVISED 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124</v>
      </c>
      <c r="B1" s="2"/>
      <c r="D1" s="8" t="s">
        <v>112</v>
      </c>
      <c r="E1" s="8"/>
      <c r="F1" s="8"/>
      <c r="H1" s="84" t="s">
        <v>113</v>
      </c>
      <c r="I1" s="84"/>
      <c r="J1" s="84"/>
      <c r="L1" s="84" t="s">
        <v>24</v>
      </c>
      <c r="M1" s="84"/>
      <c r="N1" s="84"/>
      <c r="P1" s="84" t="s">
        <v>25</v>
      </c>
      <c r="Q1" s="84"/>
      <c r="R1" s="84"/>
    </row>
    <row r="2" spans="1:18" x14ac:dyDescent="0.25">
      <c r="A2" s="2" t="s">
        <v>0</v>
      </c>
      <c r="B2" s="2" t="s">
        <v>1</v>
      </c>
      <c r="D2" s="77" t="str">
        <f>+'4. Payment Arrangements 2023'!D2</f>
        <v>Oct 2023</v>
      </c>
      <c r="E2" s="77" t="str">
        <f>+'4. Payment Arrangements 2023'!E2</f>
        <v>Nov 2023</v>
      </c>
      <c r="F2" s="77" t="str">
        <f>+'4. Payment Arrangements 2023'!F2</f>
        <v>Dec 2023</v>
      </c>
      <c r="H2" s="60" t="str">
        <f>+D2</f>
        <v>Oct 2023</v>
      </c>
      <c r="I2" s="60" t="str">
        <f t="shared" ref="I2:J2" si="0">+E2</f>
        <v>Nov 2023</v>
      </c>
      <c r="J2" s="60" t="str">
        <f t="shared" si="0"/>
        <v>Dec 2023</v>
      </c>
      <c r="K2" s="61"/>
      <c r="L2" s="60" t="str">
        <f>+H2</f>
        <v>Oct 2023</v>
      </c>
      <c r="M2" s="60" t="str">
        <f t="shared" ref="M2" si="1">+I2</f>
        <v>Nov 2023</v>
      </c>
      <c r="N2" s="60" t="str">
        <f t="shared" ref="N2" si="2">+J2</f>
        <v>Dec 2023</v>
      </c>
      <c r="O2" s="61"/>
      <c r="P2" s="60" t="str">
        <f>+L2</f>
        <v>Oct 2023</v>
      </c>
      <c r="Q2" s="60" t="str">
        <f t="shared" ref="Q2" si="3">+M2</f>
        <v>Nov 2023</v>
      </c>
      <c r="R2" s="60" t="str">
        <f t="shared" ref="R2" si="4">+N2</f>
        <v>Dec 2023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5</v>
      </c>
      <c r="E34" s="39">
        <v>4</v>
      </c>
      <c r="F34" s="39">
        <v>4</v>
      </c>
      <c r="H34" s="39">
        <v>0</v>
      </c>
      <c r="I34" s="39">
        <v>0</v>
      </c>
      <c r="J34" s="39">
        <v>0</v>
      </c>
      <c r="P34" s="39">
        <v>1</v>
      </c>
      <c r="Q34" s="39">
        <v>0</v>
      </c>
      <c r="R34" s="39">
        <v>2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5</v>
      </c>
      <c r="E36" s="39">
        <v>5</v>
      </c>
      <c r="F36" s="39">
        <v>5</v>
      </c>
      <c r="H36" s="39">
        <v>0</v>
      </c>
      <c r="I36" s="39">
        <v>0</v>
      </c>
      <c r="J36" s="39">
        <v>0</v>
      </c>
      <c r="P36" s="39">
        <v>0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1</v>
      </c>
      <c r="E37" s="40">
        <v>1</v>
      </c>
      <c r="F37" s="40">
        <v>1</v>
      </c>
      <c r="H37" s="40">
        <v>0</v>
      </c>
      <c r="I37" s="40">
        <v>0</v>
      </c>
      <c r="J37" s="40">
        <v>0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1</v>
      </c>
      <c r="E43" s="40">
        <v>1</v>
      </c>
      <c r="F43" s="40">
        <v>1</v>
      </c>
      <c r="H43" s="40">
        <v>0</v>
      </c>
      <c r="I43" s="40">
        <v>0</v>
      </c>
      <c r="J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5</v>
      </c>
      <c r="E45" s="40">
        <v>5</v>
      </c>
      <c r="F45" s="40">
        <v>5</v>
      </c>
      <c r="H45" s="40">
        <v>0</v>
      </c>
      <c r="I45" s="40">
        <v>0</v>
      </c>
      <c r="J45" s="40">
        <v>0</v>
      </c>
      <c r="P45" s="40">
        <v>0</v>
      </c>
      <c r="Q45" s="40">
        <v>0</v>
      </c>
      <c r="R45" s="40">
        <v>0</v>
      </c>
    </row>
    <row r="46" spans="1:18" x14ac:dyDescent="0.25">
      <c r="A46" s="39" t="s">
        <v>44</v>
      </c>
      <c r="B46" s="39" t="s">
        <v>31</v>
      </c>
      <c r="D46" s="39">
        <v>0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0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0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0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0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3</v>
      </c>
      <c r="E73" s="40">
        <v>3</v>
      </c>
      <c r="F73" s="40">
        <v>2</v>
      </c>
      <c r="H73" s="40">
        <v>0</v>
      </c>
      <c r="I73" s="40">
        <v>0</v>
      </c>
      <c r="J73" s="40">
        <v>0</v>
      </c>
      <c r="P73" s="40">
        <v>0</v>
      </c>
      <c r="Q73" s="40">
        <v>1</v>
      </c>
      <c r="R73" s="40">
        <v>1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3</v>
      </c>
      <c r="E75" s="40">
        <v>4</v>
      </c>
      <c r="F75" s="40">
        <v>3</v>
      </c>
      <c r="H75" s="40">
        <v>1</v>
      </c>
      <c r="I75" s="40">
        <v>1</v>
      </c>
      <c r="J75" s="40">
        <v>0</v>
      </c>
      <c r="P75" s="40">
        <v>0</v>
      </c>
      <c r="Q75" s="40">
        <v>1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3</v>
      </c>
      <c r="E79" s="40">
        <v>3</v>
      </c>
      <c r="F79" s="40">
        <v>3</v>
      </c>
      <c r="H79" s="40">
        <v>0</v>
      </c>
      <c r="I79" s="40">
        <v>0</v>
      </c>
      <c r="J79" s="40">
        <v>0</v>
      </c>
      <c r="P79" s="40">
        <v>0</v>
      </c>
      <c r="Q79" s="40">
        <v>0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2</v>
      </c>
      <c r="E81" s="40">
        <v>3</v>
      </c>
      <c r="F81" s="40">
        <v>3</v>
      </c>
      <c r="H81" s="40">
        <v>0</v>
      </c>
      <c r="I81" s="40">
        <v>1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13</v>
      </c>
      <c r="E82" s="39">
        <v>12</v>
      </c>
      <c r="F82" s="39">
        <v>11</v>
      </c>
      <c r="H82" s="39">
        <v>1</v>
      </c>
      <c r="I82" s="39">
        <v>0</v>
      </c>
      <c r="J82" s="39">
        <v>0</v>
      </c>
      <c r="P82" s="39">
        <v>1</v>
      </c>
      <c r="Q82" s="39">
        <v>1</v>
      </c>
      <c r="R82" s="39">
        <v>1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7</v>
      </c>
      <c r="E84" s="39">
        <v>6</v>
      </c>
      <c r="F84" s="39">
        <v>7</v>
      </c>
      <c r="H84" s="39">
        <v>1</v>
      </c>
      <c r="I84" s="39">
        <v>0</v>
      </c>
      <c r="J84" s="39">
        <v>1</v>
      </c>
      <c r="P84" s="39">
        <v>1</v>
      </c>
      <c r="Q84" s="39">
        <v>0</v>
      </c>
      <c r="R84" s="39">
        <v>1</v>
      </c>
    </row>
    <row r="85" spans="1:18" x14ac:dyDescent="0.25">
      <c r="A85" s="40" t="s">
        <v>57</v>
      </c>
      <c r="B85" s="40" t="s">
        <v>31</v>
      </c>
      <c r="D85" s="40">
        <v>8</v>
      </c>
      <c r="E85" s="40">
        <v>8</v>
      </c>
      <c r="F85" s="40">
        <v>7</v>
      </c>
      <c r="H85" s="40">
        <v>0</v>
      </c>
      <c r="I85" s="40">
        <v>2</v>
      </c>
      <c r="J85" s="40">
        <v>0</v>
      </c>
      <c r="P85" s="40">
        <v>2</v>
      </c>
      <c r="Q85" s="40">
        <v>1</v>
      </c>
      <c r="R85" s="40">
        <v>1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4</v>
      </c>
      <c r="E87" s="40">
        <v>4</v>
      </c>
      <c r="F87" s="40">
        <v>3</v>
      </c>
      <c r="H87" s="40">
        <v>1</v>
      </c>
      <c r="I87" s="40">
        <v>0</v>
      </c>
      <c r="J87" s="40">
        <v>0</v>
      </c>
      <c r="P87" s="40">
        <v>0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3</v>
      </c>
      <c r="E88" s="39">
        <v>3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1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5</v>
      </c>
      <c r="F90" s="39">
        <v>5</v>
      </c>
      <c r="H90" s="39">
        <v>0</v>
      </c>
      <c r="I90" s="39">
        <v>1</v>
      </c>
      <c r="J90" s="39">
        <v>0</v>
      </c>
      <c r="P90" s="39">
        <v>0</v>
      </c>
      <c r="Q90" s="39">
        <v>0</v>
      </c>
      <c r="R90" s="39">
        <v>1</v>
      </c>
    </row>
    <row r="91" spans="1:18" x14ac:dyDescent="0.25">
      <c r="A91" s="40" t="s">
        <v>59</v>
      </c>
      <c r="B91" s="40" t="s">
        <v>31</v>
      </c>
      <c r="D91" s="40">
        <v>2</v>
      </c>
      <c r="E91" s="40">
        <v>2</v>
      </c>
      <c r="F91" s="40">
        <v>2</v>
      </c>
      <c r="H91" s="40">
        <v>0</v>
      </c>
      <c r="I91" s="40">
        <v>0</v>
      </c>
      <c r="J91" s="40">
        <v>0</v>
      </c>
      <c r="P91" s="40">
        <v>0</v>
      </c>
      <c r="Q91" s="40">
        <v>0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5</v>
      </c>
      <c r="E93" s="40">
        <v>4</v>
      </c>
      <c r="F93" s="40">
        <v>3</v>
      </c>
      <c r="H93" s="40">
        <v>0</v>
      </c>
      <c r="I93" s="40">
        <v>0</v>
      </c>
      <c r="J93" s="40">
        <v>0</v>
      </c>
      <c r="P93" s="40">
        <v>1</v>
      </c>
      <c r="Q93" s="40">
        <v>1</v>
      </c>
      <c r="R93" s="40">
        <v>0</v>
      </c>
    </row>
    <row r="94" spans="1:18" x14ac:dyDescent="0.25">
      <c r="A94" s="39" t="s">
        <v>60</v>
      </c>
      <c r="B94" s="39" t="s">
        <v>31</v>
      </c>
      <c r="D94" s="39">
        <v>13</v>
      </c>
      <c r="E94" s="39">
        <v>9</v>
      </c>
      <c r="F94" s="39">
        <v>8</v>
      </c>
      <c r="H94" s="39">
        <v>3</v>
      </c>
      <c r="I94" s="39">
        <v>0</v>
      </c>
      <c r="J94" s="39">
        <v>0</v>
      </c>
      <c r="P94" s="39">
        <v>4</v>
      </c>
      <c r="Q94" s="39">
        <v>1</v>
      </c>
      <c r="R94" s="39">
        <v>2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4</v>
      </c>
      <c r="E96" s="39">
        <v>2</v>
      </c>
      <c r="F96" s="39">
        <v>2</v>
      </c>
      <c r="H96" s="39">
        <v>1</v>
      </c>
      <c r="I96" s="39">
        <v>0</v>
      </c>
      <c r="J96" s="39">
        <v>0</v>
      </c>
      <c r="P96" s="39">
        <v>2</v>
      </c>
      <c r="Q96" s="39">
        <v>0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4</v>
      </c>
      <c r="E103" s="40">
        <v>3</v>
      </c>
      <c r="F103" s="40">
        <v>3</v>
      </c>
      <c r="H103" s="40">
        <v>1</v>
      </c>
      <c r="I103" s="40">
        <v>0</v>
      </c>
      <c r="J103" s="40">
        <v>0</v>
      </c>
      <c r="P103" s="40">
        <v>1</v>
      </c>
      <c r="Q103" s="40">
        <v>0</v>
      </c>
      <c r="R103" s="40">
        <v>1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2</v>
      </c>
      <c r="E105" s="40">
        <v>2</v>
      </c>
      <c r="F105" s="40">
        <v>2</v>
      </c>
      <c r="H105" s="40">
        <v>0</v>
      </c>
      <c r="I105" s="40">
        <v>0</v>
      </c>
      <c r="J105" s="40">
        <v>0</v>
      </c>
      <c r="P105" s="40">
        <v>0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1</v>
      </c>
      <c r="E106" s="39">
        <v>1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1</v>
      </c>
      <c r="E108" s="39">
        <v>1</v>
      </c>
      <c r="F108" s="39">
        <v>1</v>
      </c>
      <c r="H108" s="39">
        <v>0</v>
      </c>
      <c r="I108" s="39">
        <v>0</v>
      </c>
      <c r="J108" s="39">
        <v>0</v>
      </c>
      <c r="P108" s="39">
        <v>0</v>
      </c>
      <c r="Q108" s="39">
        <v>0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13</v>
      </c>
      <c r="E115" s="40">
        <v>14</v>
      </c>
      <c r="F115" s="40">
        <v>13</v>
      </c>
      <c r="H115" s="40">
        <v>0</v>
      </c>
      <c r="I115" s="40">
        <v>1</v>
      </c>
      <c r="J115" s="40">
        <v>0</v>
      </c>
      <c r="P115" s="40">
        <v>0</v>
      </c>
      <c r="Q115" s="40">
        <v>1</v>
      </c>
      <c r="R115" s="40">
        <v>3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9</v>
      </c>
      <c r="E117" s="40">
        <v>11</v>
      </c>
      <c r="F117" s="40">
        <v>10</v>
      </c>
      <c r="H117" s="40">
        <v>0</v>
      </c>
      <c r="I117" s="40">
        <v>2</v>
      </c>
      <c r="J117" s="40">
        <v>0</v>
      </c>
      <c r="P117" s="40">
        <v>0</v>
      </c>
      <c r="Q117" s="40">
        <v>1</v>
      </c>
      <c r="R117" s="40">
        <v>1</v>
      </c>
    </row>
    <row r="118" spans="1:18" x14ac:dyDescent="0.25">
      <c r="A118" s="39" t="s">
        <v>68</v>
      </c>
      <c r="B118" s="39" t="s">
        <v>31</v>
      </c>
      <c r="D118" s="39">
        <v>3</v>
      </c>
      <c r="E118" s="39">
        <v>3</v>
      </c>
      <c r="F118" s="39">
        <v>3</v>
      </c>
      <c r="H118" s="39">
        <v>0</v>
      </c>
      <c r="I118" s="39">
        <v>0</v>
      </c>
      <c r="J118" s="39">
        <v>0</v>
      </c>
      <c r="P118" s="39">
        <v>0</v>
      </c>
      <c r="Q118" s="39">
        <v>0</v>
      </c>
      <c r="R118" s="39">
        <v>1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4</v>
      </c>
      <c r="E120" s="39">
        <v>4</v>
      </c>
      <c r="F120" s="39">
        <v>3</v>
      </c>
      <c r="H120" s="39">
        <v>0</v>
      </c>
      <c r="I120" s="39">
        <v>0</v>
      </c>
      <c r="J120" s="39">
        <v>0</v>
      </c>
      <c r="P120" s="39">
        <v>0</v>
      </c>
      <c r="Q120" s="39">
        <v>1</v>
      </c>
      <c r="R120" s="39">
        <v>1</v>
      </c>
    </row>
    <row r="121" spans="1:18" x14ac:dyDescent="0.25">
      <c r="A121" s="40" t="s">
        <v>69</v>
      </c>
      <c r="B121" s="40" t="s">
        <v>31</v>
      </c>
      <c r="D121" s="40">
        <v>7</v>
      </c>
      <c r="E121" s="40">
        <v>9</v>
      </c>
      <c r="F121" s="40">
        <v>8</v>
      </c>
      <c r="H121" s="40">
        <v>0</v>
      </c>
      <c r="I121" s="40">
        <v>2</v>
      </c>
      <c r="J121" s="40">
        <v>0</v>
      </c>
      <c r="P121" s="40">
        <v>0</v>
      </c>
      <c r="Q121" s="40">
        <v>1</v>
      </c>
      <c r="R121" s="40">
        <v>0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2</v>
      </c>
      <c r="E123" s="40">
        <v>2</v>
      </c>
      <c r="F123" s="40">
        <v>3</v>
      </c>
      <c r="H123" s="40">
        <v>0</v>
      </c>
      <c r="I123" s="40">
        <v>0</v>
      </c>
      <c r="J123" s="40">
        <v>1</v>
      </c>
      <c r="P123" s="40">
        <v>0</v>
      </c>
      <c r="Q123" s="40">
        <v>0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0</v>
      </c>
      <c r="J124" s="39">
        <v>0</v>
      </c>
      <c r="P124" s="39">
        <v>0</v>
      </c>
      <c r="Q124" s="39">
        <v>0</v>
      </c>
      <c r="R124" s="39">
        <v>1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2</v>
      </c>
      <c r="E126" s="39">
        <v>3</v>
      </c>
      <c r="F126" s="39">
        <v>2</v>
      </c>
      <c r="H126" s="39">
        <v>0</v>
      </c>
      <c r="I126" s="39">
        <v>1</v>
      </c>
      <c r="J126" s="39">
        <v>0</v>
      </c>
      <c r="P126" s="39">
        <v>0</v>
      </c>
      <c r="Q126" s="39">
        <v>1</v>
      </c>
      <c r="R126" s="39">
        <v>0</v>
      </c>
    </row>
    <row r="127" spans="1:18" x14ac:dyDescent="0.25">
      <c r="A127" s="40" t="s">
        <v>71</v>
      </c>
      <c r="B127" s="40" t="s">
        <v>31</v>
      </c>
      <c r="D127" s="40">
        <v>2</v>
      </c>
      <c r="E127" s="40">
        <v>1</v>
      </c>
      <c r="F127" s="40">
        <v>1</v>
      </c>
      <c r="H127" s="40">
        <v>0</v>
      </c>
      <c r="I127" s="40">
        <v>0</v>
      </c>
      <c r="J127" s="40">
        <v>0</v>
      </c>
      <c r="P127" s="40">
        <v>1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6</v>
      </c>
      <c r="E129" s="40">
        <v>6</v>
      </c>
      <c r="F129" s="40">
        <v>5</v>
      </c>
      <c r="H129" s="40">
        <v>1</v>
      </c>
      <c r="I129" s="40">
        <v>0</v>
      </c>
      <c r="J129" s="40">
        <v>0</v>
      </c>
      <c r="P129" s="40">
        <v>0</v>
      </c>
      <c r="Q129" s="40">
        <v>1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67</v>
      </c>
      <c r="E134">
        <f t="shared" ref="E134:F134" si="5">SUMIF($B$4:$B$132,$B$132,E4:E132)</f>
        <v>69</v>
      </c>
      <c r="F134">
        <f t="shared" si="5"/>
        <v>64</v>
      </c>
      <c r="H134">
        <f t="shared" ref="H134:J134" si="6">SUMIF($B$4:$B$132,$B$132,H4:H132)</f>
        <v>5</v>
      </c>
      <c r="I134">
        <f t="shared" si="6"/>
        <v>6</v>
      </c>
      <c r="J134">
        <f t="shared" si="6"/>
        <v>2</v>
      </c>
      <c r="P134">
        <f t="shared" ref="P134:R134" si="7">SUMIF($B$4:$B$132,$B$132,P4:P132)</f>
        <v>4</v>
      </c>
      <c r="Q134">
        <f t="shared" si="7"/>
        <v>7</v>
      </c>
      <c r="R134">
        <f t="shared" si="7"/>
        <v>4</v>
      </c>
    </row>
    <row r="135" spans="1:18" ht="45" x14ac:dyDescent="0.25">
      <c r="D135" s="19" t="s">
        <v>125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126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2023'!D2</f>
        <v>Oct 2023</v>
      </c>
      <c r="E2" s="77" t="str">
        <f>+'6. Deposits 2023'!E2</f>
        <v>Nov 2023</v>
      </c>
      <c r="F2" s="77" t="str">
        <f>+'6. Deposits 2023'!F2</f>
        <v>Dec 2023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0</v>
      </c>
      <c r="E35" s="39">
        <v>1</v>
      </c>
      <c r="F35" s="39">
        <v>6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1</v>
      </c>
      <c r="E44" s="40">
        <v>1</v>
      </c>
      <c r="F44" s="40">
        <v>7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0</v>
      </c>
      <c r="E65" s="39">
        <v>0</v>
      </c>
      <c r="F65" s="39">
        <v>2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0</v>
      </c>
      <c r="E74" s="40">
        <v>0</v>
      </c>
      <c r="F74" s="40">
        <v>4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0</v>
      </c>
      <c r="E80" s="40">
        <v>3</v>
      </c>
      <c r="F80" s="40">
        <v>11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0</v>
      </c>
      <c r="E83" s="39">
        <v>6</v>
      </c>
      <c r="F83" s="39">
        <v>28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0</v>
      </c>
      <c r="E86" s="40">
        <v>4</v>
      </c>
      <c r="F86" s="40">
        <v>28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0</v>
      </c>
      <c r="E89" s="39">
        <v>1</v>
      </c>
      <c r="F89" s="39">
        <v>3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0</v>
      </c>
      <c r="E92" s="40">
        <v>0</v>
      </c>
      <c r="F92" s="40">
        <v>18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0</v>
      </c>
      <c r="E95" s="39">
        <v>1</v>
      </c>
      <c r="F95" s="39">
        <v>17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0</v>
      </c>
      <c r="E104" s="40">
        <v>2</v>
      </c>
      <c r="F104" s="40">
        <v>9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0</v>
      </c>
      <c r="E107" s="39">
        <v>0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0</v>
      </c>
      <c r="E116" s="40">
        <v>6</v>
      </c>
      <c r="F116" s="40">
        <v>38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0</v>
      </c>
      <c r="E119" s="39">
        <v>1</v>
      </c>
      <c r="F119" s="39">
        <v>8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0</v>
      </c>
      <c r="E122" s="40">
        <v>2</v>
      </c>
      <c r="F122" s="40">
        <v>21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0</v>
      </c>
      <c r="E125" s="39">
        <v>0</v>
      </c>
      <c r="F125" s="39">
        <v>9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0</v>
      </c>
      <c r="E128" s="40">
        <v>1</v>
      </c>
      <c r="F128" s="40">
        <v>5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zoomScaleNormal="100" workbookViewId="0">
      <selection activeCell="I20" sqref="I20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127</v>
      </c>
      <c r="B1" s="2"/>
      <c r="D1" s="8" t="s">
        <v>10</v>
      </c>
      <c r="E1" s="8"/>
      <c r="F1" s="8"/>
      <c r="H1" s="87" t="s">
        <v>11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G1" s="87" t="s">
        <v>12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Oct 2023</v>
      </c>
      <c r="I2" s="72"/>
      <c r="J2" s="27"/>
      <c r="K2" s="27"/>
      <c r="L2" s="27"/>
      <c r="M2" s="27"/>
      <c r="N2" s="27"/>
      <c r="O2" s="73"/>
      <c r="P2" s="72" t="str">
        <f>+E3</f>
        <v>Nov 2023</v>
      </c>
      <c r="Q2" s="72"/>
      <c r="R2" s="27"/>
      <c r="S2" s="27"/>
      <c r="T2" s="27"/>
      <c r="U2" s="27"/>
      <c r="V2" s="27"/>
      <c r="W2" s="73"/>
      <c r="X2" s="72" t="str">
        <f>+F3</f>
        <v>Dec 2023</v>
      </c>
      <c r="Y2" s="72"/>
      <c r="Z2" s="27"/>
      <c r="AA2" s="27"/>
      <c r="AB2" s="27"/>
      <c r="AC2" s="27"/>
      <c r="AD2" s="27"/>
      <c r="AE2" s="74"/>
      <c r="AG2" s="85" t="str">
        <f>+D3</f>
        <v>Oct 2023</v>
      </c>
      <c r="AH2" s="86"/>
      <c r="AI2" s="86"/>
      <c r="AJ2" s="86"/>
      <c r="AK2" s="85" t="str">
        <f>+E3</f>
        <v>Nov 2023</v>
      </c>
      <c r="AL2" s="86"/>
      <c r="AM2" s="86"/>
      <c r="AN2" s="86"/>
      <c r="AO2" s="85" t="str">
        <f>+F3</f>
        <v>Dec 2023</v>
      </c>
      <c r="AP2" s="86"/>
      <c r="AQ2" s="86"/>
      <c r="AR2" s="86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137</v>
      </c>
      <c r="E3" s="77" t="s">
        <v>138</v>
      </c>
      <c r="F3" s="77" t="s">
        <v>139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Oct 2023</v>
      </c>
      <c r="AV3" s="77" t="str">
        <f>+'4. Payment Arrangements 2023'!E2</f>
        <v>Nov 2023</v>
      </c>
      <c r="AW3" s="77" t="str">
        <f>+'4. Payment Arrangements 2023'!F2</f>
        <v>Dec 2023</v>
      </c>
      <c r="AY3" s="60" t="str">
        <f>+AU3</f>
        <v>Oct 2023</v>
      </c>
      <c r="AZ3" s="60" t="str">
        <f t="shared" ref="AZ3:BA3" si="2">+AV3</f>
        <v>Nov 2023</v>
      </c>
      <c r="BA3" s="60" t="str">
        <f t="shared" si="2"/>
        <v>Dec 2023</v>
      </c>
      <c r="BB3" s="81"/>
      <c r="BC3" s="62"/>
      <c r="BD3" s="60" t="str">
        <f>+AY3</f>
        <v>Oct 2023</v>
      </c>
      <c r="BE3" s="60" t="str">
        <f t="shared" ref="BE3:BF3" si="3">+AZ3</f>
        <v>Nov 2023</v>
      </c>
      <c r="BF3" s="60" t="str">
        <f t="shared" si="3"/>
        <v>Dec 2023</v>
      </c>
      <c r="BG3" s="61"/>
      <c r="BH3" s="60" t="str">
        <f>+BD3</f>
        <v>Oct 2023</v>
      </c>
      <c r="BI3" s="60" t="str">
        <f t="shared" ref="BI3:BJ3" si="4">+BE3</f>
        <v>Nov 2023</v>
      </c>
      <c r="BJ3" s="60" t="str">
        <f t="shared" si="4"/>
        <v>Dec 2023</v>
      </c>
      <c r="BK3" s="81"/>
      <c r="BL3" s="62"/>
      <c r="BM3" s="60" t="str">
        <f>+BH3</f>
        <v>Oct 2023</v>
      </c>
      <c r="BN3" s="60" t="str">
        <f t="shared" ref="BN3:BO3" si="5">+BI3</f>
        <v>Nov 2023</v>
      </c>
      <c r="BO3" s="60" t="str">
        <f t="shared" si="5"/>
        <v>Dec 2023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5271.19</v>
      </c>
      <c r="AV6" s="10">
        <v>4960.09</v>
      </c>
      <c r="AW6" s="10">
        <v>2500.11</v>
      </c>
      <c r="AY6" s="11"/>
      <c r="AZ6" s="12"/>
      <c r="BA6" s="49"/>
      <c r="BC6" t="s">
        <v>31</v>
      </c>
      <c r="BD6" s="9">
        <v>8</v>
      </c>
      <c r="BE6" s="9">
        <v>8</v>
      </c>
      <c r="BF6" s="9">
        <v>18</v>
      </c>
      <c r="BH6" s="11"/>
      <c r="BI6" s="12"/>
      <c r="BJ6" s="49"/>
      <c r="BL6" s="9" t="s">
        <v>31</v>
      </c>
      <c r="BM6" s="10">
        <v>436.71</v>
      </c>
      <c r="BN6" s="10">
        <v>2644.33</v>
      </c>
      <c r="BO6" s="10">
        <v>3752.63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70635.5</v>
      </c>
      <c r="AV8" s="21">
        <v>54911.21</v>
      </c>
      <c r="AW8" s="21">
        <v>39582.449999999997</v>
      </c>
      <c r="AY8" s="14" t="s">
        <v>30</v>
      </c>
      <c r="AZ8" s="15"/>
      <c r="BA8" s="51"/>
      <c r="BC8" t="s">
        <v>33</v>
      </c>
      <c r="BD8" s="18">
        <v>164</v>
      </c>
      <c r="BE8" s="18">
        <v>147</v>
      </c>
      <c r="BF8" s="18">
        <v>429</v>
      </c>
      <c r="BH8" s="14" t="s">
        <v>30</v>
      </c>
      <c r="BI8" s="15"/>
      <c r="BJ8" s="51"/>
      <c r="BL8" s="9" t="s">
        <v>33</v>
      </c>
      <c r="BM8" s="21">
        <v>7952.14</v>
      </c>
      <c r="BN8" s="21">
        <v>9995.7800000000007</v>
      </c>
      <c r="BO8" s="21">
        <v>7818.15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75906.69</v>
      </c>
      <c r="AV10" s="10">
        <f t="shared" ref="AV10:AW10" si="6">SUM(AV6:AV8)</f>
        <v>59871.3</v>
      </c>
      <c r="AW10" s="10">
        <f t="shared" si="6"/>
        <v>42082.559999999998</v>
      </c>
      <c r="AY10" s="16"/>
      <c r="AZ10" s="17"/>
      <c r="BA10" s="52"/>
      <c r="BC10" t="s">
        <v>74</v>
      </c>
      <c r="BD10" s="9">
        <f>SUM(BD6:BD8)</f>
        <v>172</v>
      </c>
      <c r="BE10" s="9">
        <f t="shared" ref="BE10:BF10" si="7">SUM(BE6:BE8)</f>
        <v>155</v>
      </c>
      <c r="BF10" s="9">
        <f t="shared" si="7"/>
        <v>447</v>
      </c>
      <c r="BH10" s="16"/>
      <c r="BI10" s="17"/>
      <c r="BJ10" s="52"/>
      <c r="BL10" s="9" t="s">
        <v>74</v>
      </c>
      <c r="BM10" s="10">
        <f>SUM(BM6:BM8)</f>
        <v>8388.85</v>
      </c>
      <c r="BN10" s="10">
        <f t="shared" ref="BN10:BO10" si="8">SUM(BN6:BN8)</f>
        <v>12640.11</v>
      </c>
      <c r="BO10" s="10">
        <f t="shared" si="8"/>
        <v>11570.779999999999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>
        <v>0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30</v>
      </c>
      <c r="E34" s="39">
        <v>39</v>
      </c>
      <c r="F34" s="39">
        <v>12</v>
      </c>
      <c r="H34" s="43">
        <v>2707.06</v>
      </c>
      <c r="I34" s="67">
        <v>19</v>
      </c>
      <c r="J34" s="43">
        <v>268.95</v>
      </c>
      <c r="K34" s="67">
        <v>5</v>
      </c>
      <c r="L34" s="43">
        <v>275.14</v>
      </c>
      <c r="M34" s="67">
        <v>6</v>
      </c>
      <c r="N34" s="43">
        <v>3251.15</v>
      </c>
      <c r="O34" s="67">
        <v>30</v>
      </c>
      <c r="P34" s="43">
        <v>3870.23</v>
      </c>
      <c r="Q34" s="67">
        <v>25</v>
      </c>
      <c r="R34" s="43">
        <v>413.25</v>
      </c>
      <c r="S34" s="67">
        <v>7</v>
      </c>
      <c r="T34" s="43">
        <v>404.17</v>
      </c>
      <c r="U34" s="67">
        <v>7</v>
      </c>
      <c r="V34" s="43">
        <v>4687.6499999999996</v>
      </c>
      <c r="W34" s="67">
        <v>39</v>
      </c>
      <c r="X34" s="43">
        <v>1937.29</v>
      </c>
      <c r="Y34" s="67">
        <v>7</v>
      </c>
      <c r="Z34" s="43">
        <v>162.19999999999999</v>
      </c>
      <c r="AA34" s="67">
        <v>3</v>
      </c>
      <c r="AB34" s="43">
        <v>137.4</v>
      </c>
      <c r="AC34" s="67">
        <v>2</v>
      </c>
      <c r="AD34" s="43">
        <v>2236.89</v>
      </c>
      <c r="AE34" s="70">
        <v>12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537</v>
      </c>
      <c r="E36" s="39">
        <v>561</v>
      </c>
      <c r="F36" s="39">
        <v>418</v>
      </c>
      <c r="H36" s="43">
        <v>19232.310000000001</v>
      </c>
      <c r="I36" s="67">
        <v>256</v>
      </c>
      <c r="J36" s="43">
        <v>9654.41</v>
      </c>
      <c r="K36" s="67">
        <v>83</v>
      </c>
      <c r="L36" s="43">
        <v>29078.59</v>
      </c>
      <c r="M36" s="67">
        <v>198</v>
      </c>
      <c r="N36" s="43">
        <v>57965.31</v>
      </c>
      <c r="O36" s="67">
        <v>537</v>
      </c>
      <c r="P36" s="43">
        <v>25520.52</v>
      </c>
      <c r="Q36" s="67">
        <v>302</v>
      </c>
      <c r="R36" s="43">
        <v>8666.56</v>
      </c>
      <c r="S36" s="67">
        <v>87</v>
      </c>
      <c r="T36" s="43">
        <v>22352.03</v>
      </c>
      <c r="U36" s="67">
        <v>172</v>
      </c>
      <c r="V36" s="43">
        <v>56539.11</v>
      </c>
      <c r="W36" s="67">
        <v>561</v>
      </c>
      <c r="X36" s="43">
        <v>41467.94</v>
      </c>
      <c r="Y36" s="67">
        <v>284</v>
      </c>
      <c r="Z36" s="43">
        <v>6204.45</v>
      </c>
      <c r="AA36" s="67">
        <v>57</v>
      </c>
      <c r="AB36" s="43">
        <v>9167.61</v>
      </c>
      <c r="AC36" s="67">
        <v>77</v>
      </c>
      <c r="AD36" s="43">
        <v>56840</v>
      </c>
      <c r="AE36" s="70">
        <v>418</v>
      </c>
      <c r="AG36" s="43">
        <v>371.07</v>
      </c>
      <c r="AH36" s="43">
        <v>270.26</v>
      </c>
      <c r="AI36" s="43">
        <v>1949.09</v>
      </c>
      <c r="AJ36" s="43">
        <v>2590.42</v>
      </c>
      <c r="AK36" s="43">
        <v>506.38</v>
      </c>
      <c r="AL36" s="43">
        <v>209.81</v>
      </c>
      <c r="AM36" s="43">
        <v>1804.91</v>
      </c>
      <c r="AN36" s="43">
        <v>2521.1</v>
      </c>
      <c r="AO36" s="43">
        <v>659.1</v>
      </c>
      <c r="AP36" s="43">
        <v>121.04</v>
      </c>
      <c r="AQ36" s="43">
        <v>423.26</v>
      </c>
      <c r="AR36" s="43">
        <v>1203.4000000000001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10</v>
      </c>
      <c r="E37" s="40">
        <v>7</v>
      </c>
      <c r="F37" s="40">
        <v>1</v>
      </c>
      <c r="H37" s="44">
        <v>714.66</v>
      </c>
      <c r="I37" s="68">
        <v>8</v>
      </c>
      <c r="J37" s="44">
        <v>85.96</v>
      </c>
      <c r="K37" s="68">
        <v>1</v>
      </c>
      <c r="L37" s="44">
        <v>39.64</v>
      </c>
      <c r="M37" s="68">
        <v>1</v>
      </c>
      <c r="N37" s="44">
        <v>840.26</v>
      </c>
      <c r="O37" s="68">
        <v>10</v>
      </c>
      <c r="P37" s="44">
        <v>346.06</v>
      </c>
      <c r="Q37" s="68">
        <v>4</v>
      </c>
      <c r="R37" s="44">
        <v>82.55</v>
      </c>
      <c r="S37" s="68">
        <v>2</v>
      </c>
      <c r="T37" s="44">
        <v>62.96</v>
      </c>
      <c r="U37" s="68">
        <v>1</v>
      </c>
      <c r="V37" s="44">
        <v>491.57</v>
      </c>
      <c r="W37" s="68">
        <v>7</v>
      </c>
      <c r="X37" s="44">
        <v>0.01</v>
      </c>
      <c r="Y37" s="68">
        <v>1</v>
      </c>
      <c r="Z37" s="44">
        <v>0</v>
      </c>
      <c r="AA37" s="68">
        <v>0</v>
      </c>
      <c r="AB37" s="44">
        <v>0</v>
      </c>
      <c r="AC37" s="68">
        <v>0</v>
      </c>
      <c r="AD37" s="44">
        <v>0.01</v>
      </c>
      <c r="AE37" s="71">
        <v>1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20</v>
      </c>
      <c r="E39" s="40">
        <v>18</v>
      </c>
      <c r="F39" s="40">
        <v>12</v>
      </c>
      <c r="H39" s="44">
        <v>504.46</v>
      </c>
      <c r="I39" s="68">
        <v>10</v>
      </c>
      <c r="J39" s="44">
        <v>218.22</v>
      </c>
      <c r="K39" s="68">
        <v>1</v>
      </c>
      <c r="L39" s="44">
        <v>1174.53</v>
      </c>
      <c r="M39" s="68">
        <v>9</v>
      </c>
      <c r="N39" s="44">
        <v>1897.21</v>
      </c>
      <c r="O39" s="68">
        <v>20</v>
      </c>
      <c r="P39" s="44">
        <v>532.51</v>
      </c>
      <c r="Q39" s="68">
        <v>8</v>
      </c>
      <c r="R39" s="44">
        <v>267.45</v>
      </c>
      <c r="S39" s="68">
        <v>4</v>
      </c>
      <c r="T39" s="44">
        <v>1124.3399999999999</v>
      </c>
      <c r="U39" s="68">
        <v>6</v>
      </c>
      <c r="V39" s="44">
        <v>1924.3</v>
      </c>
      <c r="W39" s="68">
        <v>18</v>
      </c>
      <c r="X39" s="44">
        <v>711.26</v>
      </c>
      <c r="Y39" s="68">
        <v>7</v>
      </c>
      <c r="Z39" s="44">
        <v>99.89</v>
      </c>
      <c r="AA39" s="68">
        <v>1</v>
      </c>
      <c r="AB39" s="44">
        <v>316.32</v>
      </c>
      <c r="AC39" s="68">
        <v>4</v>
      </c>
      <c r="AD39" s="44">
        <v>1127.47</v>
      </c>
      <c r="AE39" s="71">
        <v>12</v>
      </c>
      <c r="AG39" s="44">
        <v>0</v>
      </c>
      <c r="AH39" s="44">
        <v>0</v>
      </c>
      <c r="AI39" s="44">
        <v>0</v>
      </c>
      <c r="AJ39" s="44">
        <v>0</v>
      </c>
      <c r="AK39" s="44">
        <v>8.48</v>
      </c>
      <c r="AL39" s="44">
        <v>0</v>
      </c>
      <c r="AM39" s="44">
        <v>0</v>
      </c>
      <c r="AN39" s="44">
        <v>8.48</v>
      </c>
      <c r="AO39" s="44">
        <v>0</v>
      </c>
      <c r="AP39" s="44">
        <v>0</v>
      </c>
      <c r="AQ39" s="44">
        <v>0</v>
      </c>
      <c r="AR39" s="44">
        <v>0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1</v>
      </c>
      <c r="E40" s="39">
        <v>1</v>
      </c>
      <c r="F40" s="39">
        <v>0</v>
      </c>
      <c r="H40" s="43">
        <v>187.05</v>
      </c>
      <c r="I40" s="67">
        <v>1</v>
      </c>
      <c r="J40" s="43">
        <v>0</v>
      </c>
      <c r="K40" s="67">
        <v>0</v>
      </c>
      <c r="L40" s="43">
        <v>0</v>
      </c>
      <c r="M40" s="67">
        <v>0</v>
      </c>
      <c r="N40" s="43">
        <v>187.05</v>
      </c>
      <c r="O40" s="67">
        <v>1</v>
      </c>
      <c r="P40" s="43">
        <v>347.6</v>
      </c>
      <c r="Q40" s="67">
        <v>0</v>
      </c>
      <c r="R40" s="43">
        <v>187.05</v>
      </c>
      <c r="S40" s="67">
        <v>1</v>
      </c>
      <c r="T40" s="43">
        <v>0</v>
      </c>
      <c r="U40" s="67">
        <v>0</v>
      </c>
      <c r="V40" s="43">
        <v>534.65</v>
      </c>
      <c r="W40" s="67">
        <v>1</v>
      </c>
      <c r="X40" s="43">
        <v>0</v>
      </c>
      <c r="Y40" s="67">
        <v>0</v>
      </c>
      <c r="Z40" s="43">
        <v>0</v>
      </c>
      <c r="AA40" s="67">
        <v>0</v>
      </c>
      <c r="AB40" s="43">
        <v>0</v>
      </c>
      <c r="AC40" s="67">
        <v>0</v>
      </c>
      <c r="AD40" s="43">
        <v>0</v>
      </c>
      <c r="AE40" s="70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35</v>
      </c>
      <c r="E42" s="39">
        <v>32</v>
      </c>
      <c r="F42" s="39">
        <v>28</v>
      </c>
      <c r="H42" s="43">
        <v>1072.3900000000001</v>
      </c>
      <c r="I42" s="67">
        <v>14</v>
      </c>
      <c r="J42" s="43">
        <v>537</v>
      </c>
      <c r="K42" s="67">
        <v>9</v>
      </c>
      <c r="L42" s="43">
        <v>442.03</v>
      </c>
      <c r="M42" s="67">
        <v>12</v>
      </c>
      <c r="N42" s="43">
        <v>2051.42</v>
      </c>
      <c r="O42" s="67">
        <v>35</v>
      </c>
      <c r="P42" s="43">
        <v>1402.91</v>
      </c>
      <c r="Q42" s="67">
        <v>10</v>
      </c>
      <c r="R42" s="43">
        <v>512.11</v>
      </c>
      <c r="S42" s="67">
        <v>7</v>
      </c>
      <c r="T42" s="43">
        <v>464.56</v>
      </c>
      <c r="U42" s="67">
        <v>15</v>
      </c>
      <c r="V42" s="43">
        <v>2379.58</v>
      </c>
      <c r="W42" s="67">
        <v>32</v>
      </c>
      <c r="X42" s="43">
        <v>2125.46</v>
      </c>
      <c r="Y42" s="67">
        <v>20</v>
      </c>
      <c r="Z42" s="43">
        <v>218.01</v>
      </c>
      <c r="AA42" s="67">
        <v>1</v>
      </c>
      <c r="AB42" s="43">
        <v>296.29000000000002</v>
      </c>
      <c r="AC42" s="67">
        <v>7</v>
      </c>
      <c r="AD42" s="43">
        <v>2639.76</v>
      </c>
      <c r="AE42" s="70">
        <v>28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34</v>
      </c>
      <c r="E43" s="40">
        <v>33</v>
      </c>
      <c r="F43" s="40">
        <v>12</v>
      </c>
      <c r="H43" s="44">
        <v>1598.61</v>
      </c>
      <c r="I43" s="68">
        <v>18</v>
      </c>
      <c r="J43" s="44">
        <v>500.48</v>
      </c>
      <c r="K43" s="68">
        <v>6</v>
      </c>
      <c r="L43" s="44">
        <v>959.07</v>
      </c>
      <c r="M43" s="68">
        <v>10</v>
      </c>
      <c r="N43" s="44">
        <v>3058.16</v>
      </c>
      <c r="O43" s="68">
        <v>34</v>
      </c>
      <c r="P43" s="44">
        <v>1879.12</v>
      </c>
      <c r="Q43" s="68">
        <v>15</v>
      </c>
      <c r="R43" s="44">
        <v>595.21</v>
      </c>
      <c r="S43" s="68">
        <v>5</v>
      </c>
      <c r="T43" s="44">
        <v>1242.72</v>
      </c>
      <c r="U43" s="68">
        <v>13</v>
      </c>
      <c r="V43" s="44">
        <v>3717.05</v>
      </c>
      <c r="W43" s="68">
        <v>33</v>
      </c>
      <c r="X43" s="44">
        <v>10063.6</v>
      </c>
      <c r="Y43" s="68">
        <v>9</v>
      </c>
      <c r="Z43" s="44">
        <v>107.35</v>
      </c>
      <c r="AA43" s="68">
        <v>0</v>
      </c>
      <c r="AB43" s="44">
        <v>288.83</v>
      </c>
      <c r="AC43" s="68">
        <v>3</v>
      </c>
      <c r="AD43" s="44">
        <v>10459.780000000001</v>
      </c>
      <c r="AE43" s="71">
        <v>12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515</v>
      </c>
      <c r="E45" s="40">
        <v>575</v>
      </c>
      <c r="F45" s="40">
        <v>317</v>
      </c>
      <c r="H45" s="44">
        <v>16288.31</v>
      </c>
      <c r="I45" s="68">
        <v>220</v>
      </c>
      <c r="J45" s="44">
        <v>8960.43</v>
      </c>
      <c r="K45" s="68">
        <v>102</v>
      </c>
      <c r="L45" s="44">
        <v>23346.3</v>
      </c>
      <c r="M45" s="68">
        <v>193</v>
      </c>
      <c r="N45" s="44">
        <v>48595.040000000001</v>
      </c>
      <c r="O45" s="68">
        <v>515</v>
      </c>
      <c r="P45" s="44">
        <v>23203.03</v>
      </c>
      <c r="Q45" s="68">
        <v>292</v>
      </c>
      <c r="R45" s="44">
        <v>8133.94</v>
      </c>
      <c r="S45" s="68">
        <v>85</v>
      </c>
      <c r="T45" s="44">
        <v>21331.53</v>
      </c>
      <c r="U45" s="68">
        <v>198</v>
      </c>
      <c r="V45" s="44">
        <v>52668.5</v>
      </c>
      <c r="W45" s="68">
        <v>575</v>
      </c>
      <c r="X45" s="44">
        <v>25065.31</v>
      </c>
      <c r="Y45" s="68">
        <v>168</v>
      </c>
      <c r="Z45" s="44">
        <v>5152.51</v>
      </c>
      <c r="AA45" s="68">
        <v>65</v>
      </c>
      <c r="AB45" s="44">
        <v>7689.75</v>
      </c>
      <c r="AC45" s="68">
        <v>84</v>
      </c>
      <c r="AD45" s="44">
        <v>37907.57</v>
      </c>
      <c r="AE45" s="71">
        <v>317</v>
      </c>
      <c r="AG45" s="44">
        <v>204.54</v>
      </c>
      <c r="AH45" s="44">
        <v>168.14</v>
      </c>
      <c r="AI45" s="44">
        <v>411.25</v>
      </c>
      <c r="AJ45" s="44">
        <v>783.93</v>
      </c>
      <c r="AK45" s="44">
        <v>237.73</v>
      </c>
      <c r="AL45" s="44">
        <v>143.72</v>
      </c>
      <c r="AM45" s="44">
        <v>237.67</v>
      </c>
      <c r="AN45" s="44">
        <v>619.12</v>
      </c>
      <c r="AO45" s="44">
        <v>239.16</v>
      </c>
      <c r="AP45" s="44">
        <v>89.32</v>
      </c>
      <c r="AQ45" s="44">
        <v>18.14</v>
      </c>
      <c r="AR45" s="44">
        <v>346.62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4</v>
      </c>
      <c r="E46" s="39">
        <v>2</v>
      </c>
      <c r="F46" s="39">
        <v>0</v>
      </c>
      <c r="H46" s="43">
        <v>467.98</v>
      </c>
      <c r="I46" s="67">
        <v>3</v>
      </c>
      <c r="J46" s="43">
        <v>23.38</v>
      </c>
      <c r="K46" s="67">
        <v>1</v>
      </c>
      <c r="L46" s="43">
        <v>0</v>
      </c>
      <c r="M46" s="67">
        <v>0</v>
      </c>
      <c r="N46" s="43">
        <v>491.36</v>
      </c>
      <c r="O46" s="67">
        <v>4</v>
      </c>
      <c r="P46" s="43">
        <v>390.85</v>
      </c>
      <c r="Q46" s="67">
        <v>1</v>
      </c>
      <c r="R46" s="43">
        <v>35.5</v>
      </c>
      <c r="S46" s="67">
        <v>0</v>
      </c>
      <c r="T46" s="43">
        <v>23.38</v>
      </c>
      <c r="U46" s="67">
        <v>1</v>
      </c>
      <c r="V46" s="43">
        <v>449.73</v>
      </c>
      <c r="W46" s="67">
        <v>2</v>
      </c>
      <c r="X46" s="43">
        <v>0</v>
      </c>
      <c r="Y46" s="67">
        <v>0</v>
      </c>
      <c r="Z46" s="43">
        <v>0</v>
      </c>
      <c r="AA46" s="67">
        <v>0</v>
      </c>
      <c r="AB46" s="43">
        <v>0</v>
      </c>
      <c r="AC46" s="67">
        <v>0</v>
      </c>
      <c r="AD46" s="43">
        <v>0</v>
      </c>
      <c r="AE46" s="70">
        <v>0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40</v>
      </c>
      <c r="E48" s="39">
        <v>34</v>
      </c>
      <c r="F48" s="39">
        <v>25</v>
      </c>
      <c r="H48" s="43">
        <v>982.12</v>
      </c>
      <c r="I48" s="67">
        <v>16</v>
      </c>
      <c r="J48" s="43">
        <v>585.83000000000004</v>
      </c>
      <c r="K48" s="67">
        <v>7</v>
      </c>
      <c r="L48" s="43">
        <v>1656.88</v>
      </c>
      <c r="M48" s="67">
        <v>17</v>
      </c>
      <c r="N48" s="43">
        <v>3224.83</v>
      </c>
      <c r="O48" s="67">
        <v>40</v>
      </c>
      <c r="P48" s="43">
        <v>1260.75</v>
      </c>
      <c r="Q48" s="67">
        <v>11</v>
      </c>
      <c r="R48" s="43">
        <v>601.11</v>
      </c>
      <c r="S48" s="67">
        <v>4</v>
      </c>
      <c r="T48" s="43">
        <v>1459.59</v>
      </c>
      <c r="U48" s="67">
        <v>19</v>
      </c>
      <c r="V48" s="43">
        <v>3321.45</v>
      </c>
      <c r="W48" s="67">
        <v>34</v>
      </c>
      <c r="X48" s="43">
        <v>1622.2</v>
      </c>
      <c r="Y48" s="67">
        <v>14</v>
      </c>
      <c r="Z48" s="43">
        <v>392.31</v>
      </c>
      <c r="AA48" s="67">
        <v>1</v>
      </c>
      <c r="AB48" s="43">
        <v>772.52</v>
      </c>
      <c r="AC48" s="67">
        <v>10</v>
      </c>
      <c r="AD48" s="43">
        <v>2787.03</v>
      </c>
      <c r="AE48" s="70">
        <v>25</v>
      </c>
      <c r="AG48" s="43">
        <v>69.239999999999995</v>
      </c>
      <c r="AH48" s="43">
        <v>54.52</v>
      </c>
      <c r="AI48" s="43">
        <v>178.7</v>
      </c>
      <c r="AJ48" s="43">
        <v>302.45999999999998</v>
      </c>
      <c r="AK48" s="43">
        <v>71.22</v>
      </c>
      <c r="AL48" s="43">
        <v>69.239999999999995</v>
      </c>
      <c r="AM48" s="43">
        <v>233.22</v>
      </c>
      <c r="AN48" s="43">
        <v>373.68</v>
      </c>
      <c r="AO48" s="43">
        <v>66.61</v>
      </c>
      <c r="AP48" s="43">
        <v>71.22</v>
      </c>
      <c r="AQ48" s="43">
        <v>302.45999999999998</v>
      </c>
      <c r="AR48" s="43">
        <v>440.29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1</v>
      </c>
      <c r="F52" s="39">
        <v>0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70.02</v>
      </c>
      <c r="Q52" s="67">
        <v>1</v>
      </c>
      <c r="R52" s="43">
        <v>0</v>
      </c>
      <c r="S52" s="67">
        <v>0</v>
      </c>
      <c r="T52" s="43">
        <v>0</v>
      </c>
      <c r="U52" s="67">
        <v>0</v>
      </c>
      <c r="V52" s="43">
        <v>70.02</v>
      </c>
      <c r="W52" s="67">
        <v>1</v>
      </c>
      <c r="X52" s="43">
        <v>0</v>
      </c>
      <c r="Y52" s="67">
        <v>0</v>
      </c>
      <c r="Z52" s="43">
        <v>0</v>
      </c>
      <c r="AA52" s="67">
        <v>0</v>
      </c>
      <c r="AB52" s="43">
        <v>0</v>
      </c>
      <c r="AC52" s="67">
        <v>0</v>
      </c>
      <c r="AD52" s="43">
        <v>0</v>
      </c>
      <c r="AE52" s="70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2</v>
      </c>
      <c r="E61" s="40">
        <v>2</v>
      </c>
      <c r="F61" s="40">
        <v>0</v>
      </c>
      <c r="H61" s="44">
        <v>106.02</v>
      </c>
      <c r="I61" s="68">
        <v>2</v>
      </c>
      <c r="J61" s="44">
        <v>0</v>
      </c>
      <c r="K61" s="68">
        <v>0</v>
      </c>
      <c r="L61" s="44">
        <v>0</v>
      </c>
      <c r="M61" s="68">
        <v>0</v>
      </c>
      <c r="N61" s="44">
        <v>106.02</v>
      </c>
      <c r="O61" s="68">
        <v>2</v>
      </c>
      <c r="P61" s="44">
        <v>103.14</v>
      </c>
      <c r="Q61" s="68">
        <v>0</v>
      </c>
      <c r="R61" s="44">
        <v>106.02</v>
      </c>
      <c r="S61" s="68">
        <v>2</v>
      </c>
      <c r="T61" s="44">
        <v>0</v>
      </c>
      <c r="U61" s="68">
        <v>0</v>
      </c>
      <c r="V61" s="44">
        <v>209.16</v>
      </c>
      <c r="W61" s="68">
        <v>2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16</v>
      </c>
      <c r="E63" s="40">
        <v>23</v>
      </c>
      <c r="F63" s="40">
        <v>8</v>
      </c>
      <c r="H63" s="44">
        <v>253.91</v>
      </c>
      <c r="I63" s="68">
        <v>5</v>
      </c>
      <c r="J63" s="44">
        <v>205.88</v>
      </c>
      <c r="K63" s="68">
        <v>3</v>
      </c>
      <c r="L63" s="44">
        <v>664.27</v>
      </c>
      <c r="M63" s="68">
        <v>8</v>
      </c>
      <c r="N63" s="44">
        <v>1124.06</v>
      </c>
      <c r="O63" s="68">
        <v>16</v>
      </c>
      <c r="P63" s="44">
        <v>639.54</v>
      </c>
      <c r="Q63" s="68">
        <v>13</v>
      </c>
      <c r="R63" s="44">
        <v>181.41</v>
      </c>
      <c r="S63" s="68">
        <v>3</v>
      </c>
      <c r="T63" s="44">
        <v>784.02</v>
      </c>
      <c r="U63" s="68">
        <v>7</v>
      </c>
      <c r="V63" s="44">
        <v>1604.97</v>
      </c>
      <c r="W63" s="68">
        <v>23</v>
      </c>
      <c r="X63" s="44">
        <v>511.35</v>
      </c>
      <c r="Y63" s="68">
        <v>3</v>
      </c>
      <c r="Z63" s="44">
        <v>174.63</v>
      </c>
      <c r="AA63" s="68">
        <v>2</v>
      </c>
      <c r="AB63" s="44">
        <v>218.28</v>
      </c>
      <c r="AC63" s="68">
        <v>3</v>
      </c>
      <c r="AD63" s="44">
        <v>904.26</v>
      </c>
      <c r="AE63" s="71">
        <v>8</v>
      </c>
      <c r="AG63" s="44">
        <v>0</v>
      </c>
      <c r="AH63" s="44">
        <v>0</v>
      </c>
      <c r="AI63" s="44">
        <v>0</v>
      </c>
      <c r="AJ63" s="44">
        <v>0</v>
      </c>
      <c r="AK63" s="44">
        <v>27.4</v>
      </c>
      <c r="AL63" s="44">
        <v>0</v>
      </c>
      <c r="AM63" s="44">
        <v>0</v>
      </c>
      <c r="AN63" s="44">
        <v>27.4</v>
      </c>
      <c r="AO63" s="44">
        <v>0</v>
      </c>
      <c r="AP63" s="44">
        <v>0</v>
      </c>
      <c r="AQ63" s="44">
        <v>0</v>
      </c>
      <c r="AR63" s="44">
        <v>0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2</v>
      </c>
      <c r="E64" s="39">
        <v>2</v>
      </c>
      <c r="F64" s="39">
        <v>0</v>
      </c>
      <c r="H64" s="43">
        <v>23.34</v>
      </c>
      <c r="I64" s="67">
        <v>2</v>
      </c>
      <c r="J64" s="43">
        <v>0</v>
      </c>
      <c r="K64" s="67">
        <v>0</v>
      </c>
      <c r="L64" s="43">
        <v>0</v>
      </c>
      <c r="M64" s="67">
        <v>0</v>
      </c>
      <c r="N64" s="43">
        <v>23.34</v>
      </c>
      <c r="O64" s="67">
        <v>2</v>
      </c>
      <c r="P64" s="43">
        <v>463.08</v>
      </c>
      <c r="Q64" s="67">
        <v>1</v>
      </c>
      <c r="R64" s="43">
        <v>23.32</v>
      </c>
      <c r="S64" s="67">
        <v>1</v>
      </c>
      <c r="T64" s="43">
        <v>0</v>
      </c>
      <c r="U64" s="67">
        <v>0</v>
      </c>
      <c r="V64" s="43">
        <v>486.4</v>
      </c>
      <c r="W64" s="67">
        <v>2</v>
      </c>
      <c r="X64" s="43">
        <v>0</v>
      </c>
      <c r="Y64" s="67">
        <v>0</v>
      </c>
      <c r="Z64" s="43">
        <v>0</v>
      </c>
      <c r="AA64" s="67">
        <v>0</v>
      </c>
      <c r="AB64" s="43">
        <v>0</v>
      </c>
      <c r="AC64" s="67">
        <v>0</v>
      </c>
      <c r="AD64" s="43">
        <v>0</v>
      </c>
      <c r="AE64" s="70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120</v>
      </c>
      <c r="E66" s="39">
        <v>139</v>
      </c>
      <c r="F66" s="39">
        <v>76</v>
      </c>
      <c r="H66" s="43">
        <v>3372.14</v>
      </c>
      <c r="I66" s="67">
        <v>69</v>
      </c>
      <c r="J66" s="43">
        <v>1200.45</v>
      </c>
      <c r="K66" s="67">
        <v>6</v>
      </c>
      <c r="L66" s="43">
        <v>3080.92</v>
      </c>
      <c r="M66" s="67">
        <v>45</v>
      </c>
      <c r="N66" s="43">
        <v>7653.51</v>
      </c>
      <c r="O66" s="67">
        <v>120</v>
      </c>
      <c r="P66" s="43">
        <v>6528.26</v>
      </c>
      <c r="Q66" s="67">
        <v>75</v>
      </c>
      <c r="R66" s="43">
        <v>1856.64</v>
      </c>
      <c r="S66" s="67">
        <v>27</v>
      </c>
      <c r="T66" s="43">
        <v>2371.81</v>
      </c>
      <c r="U66" s="67">
        <v>37</v>
      </c>
      <c r="V66" s="43">
        <v>10756.71</v>
      </c>
      <c r="W66" s="67">
        <v>139</v>
      </c>
      <c r="X66" s="43">
        <v>7896.64</v>
      </c>
      <c r="Y66" s="67">
        <v>52</v>
      </c>
      <c r="Z66" s="43">
        <v>1367.55</v>
      </c>
      <c r="AA66" s="67">
        <v>7</v>
      </c>
      <c r="AB66" s="43">
        <v>1150.6600000000001</v>
      </c>
      <c r="AC66" s="67">
        <v>17</v>
      </c>
      <c r="AD66" s="43">
        <v>10414.85</v>
      </c>
      <c r="AE66" s="70">
        <v>76</v>
      </c>
      <c r="AG66" s="43">
        <v>56.5</v>
      </c>
      <c r="AH66" s="43">
        <v>0</v>
      </c>
      <c r="AI66" s="43">
        <v>0</v>
      </c>
      <c r="AJ66" s="43">
        <v>56.5</v>
      </c>
      <c r="AK66" s="43">
        <v>70.77</v>
      </c>
      <c r="AL66" s="43">
        <v>56.5</v>
      </c>
      <c r="AM66" s="43">
        <v>0</v>
      </c>
      <c r="AN66" s="43">
        <v>127.27</v>
      </c>
      <c r="AO66" s="43">
        <v>143.32</v>
      </c>
      <c r="AP66" s="43">
        <v>70.77</v>
      </c>
      <c r="AQ66" s="43">
        <v>56.5</v>
      </c>
      <c r="AR66" s="43">
        <v>270.58999999999997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4">
        <v>0</v>
      </c>
      <c r="I69" s="68">
        <v>0</v>
      </c>
      <c r="J69" s="44">
        <v>0</v>
      </c>
      <c r="K69" s="68">
        <v>0</v>
      </c>
      <c r="L69" s="44">
        <v>0</v>
      </c>
      <c r="M69" s="68">
        <v>0</v>
      </c>
      <c r="N69" s="44">
        <v>0</v>
      </c>
      <c r="O69" s="68">
        <v>0</v>
      </c>
      <c r="P69" s="44">
        <v>0</v>
      </c>
      <c r="Q69" s="68">
        <v>0</v>
      </c>
      <c r="R69" s="44">
        <v>0</v>
      </c>
      <c r="S69" s="68">
        <v>0</v>
      </c>
      <c r="T69" s="44">
        <v>0</v>
      </c>
      <c r="U69" s="68">
        <v>0</v>
      </c>
      <c r="V69" s="44">
        <v>0</v>
      </c>
      <c r="W69" s="68">
        <v>0</v>
      </c>
      <c r="X69" s="44">
        <v>0</v>
      </c>
      <c r="Y69" s="68">
        <v>0</v>
      </c>
      <c r="Z69" s="44">
        <v>0</v>
      </c>
      <c r="AA69" s="68">
        <v>0</v>
      </c>
      <c r="AB69" s="44">
        <v>0</v>
      </c>
      <c r="AC69" s="68">
        <v>0</v>
      </c>
      <c r="AD69" s="44">
        <v>0</v>
      </c>
      <c r="AE69" s="71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2</v>
      </c>
      <c r="E70" s="39">
        <v>3</v>
      </c>
      <c r="F70" s="39">
        <v>0</v>
      </c>
      <c r="H70" s="43">
        <v>56.32</v>
      </c>
      <c r="I70" s="67">
        <v>1</v>
      </c>
      <c r="J70" s="43">
        <v>29.68</v>
      </c>
      <c r="K70" s="67">
        <v>0</v>
      </c>
      <c r="L70" s="43">
        <v>33.130000000000003</v>
      </c>
      <c r="M70" s="67">
        <v>1</v>
      </c>
      <c r="N70" s="43">
        <v>119.13</v>
      </c>
      <c r="O70" s="67">
        <v>2</v>
      </c>
      <c r="P70" s="43">
        <v>81.23</v>
      </c>
      <c r="Q70" s="67">
        <v>1</v>
      </c>
      <c r="R70" s="43">
        <v>56.32</v>
      </c>
      <c r="S70" s="67">
        <v>1</v>
      </c>
      <c r="T70" s="43">
        <v>62.81</v>
      </c>
      <c r="U70" s="67">
        <v>1</v>
      </c>
      <c r="V70" s="43">
        <v>200.36</v>
      </c>
      <c r="W70" s="67">
        <v>3</v>
      </c>
      <c r="X70" s="43">
        <v>0</v>
      </c>
      <c r="Y70" s="67">
        <v>0</v>
      </c>
      <c r="Z70" s="43">
        <v>0</v>
      </c>
      <c r="AA70" s="67">
        <v>0</v>
      </c>
      <c r="AB70" s="43">
        <v>0</v>
      </c>
      <c r="AC70" s="67">
        <v>0</v>
      </c>
      <c r="AD70" s="43">
        <v>0</v>
      </c>
      <c r="AE70" s="70">
        <v>0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23</v>
      </c>
      <c r="E72" s="39">
        <v>27</v>
      </c>
      <c r="F72" s="39">
        <v>13</v>
      </c>
      <c r="H72" s="43">
        <v>599.13</v>
      </c>
      <c r="I72" s="67">
        <v>7</v>
      </c>
      <c r="J72" s="43">
        <v>530.57000000000005</v>
      </c>
      <c r="K72" s="67">
        <v>4</v>
      </c>
      <c r="L72" s="43">
        <v>1371.07</v>
      </c>
      <c r="M72" s="67">
        <v>12</v>
      </c>
      <c r="N72" s="43">
        <v>2500.77</v>
      </c>
      <c r="O72" s="67">
        <v>23</v>
      </c>
      <c r="P72" s="43">
        <v>867.65</v>
      </c>
      <c r="Q72" s="67">
        <v>13</v>
      </c>
      <c r="R72" s="43">
        <v>387.12</v>
      </c>
      <c r="S72" s="67">
        <v>1</v>
      </c>
      <c r="T72" s="43">
        <v>1668.33</v>
      </c>
      <c r="U72" s="67">
        <v>13</v>
      </c>
      <c r="V72" s="43">
        <v>2923.1</v>
      </c>
      <c r="W72" s="67">
        <v>27</v>
      </c>
      <c r="X72" s="43">
        <v>796.55</v>
      </c>
      <c r="Y72" s="67">
        <v>7</v>
      </c>
      <c r="Z72" s="43">
        <v>146.12</v>
      </c>
      <c r="AA72" s="67">
        <v>2</v>
      </c>
      <c r="AB72" s="43">
        <v>351.9</v>
      </c>
      <c r="AC72" s="67">
        <v>4</v>
      </c>
      <c r="AD72" s="43">
        <v>1294.57</v>
      </c>
      <c r="AE72" s="70">
        <v>13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35</v>
      </c>
      <c r="E73" s="40">
        <v>29</v>
      </c>
      <c r="F73" s="40">
        <v>11</v>
      </c>
      <c r="H73" s="44">
        <v>1175.46</v>
      </c>
      <c r="I73" s="68">
        <v>27</v>
      </c>
      <c r="J73" s="44">
        <v>172.9</v>
      </c>
      <c r="K73" s="68">
        <v>4</v>
      </c>
      <c r="L73" s="44">
        <v>109.98</v>
      </c>
      <c r="M73" s="68">
        <v>4</v>
      </c>
      <c r="N73" s="44">
        <v>1458.34</v>
      </c>
      <c r="O73" s="68">
        <v>35</v>
      </c>
      <c r="P73" s="44">
        <v>2815.2</v>
      </c>
      <c r="Q73" s="68">
        <v>19</v>
      </c>
      <c r="R73" s="44">
        <v>192.6</v>
      </c>
      <c r="S73" s="68">
        <v>5</v>
      </c>
      <c r="T73" s="44">
        <v>110.06</v>
      </c>
      <c r="U73" s="68">
        <v>5</v>
      </c>
      <c r="V73" s="44">
        <v>3117.86</v>
      </c>
      <c r="W73" s="68">
        <v>29</v>
      </c>
      <c r="X73" s="44">
        <v>50639.97</v>
      </c>
      <c r="Y73" s="68">
        <v>5</v>
      </c>
      <c r="Z73" s="44">
        <v>505.36</v>
      </c>
      <c r="AA73" s="68">
        <v>3</v>
      </c>
      <c r="AB73" s="44">
        <v>163.52000000000001</v>
      </c>
      <c r="AC73" s="68">
        <v>3</v>
      </c>
      <c r="AD73" s="44">
        <v>51308.85</v>
      </c>
      <c r="AE73" s="71">
        <v>11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1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25332.560000000001</v>
      </c>
      <c r="Y74" s="67">
        <v>1</v>
      </c>
      <c r="Z74" s="43">
        <v>0</v>
      </c>
      <c r="AA74" s="67">
        <v>0</v>
      </c>
      <c r="AB74" s="43">
        <v>0</v>
      </c>
      <c r="AC74" s="67">
        <v>0</v>
      </c>
      <c r="AD74" s="43">
        <v>25332.560000000001</v>
      </c>
      <c r="AE74" s="70">
        <v>1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537</v>
      </c>
      <c r="E75" s="40">
        <v>606</v>
      </c>
      <c r="F75" s="40">
        <v>324</v>
      </c>
      <c r="H75" s="44">
        <v>14640.14</v>
      </c>
      <c r="I75" s="68">
        <v>257</v>
      </c>
      <c r="J75" s="44">
        <v>6150.11</v>
      </c>
      <c r="K75" s="68">
        <v>86</v>
      </c>
      <c r="L75" s="44">
        <v>14540.56</v>
      </c>
      <c r="M75" s="68">
        <v>194</v>
      </c>
      <c r="N75" s="44">
        <v>35330.81</v>
      </c>
      <c r="O75" s="68">
        <v>537</v>
      </c>
      <c r="P75" s="44">
        <v>25031.87</v>
      </c>
      <c r="Q75" s="68">
        <v>315</v>
      </c>
      <c r="R75" s="44">
        <v>7637.16</v>
      </c>
      <c r="S75" s="68">
        <v>83</v>
      </c>
      <c r="T75" s="44">
        <v>14248.64</v>
      </c>
      <c r="U75" s="68">
        <v>208</v>
      </c>
      <c r="V75" s="44">
        <v>46917.67</v>
      </c>
      <c r="W75" s="68">
        <v>606</v>
      </c>
      <c r="X75" s="44">
        <v>31610.9</v>
      </c>
      <c r="Y75" s="68">
        <v>216</v>
      </c>
      <c r="Z75" s="44">
        <v>4446.72</v>
      </c>
      <c r="AA75" s="68">
        <v>46</v>
      </c>
      <c r="AB75" s="44">
        <v>5250.28</v>
      </c>
      <c r="AC75" s="68">
        <v>62</v>
      </c>
      <c r="AD75" s="44">
        <v>41307.9</v>
      </c>
      <c r="AE75" s="71">
        <v>324</v>
      </c>
      <c r="AG75" s="44">
        <v>256.94</v>
      </c>
      <c r="AH75" s="44">
        <v>144.30000000000001</v>
      </c>
      <c r="AI75" s="44">
        <v>464.27</v>
      </c>
      <c r="AJ75" s="44">
        <v>865.51</v>
      </c>
      <c r="AK75" s="44">
        <v>437.92</v>
      </c>
      <c r="AL75" s="44">
        <v>175.27</v>
      </c>
      <c r="AM75" s="44">
        <v>532.57000000000005</v>
      </c>
      <c r="AN75" s="44">
        <v>1145.76</v>
      </c>
      <c r="AO75" s="44">
        <v>585.5</v>
      </c>
      <c r="AP75" s="44">
        <v>136.12</v>
      </c>
      <c r="AQ75" s="44">
        <v>321.10000000000002</v>
      </c>
      <c r="AR75" s="44">
        <v>1042.72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21</v>
      </c>
      <c r="E79" s="40">
        <v>25</v>
      </c>
      <c r="F79" s="40">
        <v>12</v>
      </c>
      <c r="H79" s="44">
        <v>681.66</v>
      </c>
      <c r="I79" s="68">
        <v>10</v>
      </c>
      <c r="J79" s="44">
        <v>319.67</v>
      </c>
      <c r="K79" s="68">
        <v>2</v>
      </c>
      <c r="L79" s="44">
        <v>522.9</v>
      </c>
      <c r="M79" s="68">
        <v>9</v>
      </c>
      <c r="N79" s="44">
        <v>1524.23</v>
      </c>
      <c r="O79" s="68">
        <v>21</v>
      </c>
      <c r="P79" s="44">
        <v>4030.85</v>
      </c>
      <c r="Q79" s="68">
        <v>14</v>
      </c>
      <c r="R79" s="44">
        <v>254.35</v>
      </c>
      <c r="S79" s="68">
        <v>4</v>
      </c>
      <c r="T79" s="44">
        <v>490.58</v>
      </c>
      <c r="U79" s="68">
        <v>7</v>
      </c>
      <c r="V79" s="44">
        <v>4775.78</v>
      </c>
      <c r="W79" s="68">
        <v>25</v>
      </c>
      <c r="X79" s="44">
        <v>1078.44</v>
      </c>
      <c r="Y79" s="68">
        <v>4</v>
      </c>
      <c r="Z79" s="44">
        <v>245.22</v>
      </c>
      <c r="AA79" s="68">
        <v>5</v>
      </c>
      <c r="AB79" s="44">
        <v>149.16999999999999</v>
      </c>
      <c r="AC79" s="68">
        <v>3</v>
      </c>
      <c r="AD79" s="44">
        <v>1472.83</v>
      </c>
      <c r="AE79" s="71">
        <v>12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237</v>
      </c>
      <c r="E81" s="40">
        <v>236</v>
      </c>
      <c r="F81" s="40">
        <v>102</v>
      </c>
      <c r="H81" s="44">
        <v>1872.9</v>
      </c>
      <c r="I81" s="68">
        <v>34</v>
      </c>
      <c r="J81" s="44">
        <v>4290.76</v>
      </c>
      <c r="K81" s="68">
        <v>81</v>
      </c>
      <c r="L81" s="44">
        <v>8206.98</v>
      </c>
      <c r="M81" s="68">
        <v>122</v>
      </c>
      <c r="N81" s="44">
        <v>14370.64</v>
      </c>
      <c r="O81" s="68">
        <v>237</v>
      </c>
      <c r="P81" s="44">
        <v>4155.55</v>
      </c>
      <c r="Q81" s="68">
        <v>56</v>
      </c>
      <c r="R81" s="44">
        <v>1323.71</v>
      </c>
      <c r="S81" s="68">
        <v>22</v>
      </c>
      <c r="T81" s="44">
        <v>8870.5400000000009</v>
      </c>
      <c r="U81" s="68">
        <v>158</v>
      </c>
      <c r="V81" s="44">
        <v>14349.8</v>
      </c>
      <c r="W81" s="68">
        <v>236</v>
      </c>
      <c r="X81" s="44">
        <v>1549.81</v>
      </c>
      <c r="Y81" s="68">
        <v>12</v>
      </c>
      <c r="Z81" s="44">
        <v>3566.76</v>
      </c>
      <c r="AA81" s="68">
        <v>34</v>
      </c>
      <c r="AB81" s="44">
        <v>3525.79</v>
      </c>
      <c r="AC81" s="68">
        <v>56</v>
      </c>
      <c r="AD81" s="44">
        <v>8642.36</v>
      </c>
      <c r="AE81" s="71">
        <v>102</v>
      </c>
      <c r="AG81" s="44">
        <v>20.11</v>
      </c>
      <c r="AH81" s="44">
        <v>230.21</v>
      </c>
      <c r="AI81" s="44">
        <v>350.93</v>
      </c>
      <c r="AJ81" s="44">
        <v>601.25</v>
      </c>
      <c r="AK81" s="44">
        <v>172.54</v>
      </c>
      <c r="AL81" s="44">
        <v>0</v>
      </c>
      <c r="AM81" s="44">
        <v>447.16</v>
      </c>
      <c r="AN81" s="44">
        <v>619.70000000000005</v>
      </c>
      <c r="AO81" s="44">
        <v>0</v>
      </c>
      <c r="AP81" s="44">
        <v>87.82</v>
      </c>
      <c r="AQ81" s="44">
        <v>43.56</v>
      </c>
      <c r="AR81" s="44">
        <v>131.38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49</v>
      </c>
      <c r="E82" s="39">
        <v>42</v>
      </c>
      <c r="F82" s="39">
        <v>25</v>
      </c>
      <c r="H82" s="43">
        <v>1299.7</v>
      </c>
      <c r="I82" s="67">
        <v>19</v>
      </c>
      <c r="J82" s="43">
        <v>787.96</v>
      </c>
      <c r="K82" s="67">
        <v>8</v>
      </c>
      <c r="L82" s="43">
        <v>3075.8</v>
      </c>
      <c r="M82" s="67">
        <v>22</v>
      </c>
      <c r="N82" s="43">
        <v>5163.46</v>
      </c>
      <c r="O82" s="67">
        <v>49</v>
      </c>
      <c r="P82" s="43">
        <v>2862.51</v>
      </c>
      <c r="Q82" s="67">
        <v>8</v>
      </c>
      <c r="R82" s="43">
        <v>868.34</v>
      </c>
      <c r="S82" s="67">
        <v>14</v>
      </c>
      <c r="T82" s="43">
        <v>2701.87</v>
      </c>
      <c r="U82" s="67">
        <v>20</v>
      </c>
      <c r="V82" s="43">
        <v>6432.72</v>
      </c>
      <c r="W82" s="67">
        <v>42</v>
      </c>
      <c r="X82" s="43">
        <v>22863.279999999999</v>
      </c>
      <c r="Y82" s="67">
        <v>8</v>
      </c>
      <c r="Z82" s="43">
        <v>1090.8699999999999</v>
      </c>
      <c r="AA82" s="67">
        <v>3</v>
      </c>
      <c r="AB82" s="43">
        <v>2024.65</v>
      </c>
      <c r="AC82" s="67">
        <v>14</v>
      </c>
      <c r="AD82" s="43">
        <v>25978.799999999999</v>
      </c>
      <c r="AE82" s="70">
        <v>25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540</v>
      </c>
      <c r="E84" s="39">
        <v>506</v>
      </c>
      <c r="F84" s="39">
        <v>258</v>
      </c>
      <c r="H84" s="43">
        <v>13453.09</v>
      </c>
      <c r="I84" s="67">
        <v>156</v>
      </c>
      <c r="J84" s="43">
        <v>9980.7800000000007</v>
      </c>
      <c r="K84" s="67">
        <v>115</v>
      </c>
      <c r="L84" s="43">
        <v>31097.35</v>
      </c>
      <c r="M84" s="67">
        <v>269</v>
      </c>
      <c r="N84" s="43">
        <v>54531.22</v>
      </c>
      <c r="O84" s="67">
        <v>540</v>
      </c>
      <c r="P84" s="43">
        <v>16059.09</v>
      </c>
      <c r="Q84" s="67">
        <v>155</v>
      </c>
      <c r="R84" s="43">
        <v>8499.2199999999993</v>
      </c>
      <c r="S84" s="67">
        <v>81</v>
      </c>
      <c r="T84" s="43">
        <v>27365.14</v>
      </c>
      <c r="U84" s="67">
        <v>270</v>
      </c>
      <c r="V84" s="43">
        <v>51923.45</v>
      </c>
      <c r="W84" s="67">
        <v>506</v>
      </c>
      <c r="X84" s="43">
        <v>12934.02</v>
      </c>
      <c r="Y84" s="67">
        <v>107</v>
      </c>
      <c r="Z84" s="43">
        <v>4566.96</v>
      </c>
      <c r="AA84" s="67">
        <v>34</v>
      </c>
      <c r="AB84" s="43">
        <v>10485.99</v>
      </c>
      <c r="AC84" s="67">
        <v>117</v>
      </c>
      <c r="AD84" s="43">
        <v>27986.97</v>
      </c>
      <c r="AE84" s="70">
        <v>258</v>
      </c>
      <c r="AG84" s="43">
        <v>527.33000000000004</v>
      </c>
      <c r="AH84" s="43">
        <v>262.20999999999998</v>
      </c>
      <c r="AI84" s="43">
        <v>484.91</v>
      </c>
      <c r="AJ84" s="43">
        <v>1274.45</v>
      </c>
      <c r="AK84" s="43">
        <v>983.74</v>
      </c>
      <c r="AL84" s="43">
        <v>511.84</v>
      </c>
      <c r="AM84" s="43">
        <v>747.12</v>
      </c>
      <c r="AN84" s="43">
        <v>2242.6999999999998</v>
      </c>
      <c r="AO84" s="43">
        <v>496.04</v>
      </c>
      <c r="AP84" s="43">
        <v>297.82</v>
      </c>
      <c r="AQ84" s="43">
        <v>383.08</v>
      </c>
      <c r="AR84" s="43">
        <v>1176.94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35</v>
      </c>
      <c r="E85" s="40">
        <v>44</v>
      </c>
      <c r="F85" s="40">
        <v>25</v>
      </c>
      <c r="H85" s="44">
        <v>2638.96</v>
      </c>
      <c r="I85" s="68">
        <v>18</v>
      </c>
      <c r="J85" s="44">
        <v>455.4</v>
      </c>
      <c r="K85" s="68">
        <v>13</v>
      </c>
      <c r="L85" s="44">
        <v>202.74</v>
      </c>
      <c r="M85" s="68">
        <v>4</v>
      </c>
      <c r="N85" s="44">
        <v>3297.1</v>
      </c>
      <c r="O85" s="68">
        <v>35</v>
      </c>
      <c r="P85" s="44">
        <v>3053.03</v>
      </c>
      <c r="Q85" s="68">
        <v>29</v>
      </c>
      <c r="R85" s="44">
        <v>367.06</v>
      </c>
      <c r="S85" s="68">
        <v>4</v>
      </c>
      <c r="T85" s="44">
        <v>355.44</v>
      </c>
      <c r="U85" s="68">
        <v>11</v>
      </c>
      <c r="V85" s="44">
        <v>3775.53</v>
      </c>
      <c r="W85" s="68">
        <v>44</v>
      </c>
      <c r="X85" s="44">
        <v>10631.11</v>
      </c>
      <c r="Y85" s="68">
        <v>17</v>
      </c>
      <c r="Z85" s="44">
        <v>583.57000000000005</v>
      </c>
      <c r="AA85" s="68">
        <v>2</v>
      </c>
      <c r="AB85" s="44">
        <v>325.97000000000003</v>
      </c>
      <c r="AC85" s="68">
        <v>6</v>
      </c>
      <c r="AD85" s="44">
        <v>11540.65</v>
      </c>
      <c r="AE85" s="71">
        <v>25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672</v>
      </c>
      <c r="E87" s="40">
        <v>664</v>
      </c>
      <c r="F87" s="40">
        <v>357</v>
      </c>
      <c r="H87" s="44">
        <v>18308.27</v>
      </c>
      <c r="I87" s="68">
        <v>240</v>
      </c>
      <c r="J87" s="44">
        <v>11462.57</v>
      </c>
      <c r="K87" s="68">
        <v>117</v>
      </c>
      <c r="L87" s="44">
        <v>35469.26</v>
      </c>
      <c r="M87" s="68">
        <v>315</v>
      </c>
      <c r="N87" s="44">
        <v>65240.1</v>
      </c>
      <c r="O87" s="68">
        <v>672</v>
      </c>
      <c r="P87" s="44">
        <v>21987.13</v>
      </c>
      <c r="Q87" s="68">
        <v>241</v>
      </c>
      <c r="R87" s="44">
        <v>11329.29</v>
      </c>
      <c r="S87" s="68">
        <v>133</v>
      </c>
      <c r="T87" s="44">
        <v>31106.74</v>
      </c>
      <c r="U87" s="68">
        <v>290</v>
      </c>
      <c r="V87" s="44">
        <v>64423.16</v>
      </c>
      <c r="W87" s="68">
        <v>664</v>
      </c>
      <c r="X87" s="44">
        <v>21969.64</v>
      </c>
      <c r="Y87" s="68">
        <v>171</v>
      </c>
      <c r="Z87" s="44">
        <v>5834.97</v>
      </c>
      <c r="AA87" s="68">
        <v>60</v>
      </c>
      <c r="AB87" s="44">
        <v>11064.81</v>
      </c>
      <c r="AC87" s="68">
        <v>126</v>
      </c>
      <c r="AD87" s="44">
        <v>38869.42</v>
      </c>
      <c r="AE87" s="71">
        <v>357</v>
      </c>
      <c r="AG87" s="44">
        <v>565.47</v>
      </c>
      <c r="AH87" s="44">
        <v>321.64</v>
      </c>
      <c r="AI87" s="44">
        <v>2022.93</v>
      </c>
      <c r="AJ87" s="44">
        <v>2910.04</v>
      </c>
      <c r="AK87" s="44">
        <v>892.13</v>
      </c>
      <c r="AL87" s="44">
        <v>392.33</v>
      </c>
      <c r="AM87" s="44">
        <v>1668.43</v>
      </c>
      <c r="AN87" s="44">
        <v>2952.89</v>
      </c>
      <c r="AO87" s="44">
        <v>228.88</v>
      </c>
      <c r="AP87" s="44">
        <v>27.96</v>
      </c>
      <c r="AQ87" s="44">
        <v>18.7</v>
      </c>
      <c r="AR87" s="44">
        <v>275.54000000000002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8</v>
      </c>
      <c r="E88" s="39">
        <v>8</v>
      </c>
      <c r="F88" s="39">
        <v>4</v>
      </c>
      <c r="H88" s="43">
        <v>175.67</v>
      </c>
      <c r="I88" s="67">
        <v>4</v>
      </c>
      <c r="J88" s="43">
        <v>156.78</v>
      </c>
      <c r="K88" s="67">
        <v>4</v>
      </c>
      <c r="L88" s="43">
        <v>0</v>
      </c>
      <c r="M88" s="67">
        <v>0</v>
      </c>
      <c r="N88" s="43">
        <v>332.45</v>
      </c>
      <c r="O88" s="67">
        <v>8</v>
      </c>
      <c r="P88" s="43">
        <v>522.57000000000005</v>
      </c>
      <c r="Q88" s="67">
        <v>4</v>
      </c>
      <c r="R88" s="43">
        <v>46.8</v>
      </c>
      <c r="S88" s="67">
        <v>1</v>
      </c>
      <c r="T88" s="43">
        <v>133.38</v>
      </c>
      <c r="U88" s="67">
        <v>3</v>
      </c>
      <c r="V88" s="43">
        <v>702.75</v>
      </c>
      <c r="W88" s="67">
        <v>8</v>
      </c>
      <c r="X88" s="43">
        <v>155.1</v>
      </c>
      <c r="Y88" s="67">
        <v>2</v>
      </c>
      <c r="Z88" s="43">
        <v>70.209999999999994</v>
      </c>
      <c r="AA88" s="67">
        <v>0</v>
      </c>
      <c r="AB88" s="43">
        <v>70.2</v>
      </c>
      <c r="AC88" s="67">
        <v>2</v>
      </c>
      <c r="AD88" s="43">
        <v>295.51</v>
      </c>
      <c r="AE88" s="70">
        <v>4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157</v>
      </c>
      <c r="E90" s="39">
        <v>163</v>
      </c>
      <c r="F90" s="39">
        <v>91</v>
      </c>
      <c r="H90" s="43">
        <v>1344.48</v>
      </c>
      <c r="I90" s="67">
        <v>20</v>
      </c>
      <c r="J90" s="43">
        <v>4312.67</v>
      </c>
      <c r="K90" s="67">
        <v>62</v>
      </c>
      <c r="L90" s="43">
        <v>6043.02</v>
      </c>
      <c r="M90" s="67">
        <v>75</v>
      </c>
      <c r="N90" s="43">
        <v>11700.17</v>
      </c>
      <c r="O90" s="67">
        <v>157</v>
      </c>
      <c r="P90" s="43">
        <v>5294.98</v>
      </c>
      <c r="Q90" s="67">
        <v>63</v>
      </c>
      <c r="R90" s="43">
        <v>818.73</v>
      </c>
      <c r="S90" s="67">
        <v>9</v>
      </c>
      <c r="T90" s="43">
        <v>6704.79</v>
      </c>
      <c r="U90" s="67">
        <v>91</v>
      </c>
      <c r="V90" s="43">
        <v>12818.5</v>
      </c>
      <c r="W90" s="67">
        <v>163</v>
      </c>
      <c r="X90" s="43">
        <v>4005.81</v>
      </c>
      <c r="Y90" s="67">
        <v>22</v>
      </c>
      <c r="Z90" s="43">
        <v>2911.89</v>
      </c>
      <c r="AA90" s="67">
        <v>28</v>
      </c>
      <c r="AB90" s="43">
        <v>2791.67</v>
      </c>
      <c r="AC90" s="67">
        <v>41</v>
      </c>
      <c r="AD90" s="43">
        <v>9709.3700000000008</v>
      </c>
      <c r="AE90" s="70">
        <v>91</v>
      </c>
      <c r="AG90" s="43">
        <v>0</v>
      </c>
      <c r="AH90" s="43">
        <v>54.27</v>
      </c>
      <c r="AI90" s="43">
        <v>78.19</v>
      </c>
      <c r="AJ90" s="43">
        <v>132.46</v>
      </c>
      <c r="AK90" s="43">
        <v>278.33</v>
      </c>
      <c r="AL90" s="43">
        <v>0</v>
      </c>
      <c r="AM90" s="43">
        <v>132.46</v>
      </c>
      <c r="AN90" s="43">
        <v>410.79</v>
      </c>
      <c r="AO90" s="43">
        <v>311.11</v>
      </c>
      <c r="AP90" s="43">
        <v>135.11000000000001</v>
      </c>
      <c r="AQ90" s="43">
        <v>0.12</v>
      </c>
      <c r="AR90" s="43">
        <v>446.34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1</v>
      </c>
      <c r="E91" s="40">
        <v>4</v>
      </c>
      <c r="F91" s="40">
        <v>1</v>
      </c>
      <c r="H91" s="44">
        <v>23.4</v>
      </c>
      <c r="I91" s="68">
        <v>0</v>
      </c>
      <c r="J91" s="44">
        <v>23.4</v>
      </c>
      <c r="K91" s="68">
        <v>1</v>
      </c>
      <c r="L91" s="44">
        <v>0</v>
      </c>
      <c r="M91" s="68">
        <v>0</v>
      </c>
      <c r="N91" s="44">
        <v>46.8</v>
      </c>
      <c r="O91" s="68">
        <v>1</v>
      </c>
      <c r="P91" s="44">
        <v>145.61000000000001</v>
      </c>
      <c r="Q91" s="68">
        <v>3</v>
      </c>
      <c r="R91" s="44">
        <v>23.4</v>
      </c>
      <c r="S91" s="68">
        <v>0</v>
      </c>
      <c r="T91" s="44">
        <v>23.4</v>
      </c>
      <c r="U91" s="68">
        <v>1</v>
      </c>
      <c r="V91" s="44">
        <v>192.41</v>
      </c>
      <c r="W91" s="68">
        <v>4</v>
      </c>
      <c r="X91" s="44">
        <v>694.79</v>
      </c>
      <c r="Y91" s="68">
        <v>1</v>
      </c>
      <c r="Z91" s="44">
        <v>0</v>
      </c>
      <c r="AA91" s="68">
        <v>0</v>
      </c>
      <c r="AB91" s="44">
        <v>0</v>
      </c>
      <c r="AC91" s="68">
        <v>0</v>
      </c>
      <c r="AD91" s="44">
        <v>694.79</v>
      </c>
      <c r="AE91" s="71">
        <v>1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395</v>
      </c>
      <c r="E93" s="40">
        <v>367</v>
      </c>
      <c r="F93" s="40">
        <v>174</v>
      </c>
      <c r="H93" s="44">
        <v>12155</v>
      </c>
      <c r="I93" s="68">
        <v>142</v>
      </c>
      <c r="J93" s="44">
        <v>6823.14</v>
      </c>
      <c r="K93" s="68">
        <v>64</v>
      </c>
      <c r="L93" s="44">
        <v>19752.919999999998</v>
      </c>
      <c r="M93" s="68">
        <v>189</v>
      </c>
      <c r="N93" s="44">
        <v>38731.06</v>
      </c>
      <c r="O93" s="68">
        <v>395</v>
      </c>
      <c r="P93" s="44">
        <v>11714.69</v>
      </c>
      <c r="Q93" s="68">
        <v>126</v>
      </c>
      <c r="R93" s="44">
        <v>6974.24</v>
      </c>
      <c r="S93" s="68">
        <v>69</v>
      </c>
      <c r="T93" s="44">
        <v>15838.71</v>
      </c>
      <c r="U93" s="68">
        <v>172</v>
      </c>
      <c r="V93" s="44">
        <v>34527.64</v>
      </c>
      <c r="W93" s="68">
        <v>367</v>
      </c>
      <c r="X93" s="44">
        <v>9427.76</v>
      </c>
      <c r="Y93" s="68">
        <v>82</v>
      </c>
      <c r="Z93" s="44">
        <v>2982.11</v>
      </c>
      <c r="AA93" s="68">
        <v>32</v>
      </c>
      <c r="AB93" s="44">
        <v>4663.5600000000004</v>
      </c>
      <c r="AC93" s="68">
        <v>60</v>
      </c>
      <c r="AD93" s="44">
        <v>17073.43</v>
      </c>
      <c r="AE93" s="71">
        <v>174</v>
      </c>
      <c r="AG93" s="44">
        <v>309.77</v>
      </c>
      <c r="AH93" s="44">
        <v>281</v>
      </c>
      <c r="AI93" s="44">
        <v>552.95000000000005</v>
      </c>
      <c r="AJ93" s="44">
        <v>1143.72</v>
      </c>
      <c r="AK93" s="44">
        <v>445.64</v>
      </c>
      <c r="AL93" s="44">
        <v>309.77</v>
      </c>
      <c r="AM93" s="44">
        <v>758.22</v>
      </c>
      <c r="AN93" s="44">
        <v>1513.63</v>
      </c>
      <c r="AO93" s="44">
        <v>156.22</v>
      </c>
      <c r="AP93" s="44">
        <v>53.33</v>
      </c>
      <c r="AQ93" s="44">
        <v>71.569999999999993</v>
      </c>
      <c r="AR93" s="44">
        <v>281.12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22</v>
      </c>
      <c r="E94" s="39">
        <v>40</v>
      </c>
      <c r="F94" s="39">
        <v>15</v>
      </c>
      <c r="H94" s="43">
        <v>1393.37</v>
      </c>
      <c r="I94" s="67">
        <v>6</v>
      </c>
      <c r="J94" s="43">
        <v>767.82</v>
      </c>
      <c r="K94" s="67">
        <v>8</v>
      </c>
      <c r="L94" s="43">
        <v>498.61</v>
      </c>
      <c r="M94" s="67">
        <v>8</v>
      </c>
      <c r="N94" s="43">
        <v>2659.8</v>
      </c>
      <c r="O94" s="67">
        <v>22</v>
      </c>
      <c r="P94" s="43">
        <v>6876.47</v>
      </c>
      <c r="Q94" s="67">
        <v>26</v>
      </c>
      <c r="R94" s="43">
        <v>230.45</v>
      </c>
      <c r="S94" s="67">
        <v>3</v>
      </c>
      <c r="T94" s="43">
        <v>528.41</v>
      </c>
      <c r="U94" s="67">
        <v>11</v>
      </c>
      <c r="V94" s="43">
        <v>7635.33</v>
      </c>
      <c r="W94" s="67">
        <v>40</v>
      </c>
      <c r="X94" s="43">
        <v>1287.0899999999999</v>
      </c>
      <c r="Y94" s="67">
        <v>6</v>
      </c>
      <c r="Z94" s="43">
        <v>259.26</v>
      </c>
      <c r="AA94" s="67">
        <v>3</v>
      </c>
      <c r="AB94" s="43">
        <v>378.52</v>
      </c>
      <c r="AC94" s="67">
        <v>6</v>
      </c>
      <c r="AD94" s="43">
        <v>1924.87</v>
      </c>
      <c r="AE94" s="70">
        <v>15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1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7963.28</v>
      </c>
      <c r="Y95" s="68">
        <v>1</v>
      </c>
      <c r="Z95" s="44">
        <v>0</v>
      </c>
      <c r="AA95" s="68">
        <v>0</v>
      </c>
      <c r="AB95" s="44">
        <v>0</v>
      </c>
      <c r="AC95" s="68">
        <v>0</v>
      </c>
      <c r="AD95" s="44">
        <v>7963.28</v>
      </c>
      <c r="AE95" s="71">
        <v>1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455</v>
      </c>
      <c r="E96" s="39">
        <v>561</v>
      </c>
      <c r="F96" s="39">
        <v>224</v>
      </c>
      <c r="H96" s="43">
        <v>9308.14</v>
      </c>
      <c r="I96" s="67">
        <v>115</v>
      </c>
      <c r="J96" s="43">
        <v>8888.89</v>
      </c>
      <c r="K96" s="67">
        <v>114</v>
      </c>
      <c r="L96" s="43">
        <v>20182.55</v>
      </c>
      <c r="M96" s="67">
        <v>226</v>
      </c>
      <c r="N96" s="43">
        <v>38379.58</v>
      </c>
      <c r="O96" s="67">
        <v>455</v>
      </c>
      <c r="P96" s="43">
        <v>26098.59</v>
      </c>
      <c r="Q96" s="67">
        <v>279</v>
      </c>
      <c r="R96" s="43">
        <v>5353.99</v>
      </c>
      <c r="S96" s="67">
        <v>57</v>
      </c>
      <c r="T96" s="43">
        <v>16647.03</v>
      </c>
      <c r="U96" s="67">
        <v>225</v>
      </c>
      <c r="V96" s="43">
        <v>48099.61</v>
      </c>
      <c r="W96" s="67">
        <v>561</v>
      </c>
      <c r="X96" s="43">
        <v>9180.51</v>
      </c>
      <c r="Y96" s="67">
        <v>79</v>
      </c>
      <c r="Z96" s="43">
        <v>6348.21</v>
      </c>
      <c r="AA96" s="67">
        <v>52</v>
      </c>
      <c r="AB96" s="43">
        <v>6613.93</v>
      </c>
      <c r="AC96" s="67">
        <v>93</v>
      </c>
      <c r="AD96" s="43">
        <v>22142.65</v>
      </c>
      <c r="AE96" s="70">
        <v>224</v>
      </c>
      <c r="AG96" s="43">
        <v>258.26</v>
      </c>
      <c r="AH96" s="43">
        <v>289.35000000000002</v>
      </c>
      <c r="AI96" s="43">
        <v>1026.3800000000001</v>
      </c>
      <c r="AJ96" s="43">
        <v>1573.99</v>
      </c>
      <c r="AK96" s="43">
        <v>802.61</v>
      </c>
      <c r="AL96" s="43">
        <v>234.83</v>
      </c>
      <c r="AM96" s="43">
        <v>1315.73</v>
      </c>
      <c r="AN96" s="43">
        <v>2353.17</v>
      </c>
      <c r="AO96" s="43">
        <v>319.44</v>
      </c>
      <c r="AP96" s="43">
        <v>189.52</v>
      </c>
      <c r="AQ96" s="43">
        <v>378.27</v>
      </c>
      <c r="AR96" s="43">
        <v>887.23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10</v>
      </c>
      <c r="E103" s="40">
        <v>17</v>
      </c>
      <c r="F103" s="40">
        <v>20</v>
      </c>
      <c r="H103" s="44">
        <v>499.6</v>
      </c>
      <c r="I103" s="68">
        <v>5</v>
      </c>
      <c r="J103" s="44">
        <v>169.9</v>
      </c>
      <c r="K103" s="68">
        <v>3</v>
      </c>
      <c r="L103" s="44">
        <v>82.47</v>
      </c>
      <c r="M103" s="68">
        <v>2</v>
      </c>
      <c r="N103" s="44">
        <v>751.97</v>
      </c>
      <c r="O103" s="68">
        <v>10</v>
      </c>
      <c r="P103" s="44">
        <v>1020.38</v>
      </c>
      <c r="Q103" s="68">
        <v>9</v>
      </c>
      <c r="R103" s="44">
        <v>447.13</v>
      </c>
      <c r="S103" s="68">
        <v>4</v>
      </c>
      <c r="T103" s="44">
        <v>221.89</v>
      </c>
      <c r="U103" s="68">
        <v>4</v>
      </c>
      <c r="V103" s="44">
        <v>1689.4</v>
      </c>
      <c r="W103" s="68">
        <v>17</v>
      </c>
      <c r="X103" s="44">
        <v>2214.52</v>
      </c>
      <c r="Y103" s="68">
        <v>15</v>
      </c>
      <c r="Z103" s="44">
        <v>182.43</v>
      </c>
      <c r="AA103" s="68">
        <v>2</v>
      </c>
      <c r="AB103" s="44">
        <v>120.71</v>
      </c>
      <c r="AC103" s="68">
        <v>3</v>
      </c>
      <c r="AD103" s="44">
        <v>2517.66</v>
      </c>
      <c r="AE103" s="71">
        <v>20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1</v>
      </c>
      <c r="H104" s="43">
        <v>0</v>
      </c>
      <c r="I104" s="67">
        <v>0</v>
      </c>
      <c r="J104" s="43">
        <v>0</v>
      </c>
      <c r="K104" s="67">
        <v>0</v>
      </c>
      <c r="L104" s="43">
        <v>0</v>
      </c>
      <c r="M104" s="67">
        <v>0</v>
      </c>
      <c r="N104" s="43">
        <v>0</v>
      </c>
      <c r="O104" s="67">
        <v>0</v>
      </c>
      <c r="P104" s="43">
        <v>0</v>
      </c>
      <c r="Q104" s="67">
        <v>0</v>
      </c>
      <c r="R104" s="43">
        <v>0</v>
      </c>
      <c r="S104" s="67">
        <v>0</v>
      </c>
      <c r="T104" s="43">
        <v>0</v>
      </c>
      <c r="U104" s="67">
        <v>0</v>
      </c>
      <c r="V104" s="43">
        <v>0</v>
      </c>
      <c r="W104" s="67">
        <v>0</v>
      </c>
      <c r="X104" s="43">
        <v>191.66</v>
      </c>
      <c r="Y104" s="67">
        <v>1</v>
      </c>
      <c r="Z104" s="43">
        <v>0</v>
      </c>
      <c r="AA104" s="67">
        <v>0</v>
      </c>
      <c r="AB104" s="43">
        <v>0</v>
      </c>
      <c r="AC104" s="67">
        <v>0</v>
      </c>
      <c r="AD104" s="43">
        <v>191.66</v>
      </c>
      <c r="AE104" s="70">
        <v>1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332</v>
      </c>
      <c r="E105" s="40">
        <v>376</v>
      </c>
      <c r="F105" s="40">
        <v>204</v>
      </c>
      <c r="H105" s="44">
        <v>10595.24</v>
      </c>
      <c r="I105" s="68">
        <v>148</v>
      </c>
      <c r="J105" s="44">
        <v>5081.22</v>
      </c>
      <c r="K105" s="68">
        <v>68</v>
      </c>
      <c r="L105" s="44">
        <v>11676.46</v>
      </c>
      <c r="M105" s="68">
        <v>116</v>
      </c>
      <c r="N105" s="44">
        <v>27352.92</v>
      </c>
      <c r="O105" s="68">
        <v>332</v>
      </c>
      <c r="P105" s="44">
        <v>14398.05</v>
      </c>
      <c r="Q105" s="68">
        <v>172</v>
      </c>
      <c r="R105" s="44">
        <v>6154.57</v>
      </c>
      <c r="S105" s="68">
        <v>61</v>
      </c>
      <c r="T105" s="44">
        <v>12729.12</v>
      </c>
      <c r="U105" s="68">
        <v>143</v>
      </c>
      <c r="V105" s="44">
        <v>33281.74</v>
      </c>
      <c r="W105" s="68">
        <v>376</v>
      </c>
      <c r="X105" s="44">
        <v>14482.93</v>
      </c>
      <c r="Y105" s="68">
        <v>100</v>
      </c>
      <c r="Z105" s="44">
        <v>3850.85</v>
      </c>
      <c r="AA105" s="68">
        <v>31</v>
      </c>
      <c r="AB105" s="44">
        <v>5393.13</v>
      </c>
      <c r="AC105" s="68">
        <v>73</v>
      </c>
      <c r="AD105" s="44">
        <v>23726.91</v>
      </c>
      <c r="AE105" s="71">
        <v>204</v>
      </c>
      <c r="AG105" s="44">
        <v>241.36</v>
      </c>
      <c r="AH105" s="44">
        <v>217.78</v>
      </c>
      <c r="AI105" s="44">
        <v>1515.22</v>
      </c>
      <c r="AJ105" s="44">
        <v>1974.36</v>
      </c>
      <c r="AK105" s="44">
        <v>347.76</v>
      </c>
      <c r="AL105" s="44">
        <v>189.36</v>
      </c>
      <c r="AM105" s="44">
        <v>1645.49</v>
      </c>
      <c r="AN105" s="44">
        <v>2182.61</v>
      </c>
      <c r="AO105" s="44">
        <v>304.92</v>
      </c>
      <c r="AP105" s="44">
        <v>77.22</v>
      </c>
      <c r="AQ105" s="44">
        <v>287.08999999999997</v>
      </c>
      <c r="AR105" s="44">
        <v>669.23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12</v>
      </c>
      <c r="E106" s="39">
        <v>10</v>
      </c>
      <c r="F106" s="39">
        <v>3</v>
      </c>
      <c r="H106" s="43">
        <v>899.84</v>
      </c>
      <c r="I106" s="67">
        <v>7</v>
      </c>
      <c r="J106" s="43">
        <v>111.32</v>
      </c>
      <c r="K106" s="67">
        <v>4</v>
      </c>
      <c r="L106" s="43">
        <v>23.32</v>
      </c>
      <c r="M106" s="67">
        <v>1</v>
      </c>
      <c r="N106" s="43">
        <v>1034.48</v>
      </c>
      <c r="O106" s="67">
        <v>12</v>
      </c>
      <c r="P106" s="43">
        <v>1526.81</v>
      </c>
      <c r="Q106" s="67">
        <v>9</v>
      </c>
      <c r="R106" s="43">
        <v>23.32</v>
      </c>
      <c r="S106" s="67">
        <v>1</v>
      </c>
      <c r="T106" s="43">
        <v>0</v>
      </c>
      <c r="U106" s="67">
        <v>0</v>
      </c>
      <c r="V106" s="43">
        <v>1550.13</v>
      </c>
      <c r="W106" s="67">
        <v>10</v>
      </c>
      <c r="X106" s="43">
        <v>177.37</v>
      </c>
      <c r="Y106" s="67">
        <v>3</v>
      </c>
      <c r="Z106" s="43">
        <v>0</v>
      </c>
      <c r="AA106" s="67">
        <v>0</v>
      </c>
      <c r="AB106" s="43">
        <v>0</v>
      </c>
      <c r="AC106" s="67">
        <v>0</v>
      </c>
      <c r="AD106" s="43">
        <v>177.37</v>
      </c>
      <c r="AE106" s="70">
        <v>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65</v>
      </c>
      <c r="E108" s="39">
        <v>76</v>
      </c>
      <c r="F108" s="39">
        <v>47</v>
      </c>
      <c r="H108" s="43">
        <v>1503.67</v>
      </c>
      <c r="I108" s="67">
        <v>24</v>
      </c>
      <c r="J108" s="43">
        <v>990.11</v>
      </c>
      <c r="K108" s="67">
        <v>14</v>
      </c>
      <c r="L108" s="43">
        <v>2115.48</v>
      </c>
      <c r="M108" s="67">
        <v>27</v>
      </c>
      <c r="N108" s="43">
        <v>4609.26</v>
      </c>
      <c r="O108" s="67">
        <v>65</v>
      </c>
      <c r="P108" s="43">
        <v>2734.42</v>
      </c>
      <c r="Q108" s="67">
        <v>37</v>
      </c>
      <c r="R108" s="43">
        <v>943.78</v>
      </c>
      <c r="S108" s="67">
        <v>11</v>
      </c>
      <c r="T108" s="43">
        <v>2353.3000000000002</v>
      </c>
      <c r="U108" s="67">
        <v>28</v>
      </c>
      <c r="V108" s="43">
        <v>6031.5</v>
      </c>
      <c r="W108" s="67">
        <v>76</v>
      </c>
      <c r="X108" s="43">
        <v>3009.4</v>
      </c>
      <c r="Y108" s="67">
        <v>26</v>
      </c>
      <c r="Z108" s="43">
        <v>744.98</v>
      </c>
      <c r="AA108" s="67">
        <v>5</v>
      </c>
      <c r="AB108" s="43">
        <v>845.68</v>
      </c>
      <c r="AC108" s="67">
        <v>16</v>
      </c>
      <c r="AD108" s="43">
        <v>4600.0600000000004</v>
      </c>
      <c r="AE108" s="70">
        <v>47</v>
      </c>
      <c r="AG108" s="43">
        <v>11.63</v>
      </c>
      <c r="AH108" s="43">
        <v>13.13</v>
      </c>
      <c r="AI108" s="43">
        <v>193.87</v>
      </c>
      <c r="AJ108" s="43">
        <v>218.63</v>
      </c>
      <c r="AK108" s="43">
        <v>81.489999999999995</v>
      </c>
      <c r="AL108" s="43">
        <v>11.63</v>
      </c>
      <c r="AM108" s="43">
        <v>207</v>
      </c>
      <c r="AN108" s="43">
        <v>300.12</v>
      </c>
      <c r="AO108" s="43">
        <v>120.88</v>
      </c>
      <c r="AP108" s="43">
        <v>68.36</v>
      </c>
      <c r="AQ108" s="43">
        <v>0</v>
      </c>
      <c r="AR108" s="43">
        <v>189.24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1</v>
      </c>
      <c r="E109" s="40">
        <v>1</v>
      </c>
      <c r="F109" s="40">
        <v>0</v>
      </c>
      <c r="H109" s="44">
        <v>22</v>
      </c>
      <c r="I109" s="68">
        <v>1</v>
      </c>
      <c r="J109" s="44">
        <v>0</v>
      </c>
      <c r="K109" s="68">
        <v>0</v>
      </c>
      <c r="L109" s="44">
        <v>0</v>
      </c>
      <c r="M109" s="68">
        <v>0</v>
      </c>
      <c r="N109" s="44">
        <v>22</v>
      </c>
      <c r="O109" s="68">
        <v>1</v>
      </c>
      <c r="P109" s="44">
        <v>22</v>
      </c>
      <c r="Q109" s="68">
        <v>1</v>
      </c>
      <c r="R109" s="44">
        <v>0</v>
      </c>
      <c r="S109" s="68">
        <v>0</v>
      </c>
      <c r="T109" s="44">
        <v>0</v>
      </c>
      <c r="U109" s="68">
        <v>0</v>
      </c>
      <c r="V109" s="44">
        <v>22</v>
      </c>
      <c r="W109" s="68">
        <v>1</v>
      </c>
      <c r="X109" s="44">
        <v>0</v>
      </c>
      <c r="Y109" s="68">
        <v>0</v>
      </c>
      <c r="Z109" s="44">
        <v>0</v>
      </c>
      <c r="AA109" s="68">
        <v>0</v>
      </c>
      <c r="AB109" s="44">
        <v>0</v>
      </c>
      <c r="AC109" s="68">
        <v>0</v>
      </c>
      <c r="AD109" s="44">
        <v>0</v>
      </c>
      <c r="AE109" s="71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81</v>
      </c>
      <c r="E115" s="40">
        <v>82</v>
      </c>
      <c r="F115" s="40">
        <v>34</v>
      </c>
      <c r="H115" s="44">
        <v>7975.57</v>
      </c>
      <c r="I115" s="68">
        <v>37</v>
      </c>
      <c r="J115" s="44">
        <v>3227.63</v>
      </c>
      <c r="K115" s="68">
        <v>22</v>
      </c>
      <c r="L115" s="44">
        <v>2538.13</v>
      </c>
      <c r="M115" s="68">
        <v>22</v>
      </c>
      <c r="N115" s="44">
        <v>13741.33</v>
      </c>
      <c r="O115" s="68">
        <v>81</v>
      </c>
      <c r="P115" s="44">
        <v>6777.14</v>
      </c>
      <c r="Q115" s="68">
        <v>32</v>
      </c>
      <c r="R115" s="44">
        <v>5571.93</v>
      </c>
      <c r="S115" s="68">
        <v>18</v>
      </c>
      <c r="T115" s="44">
        <v>4542.29</v>
      </c>
      <c r="U115" s="68">
        <v>32</v>
      </c>
      <c r="V115" s="44">
        <v>16891.36</v>
      </c>
      <c r="W115" s="68">
        <v>82</v>
      </c>
      <c r="X115" s="44">
        <v>23811.16</v>
      </c>
      <c r="Y115" s="68">
        <v>30</v>
      </c>
      <c r="Z115" s="44">
        <v>142.88999999999999</v>
      </c>
      <c r="AA115" s="68">
        <v>1</v>
      </c>
      <c r="AB115" s="44">
        <v>164.2</v>
      </c>
      <c r="AC115" s="68">
        <v>3</v>
      </c>
      <c r="AD115" s="44">
        <v>24118.25</v>
      </c>
      <c r="AE115" s="71">
        <v>34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43">
        <v>0</v>
      </c>
      <c r="I116" s="67">
        <v>0</v>
      </c>
      <c r="J116" s="43">
        <v>0</v>
      </c>
      <c r="K116" s="67">
        <v>0</v>
      </c>
      <c r="L116" s="43">
        <v>0</v>
      </c>
      <c r="M116" s="67">
        <v>0</v>
      </c>
      <c r="N116" s="43">
        <v>0</v>
      </c>
      <c r="O116" s="67">
        <v>0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1442</v>
      </c>
      <c r="E117" s="40">
        <v>1393</v>
      </c>
      <c r="F117" s="40">
        <v>913</v>
      </c>
      <c r="H117" s="44">
        <v>44337.05</v>
      </c>
      <c r="I117" s="68">
        <v>647</v>
      </c>
      <c r="J117" s="44">
        <v>22540.83</v>
      </c>
      <c r="K117" s="68">
        <v>235</v>
      </c>
      <c r="L117" s="44">
        <v>67325.95</v>
      </c>
      <c r="M117" s="68">
        <v>560</v>
      </c>
      <c r="N117" s="44">
        <v>134203.82999999999</v>
      </c>
      <c r="O117" s="68">
        <v>1442</v>
      </c>
      <c r="P117" s="44">
        <v>56516.89</v>
      </c>
      <c r="Q117" s="68">
        <v>611</v>
      </c>
      <c r="R117" s="44">
        <v>22684.6</v>
      </c>
      <c r="S117" s="68">
        <v>242</v>
      </c>
      <c r="T117" s="44">
        <v>61405.29</v>
      </c>
      <c r="U117" s="68">
        <v>540</v>
      </c>
      <c r="V117" s="44">
        <v>140606.78</v>
      </c>
      <c r="W117" s="68">
        <v>1393</v>
      </c>
      <c r="X117" s="44">
        <v>75390.41</v>
      </c>
      <c r="Y117" s="68">
        <v>535</v>
      </c>
      <c r="Z117" s="44">
        <v>14953.47</v>
      </c>
      <c r="AA117" s="68">
        <v>131</v>
      </c>
      <c r="AB117" s="44">
        <v>23107.09</v>
      </c>
      <c r="AC117" s="68">
        <v>247</v>
      </c>
      <c r="AD117" s="44">
        <v>113450.97</v>
      </c>
      <c r="AE117" s="71">
        <v>913</v>
      </c>
      <c r="AG117" s="44">
        <v>1428.33</v>
      </c>
      <c r="AH117" s="44">
        <v>809.87</v>
      </c>
      <c r="AI117" s="44">
        <v>4162.18</v>
      </c>
      <c r="AJ117" s="44">
        <v>6400.38</v>
      </c>
      <c r="AK117" s="44">
        <v>1715.32</v>
      </c>
      <c r="AL117" s="44">
        <v>1002.43</v>
      </c>
      <c r="AM117" s="44">
        <v>3764.76</v>
      </c>
      <c r="AN117" s="44">
        <v>6482.51</v>
      </c>
      <c r="AO117" s="44">
        <v>1841.74</v>
      </c>
      <c r="AP117" s="44">
        <v>338.37</v>
      </c>
      <c r="AQ117" s="44">
        <v>315.52999999999997</v>
      </c>
      <c r="AR117" s="44">
        <v>2495.64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17</v>
      </c>
      <c r="E118" s="39">
        <v>19</v>
      </c>
      <c r="F118" s="39">
        <v>14</v>
      </c>
      <c r="H118" s="43">
        <v>4666.8999999999996</v>
      </c>
      <c r="I118" s="67">
        <v>10</v>
      </c>
      <c r="J118" s="43">
        <v>163.83000000000001</v>
      </c>
      <c r="K118" s="67">
        <v>3</v>
      </c>
      <c r="L118" s="43">
        <v>179.32</v>
      </c>
      <c r="M118" s="67">
        <v>4</v>
      </c>
      <c r="N118" s="43">
        <v>5010.05</v>
      </c>
      <c r="O118" s="67">
        <v>17</v>
      </c>
      <c r="P118" s="43">
        <v>1012.16</v>
      </c>
      <c r="Q118" s="67">
        <v>12</v>
      </c>
      <c r="R118" s="43">
        <v>184.3</v>
      </c>
      <c r="S118" s="67">
        <v>2</v>
      </c>
      <c r="T118" s="43">
        <v>242.49</v>
      </c>
      <c r="U118" s="67">
        <v>5</v>
      </c>
      <c r="V118" s="43">
        <v>1438.95</v>
      </c>
      <c r="W118" s="67">
        <v>19</v>
      </c>
      <c r="X118" s="43">
        <v>7539.98</v>
      </c>
      <c r="Y118" s="67">
        <v>12</v>
      </c>
      <c r="Z118" s="43">
        <v>23.41</v>
      </c>
      <c r="AA118" s="67">
        <v>1</v>
      </c>
      <c r="AB118" s="43">
        <v>89.33</v>
      </c>
      <c r="AC118" s="67">
        <v>1</v>
      </c>
      <c r="AD118" s="43">
        <v>7652.72</v>
      </c>
      <c r="AE118" s="70">
        <v>14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386</v>
      </c>
      <c r="E120" s="39">
        <v>452</v>
      </c>
      <c r="F120" s="39">
        <v>265</v>
      </c>
      <c r="H120" s="43">
        <v>13130.64</v>
      </c>
      <c r="I120" s="67">
        <v>170</v>
      </c>
      <c r="J120" s="43">
        <v>7087.68</v>
      </c>
      <c r="K120" s="67">
        <v>81</v>
      </c>
      <c r="L120" s="43">
        <v>17588.95</v>
      </c>
      <c r="M120" s="67">
        <v>135</v>
      </c>
      <c r="N120" s="43">
        <v>37807.269999999997</v>
      </c>
      <c r="O120" s="67">
        <v>386</v>
      </c>
      <c r="P120" s="43">
        <v>16910.650000000001</v>
      </c>
      <c r="Q120" s="67">
        <v>245</v>
      </c>
      <c r="R120" s="43">
        <v>6645.87</v>
      </c>
      <c r="S120" s="67">
        <v>72</v>
      </c>
      <c r="T120" s="43">
        <v>14996.11</v>
      </c>
      <c r="U120" s="67">
        <v>135</v>
      </c>
      <c r="V120" s="43">
        <v>38552.629999999997</v>
      </c>
      <c r="W120" s="67">
        <v>452</v>
      </c>
      <c r="X120" s="43">
        <v>21864.03</v>
      </c>
      <c r="Y120" s="67">
        <v>148</v>
      </c>
      <c r="Z120" s="43">
        <v>3978.07</v>
      </c>
      <c r="AA120" s="67">
        <v>54</v>
      </c>
      <c r="AB120" s="43">
        <v>5360.24</v>
      </c>
      <c r="AC120" s="67">
        <v>63</v>
      </c>
      <c r="AD120" s="43">
        <v>31202.34</v>
      </c>
      <c r="AE120" s="70">
        <v>265</v>
      </c>
      <c r="AG120" s="43">
        <v>104.6</v>
      </c>
      <c r="AH120" s="43">
        <v>117.18</v>
      </c>
      <c r="AI120" s="43">
        <v>2316.38</v>
      </c>
      <c r="AJ120" s="43">
        <v>2538.16</v>
      </c>
      <c r="AK120" s="43">
        <v>273.93</v>
      </c>
      <c r="AL120" s="43">
        <v>104.6</v>
      </c>
      <c r="AM120" s="43">
        <v>2316.88</v>
      </c>
      <c r="AN120" s="43">
        <v>2695.41</v>
      </c>
      <c r="AO120" s="43">
        <v>568.38</v>
      </c>
      <c r="AP120" s="43">
        <v>213</v>
      </c>
      <c r="AQ120" s="43">
        <v>840.54</v>
      </c>
      <c r="AR120" s="43">
        <v>1621.92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24</v>
      </c>
      <c r="E121" s="40">
        <v>26</v>
      </c>
      <c r="F121" s="40">
        <v>25</v>
      </c>
      <c r="H121" s="44">
        <v>2911</v>
      </c>
      <c r="I121" s="68">
        <v>11</v>
      </c>
      <c r="J121" s="44">
        <v>699.68</v>
      </c>
      <c r="K121" s="68">
        <v>6</v>
      </c>
      <c r="L121" s="44">
        <v>537.38</v>
      </c>
      <c r="M121" s="68">
        <v>7</v>
      </c>
      <c r="N121" s="44">
        <v>4148.0600000000004</v>
      </c>
      <c r="O121" s="68">
        <v>24</v>
      </c>
      <c r="P121" s="44">
        <v>3905.9</v>
      </c>
      <c r="Q121" s="68">
        <v>16</v>
      </c>
      <c r="R121" s="44">
        <v>752.72</v>
      </c>
      <c r="S121" s="68">
        <v>5</v>
      </c>
      <c r="T121" s="44">
        <v>328.47</v>
      </c>
      <c r="U121" s="68">
        <v>5</v>
      </c>
      <c r="V121" s="44">
        <v>4987.09</v>
      </c>
      <c r="W121" s="68">
        <v>26</v>
      </c>
      <c r="X121" s="44">
        <v>20614.95</v>
      </c>
      <c r="Y121" s="68">
        <v>18</v>
      </c>
      <c r="Z121" s="44">
        <v>783.53</v>
      </c>
      <c r="AA121" s="68">
        <v>4</v>
      </c>
      <c r="AB121" s="44">
        <v>176.42</v>
      </c>
      <c r="AC121" s="68">
        <v>3</v>
      </c>
      <c r="AD121" s="44">
        <v>21574.9</v>
      </c>
      <c r="AE121" s="71">
        <v>25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643</v>
      </c>
      <c r="E123" s="40">
        <v>623</v>
      </c>
      <c r="F123" s="40">
        <v>305</v>
      </c>
      <c r="H123" s="44">
        <v>18050.93</v>
      </c>
      <c r="I123" s="68">
        <v>250</v>
      </c>
      <c r="J123" s="44">
        <v>11390.14</v>
      </c>
      <c r="K123" s="68">
        <v>135</v>
      </c>
      <c r="L123" s="44">
        <v>23370.45</v>
      </c>
      <c r="M123" s="68">
        <v>258</v>
      </c>
      <c r="N123" s="44">
        <v>52811.519999999997</v>
      </c>
      <c r="O123" s="68">
        <v>643</v>
      </c>
      <c r="P123" s="44">
        <v>23069.200000000001</v>
      </c>
      <c r="Q123" s="68">
        <v>254</v>
      </c>
      <c r="R123" s="44">
        <v>10132.89</v>
      </c>
      <c r="S123" s="68">
        <v>106</v>
      </c>
      <c r="T123" s="44">
        <v>22327.18</v>
      </c>
      <c r="U123" s="68">
        <v>263</v>
      </c>
      <c r="V123" s="44">
        <v>55529.27</v>
      </c>
      <c r="W123" s="68">
        <v>623</v>
      </c>
      <c r="X123" s="44">
        <v>21778.38</v>
      </c>
      <c r="Y123" s="68">
        <v>190</v>
      </c>
      <c r="Z123" s="44">
        <v>4265.9799999999996</v>
      </c>
      <c r="AA123" s="68">
        <v>41</v>
      </c>
      <c r="AB123" s="44">
        <v>5760.57</v>
      </c>
      <c r="AC123" s="68">
        <v>74</v>
      </c>
      <c r="AD123" s="44">
        <v>31804.93</v>
      </c>
      <c r="AE123" s="71">
        <v>305</v>
      </c>
      <c r="AG123" s="44">
        <v>474.04</v>
      </c>
      <c r="AH123" s="44">
        <v>383.61</v>
      </c>
      <c r="AI123" s="44">
        <v>1029.94</v>
      </c>
      <c r="AJ123" s="44">
        <v>1887.59</v>
      </c>
      <c r="AK123" s="44">
        <v>840.6</v>
      </c>
      <c r="AL123" s="44">
        <v>367.36</v>
      </c>
      <c r="AM123" s="44">
        <v>1013.94</v>
      </c>
      <c r="AN123" s="44">
        <v>2221.9</v>
      </c>
      <c r="AO123" s="44">
        <v>455.36</v>
      </c>
      <c r="AP123" s="44">
        <v>109.99</v>
      </c>
      <c r="AQ123" s="44">
        <v>46.4</v>
      </c>
      <c r="AR123" s="44">
        <v>611.75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14</v>
      </c>
      <c r="E124" s="39">
        <v>21</v>
      </c>
      <c r="F124" s="39">
        <v>14</v>
      </c>
      <c r="H124" s="43">
        <v>575.57000000000005</v>
      </c>
      <c r="I124" s="67">
        <v>8</v>
      </c>
      <c r="J124" s="43">
        <v>110.5</v>
      </c>
      <c r="K124" s="67">
        <v>2</v>
      </c>
      <c r="L124" s="43">
        <v>161.43</v>
      </c>
      <c r="M124" s="67">
        <v>4</v>
      </c>
      <c r="N124" s="43">
        <v>847.5</v>
      </c>
      <c r="O124" s="67">
        <v>14</v>
      </c>
      <c r="P124" s="43">
        <v>1739.44</v>
      </c>
      <c r="Q124" s="67">
        <v>13</v>
      </c>
      <c r="R124" s="43">
        <v>184.87</v>
      </c>
      <c r="S124" s="67">
        <v>3</v>
      </c>
      <c r="T124" s="43">
        <v>271.56</v>
      </c>
      <c r="U124" s="67">
        <v>5</v>
      </c>
      <c r="V124" s="43">
        <v>2195.87</v>
      </c>
      <c r="W124" s="67">
        <v>21</v>
      </c>
      <c r="X124" s="43">
        <v>2876.55</v>
      </c>
      <c r="Y124" s="67">
        <v>12</v>
      </c>
      <c r="Z124" s="43">
        <v>107.9</v>
      </c>
      <c r="AA124" s="67">
        <v>2</v>
      </c>
      <c r="AB124" s="43">
        <v>0</v>
      </c>
      <c r="AC124" s="67">
        <v>0</v>
      </c>
      <c r="AD124" s="43">
        <v>2984.45</v>
      </c>
      <c r="AE124" s="70">
        <v>14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499</v>
      </c>
      <c r="E126" s="39">
        <v>614</v>
      </c>
      <c r="F126" s="39">
        <v>463</v>
      </c>
      <c r="H126" s="43">
        <v>15018.59</v>
      </c>
      <c r="I126" s="67">
        <v>211</v>
      </c>
      <c r="J126" s="43">
        <v>9337.31</v>
      </c>
      <c r="K126" s="67">
        <v>90</v>
      </c>
      <c r="L126" s="43">
        <v>19726.189999999999</v>
      </c>
      <c r="M126" s="67">
        <v>198</v>
      </c>
      <c r="N126" s="43">
        <v>44082.09</v>
      </c>
      <c r="O126" s="67">
        <v>499</v>
      </c>
      <c r="P126" s="43">
        <v>39857.730000000003</v>
      </c>
      <c r="Q126" s="67">
        <v>367</v>
      </c>
      <c r="R126" s="43">
        <v>7499.09</v>
      </c>
      <c r="S126" s="67">
        <v>71</v>
      </c>
      <c r="T126" s="43">
        <v>16232.18</v>
      </c>
      <c r="U126" s="67">
        <v>176</v>
      </c>
      <c r="V126" s="43">
        <v>63589</v>
      </c>
      <c r="W126" s="67">
        <v>614</v>
      </c>
      <c r="X126" s="43">
        <v>43486.38</v>
      </c>
      <c r="Y126" s="67">
        <v>289</v>
      </c>
      <c r="Z126" s="43">
        <v>11380.4</v>
      </c>
      <c r="AA126" s="67">
        <v>87</v>
      </c>
      <c r="AB126" s="43">
        <v>7476.97</v>
      </c>
      <c r="AC126" s="67">
        <v>87</v>
      </c>
      <c r="AD126" s="43">
        <v>62343.75</v>
      </c>
      <c r="AE126" s="70">
        <v>463</v>
      </c>
      <c r="AG126" s="43">
        <v>361.4</v>
      </c>
      <c r="AH126" s="43">
        <v>288.41000000000003</v>
      </c>
      <c r="AI126" s="43">
        <v>1139.3699999999999</v>
      </c>
      <c r="AJ126" s="43">
        <v>1789.18</v>
      </c>
      <c r="AK126" s="43">
        <v>948</v>
      </c>
      <c r="AL126" s="43">
        <v>325.79000000000002</v>
      </c>
      <c r="AM126" s="43">
        <v>1120.96</v>
      </c>
      <c r="AN126" s="43">
        <v>2394.75</v>
      </c>
      <c r="AO126" s="43">
        <v>541.42999999999995</v>
      </c>
      <c r="AP126" s="43">
        <v>218.55</v>
      </c>
      <c r="AQ126" s="43">
        <v>386.4</v>
      </c>
      <c r="AR126" s="43">
        <v>1146.3800000000001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10</v>
      </c>
      <c r="E127" s="40">
        <v>17</v>
      </c>
      <c r="F127" s="40">
        <v>2</v>
      </c>
      <c r="H127" s="44">
        <v>2204.9699999999998</v>
      </c>
      <c r="I127" s="68">
        <v>3</v>
      </c>
      <c r="J127" s="44">
        <v>1055.58</v>
      </c>
      <c r="K127" s="68">
        <v>1</v>
      </c>
      <c r="L127" s="44">
        <v>3153.59</v>
      </c>
      <c r="M127" s="68">
        <v>6</v>
      </c>
      <c r="N127" s="44">
        <v>6414.14</v>
      </c>
      <c r="O127" s="68">
        <v>10</v>
      </c>
      <c r="P127" s="44">
        <v>2850.44</v>
      </c>
      <c r="Q127" s="68">
        <v>13</v>
      </c>
      <c r="R127" s="44">
        <v>630.41</v>
      </c>
      <c r="S127" s="68">
        <v>2</v>
      </c>
      <c r="T127" s="44">
        <v>1131.43</v>
      </c>
      <c r="U127" s="68">
        <v>2</v>
      </c>
      <c r="V127" s="44">
        <v>4612.28</v>
      </c>
      <c r="W127" s="68">
        <v>17</v>
      </c>
      <c r="X127" s="44">
        <v>338.28</v>
      </c>
      <c r="Y127" s="68">
        <v>0</v>
      </c>
      <c r="Z127" s="44">
        <v>164.28</v>
      </c>
      <c r="AA127" s="68">
        <v>2</v>
      </c>
      <c r="AB127" s="44">
        <v>0</v>
      </c>
      <c r="AC127" s="68">
        <v>0</v>
      </c>
      <c r="AD127" s="44">
        <v>502.56</v>
      </c>
      <c r="AE127" s="71">
        <v>2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319</v>
      </c>
      <c r="E129" s="40">
        <v>349</v>
      </c>
      <c r="F129" s="40">
        <v>206</v>
      </c>
      <c r="H129" s="44">
        <v>9010.27</v>
      </c>
      <c r="I129" s="68">
        <v>126</v>
      </c>
      <c r="J129" s="44">
        <v>5682.31</v>
      </c>
      <c r="K129" s="68">
        <v>52</v>
      </c>
      <c r="L129" s="44">
        <v>14390.22</v>
      </c>
      <c r="M129" s="68">
        <v>141</v>
      </c>
      <c r="N129" s="44">
        <v>29082.799999999999</v>
      </c>
      <c r="O129" s="68">
        <v>319</v>
      </c>
      <c r="P129" s="44">
        <v>14470.76</v>
      </c>
      <c r="Q129" s="68">
        <v>170</v>
      </c>
      <c r="R129" s="44">
        <v>4867.45</v>
      </c>
      <c r="S129" s="68">
        <v>53</v>
      </c>
      <c r="T129" s="44">
        <v>13123.24</v>
      </c>
      <c r="U129" s="68">
        <v>126</v>
      </c>
      <c r="V129" s="44">
        <v>32461.45</v>
      </c>
      <c r="W129" s="68">
        <v>349</v>
      </c>
      <c r="X129" s="44">
        <v>18262.62</v>
      </c>
      <c r="Y129" s="68">
        <v>116</v>
      </c>
      <c r="Z129" s="44">
        <v>3206.17</v>
      </c>
      <c r="AA129" s="68">
        <v>32</v>
      </c>
      <c r="AB129" s="44">
        <v>6397.62</v>
      </c>
      <c r="AC129" s="68">
        <v>58</v>
      </c>
      <c r="AD129" s="44">
        <v>27866.41</v>
      </c>
      <c r="AE129" s="71">
        <v>206</v>
      </c>
      <c r="AG129" s="44">
        <v>193.41</v>
      </c>
      <c r="AH129" s="44">
        <v>144.21</v>
      </c>
      <c r="AI129" s="44">
        <v>445.15</v>
      </c>
      <c r="AJ129" s="44">
        <v>782.77</v>
      </c>
      <c r="AK129" s="44">
        <v>289.95</v>
      </c>
      <c r="AL129" s="44">
        <v>139.11000000000001</v>
      </c>
      <c r="AM129" s="44">
        <v>522.23</v>
      </c>
      <c r="AN129" s="44">
        <v>951.29</v>
      </c>
      <c r="AO129" s="44">
        <v>475.68</v>
      </c>
      <c r="AP129" s="44">
        <v>106.85</v>
      </c>
      <c r="AQ129" s="44">
        <v>153.54</v>
      </c>
      <c r="AR129" s="44">
        <v>736.07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/>
      <c r="R134" s="20"/>
      <c r="S134" s="69"/>
      <c r="T134" s="20"/>
      <c r="U134" s="69"/>
      <c r="V134" s="20"/>
      <c r="W134" s="69"/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4Q and December 2023 - REVISED 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a95189ed-a59d-41a1-91ce-b22fe42d8f4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62C9689-191C-4121-82B5-E34D2D4CF606}"/>
</file>

<file path=customXml/itemProps3.xml><?xml version="1.0" encoding="utf-8"?>
<ds:datastoreItem xmlns:ds="http://schemas.openxmlformats.org/officeDocument/2006/customXml" ds:itemID="{E616E3BC-CAB3-4A27-A383-9E03927E0F91}"/>
</file>

<file path=customXml/itemProps4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</cp:lastModifiedBy>
  <cp:lastPrinted>2023-04-21T21:44:26Z</cp:lastPrinted>
  <dcterms:created xsi:type="dcterms:W3CDTF">2020-11-12T18:23:50Z</dcterms:created>
  <dcterms:modified xsi:type="dcterms:W3CDTF">2024-03-13T22:25:33Z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1016b865-ed97-48df-ab38-b33282f18600</vt:lpwstr>
  </property>
  <property fmtid="{D5CDD505-2E9C-101B-9397-08002B2CF9AE}" pid="4" name="_docset_NoMedatataSyncRequired">
    <vt:lpwstr>False</vt:lpwstr>
  </property>
</Properties>
</file>