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ly/"/>
    </mc:Choice>
  </mc:AlternateContent>
  <xr:revisionPtr revIDLastSave="0" documentId="8_{E91BC2FA-638C-4DC5-B83B-61023D6D1A2E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Q2-2023" sheetId="4" r:id="rId1"/>
    <sheet name="Q1-2023" sheetId="3" r:id="rId2"/>
    <sheet name="Q4-2022" sheetId="2" r:id="rId3"/>
    <sheet name="Q3-2022" sheetId="1" r:id="rId4"/>
  </sheets>
  <definedNames>
    <definedName name="_xlnm.Print_Area" localSheetId="1">'Q1-2023'!$A$1:$M$56</definedName>
    <definedName name="_xlnm.Print_Area" localSheetId="0">'Q2-2023'!$A$1:$M$56</definedName>
    <definedName name="_xlnm.Print_Area" localSheetId="3">'Q3-2022'!$A$1:$M$56</definedName>
    <definedName name="_xlnm.Print_Area" localSheetId="2">'Q4-2022'!$A$1:$M$56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4" l="1"/>
  <c r="K36" i="4"/>
  <c r="K28" i="4"/>
  <c r="I14" i="4"/>
  <c r="I13" i="4"/>
  <c r="I12" i="4"/>
  <c r="K42" i="3"/>
  <c r="K36" i="3"/>
  <c r="K28" i="3"/>
  <c r="I14" i="3"/>
  <c r="I13" i="3"/>
  <c r="I12" i="3"/>
  <c r="L44" i="4" l="1"/>
  <c r="M46" i="4" s="1"/>
  <c r="K16" i="4"/>
  <c r="M30" i="4" s="1"/>
  <c r="L44" i="3"/>
  <c r="M46" i="3" s="1"/>
  <c r="K16" i="3"/>
  <c r="M30" i="3" s="1"/>
  <c r="K42" i="2"/>
  <c r="K36" i="2"/>
  <c r="K28" i="2"/>
  <c r="I14" i="2"/>
  <c r="I13" i="2"/>
  <c r="I12" i="2"/>
  <c r="M48" i="4" l="1"/>
  <c r="M48" i="3"/>
  <c r="L44" i="2"/>
  <c r="M46" i="2" s="1"/>
  <c r="K16" i="2"/>
  <c r="M30" i="2" s="1"/>
  <c r="M48" i="2" s="1"/>
  <c r="K36" i="1" l="1"/>
  <c r="K42" i="1"/>
  <c r="K28" i="1"/>
  <c r="I13" i="1"/>
  <c r="I14" i="1"/>
  <c r="I12" i="1"/>
  <c r="L44" i="1" l="1"/>
  <c r="M46" i="1" s="1"/>
  <c r="K16" i="1"/>
  <c r="M30" i="1" s="1"/>
  <c r="M48" i="1" s="1"/>
</calcChain>
</file>

<file path=xl/sharedStrings.xml><?xml version="1.0" encoding="utf-8"?>
<sst xmlns="http://schemas.openxmlformats.org/spreadsheetml/2006/main" count="152" uniqueCount="30">
  <si>
    <t>Washington Water Service Company</t>
  </si>
  <si>
    <t>Company Name</t>
  </si>
  <si>
    <t>For the Quarter Ended</t>
  </si>
  <si>
    <t>Receipts:</t>
  </si>
  <si>
    <t>Date of Deposit</t>
  </si>
  <si>
    <t>$</t>
  </si>
  <si>
    <t>Fund Balance @ End of Quarter</t>
  </si>
  <si>
    <t>Notes:</t>
  </si>
  <si>
    <t>Signature</t>
  </si>
  <si>
    <t>Date</t>
  </si>
  <si>
    <t>G/L # 249003</t>
  </si>
  <si>
    <t>Total Received</t>
  </si>
  <si>
    <t>Amount of Deposits/Credits</t>
  </si>
  <si>
    <t>Amount of Other Debits</t>
  </si>
  <si>
    <t>Bank Balance (amount received in Account #1499613238) End of Quarter</t>
  </si>
  <si>
    <t>Total Bank Balance End of Quarter</t>
  </si>
  <si>
    <t>Deposit in Transit</t>
  </si>
  <si>
    <t>Ending Bank Balance</t>
  </si>
  <si>
    <t>Bank Balance (amount received in Account #1416615055) End of Quarter</t>
  </si>
  <si>
    <t>Total Use of Fund</t>
  </si>
  <si>
    <t>Use of Fund</t>
  </si>
  <si>
    <t>General Facilities Charge Quarterly Reporting</t>
  </si>
  <si>
    <t xml:space="preserve">East Pierce Received </t>
  </si>
  <si>
    <t>Legacy WWS Received</t>
  </si>
  <si>
    <t>Fund Balance @ End of Prior Quarter</t>
  </si>
  <si>
    <t>Bank Balance (amount received in Account #1499613238 - Restricted Cash Legacy WWS) End of Prior Quarter</t>
  </si>
  <si>
    <t>Bank Balance (amount received in Account #1416615055 - Restricted Cash East Pierce) End of Prior Quarter</t>
  </si>
  <si>
    <t>Variance - General Ledger to Bank Statement</t>
  </si>
  <si>
    <t>Docket #</t>
  </si>
  <si>
    <t>UW-141301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</si>
</sst>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2" applyFont="1" applyBorder="1"/>
    <xf numFmtId="0" fontId="3" fillId="0" borderId="0" xfId="2" applyFont="1"/>
    <xf numFmtId="0" fontId="3" fillId="0" borderId="2" xfId="2" applyFont="1" applyBorder="1"/>
    <xf numFmtId="164" fontId="4" fillId="0" borderId="1" xfId="2" applyNumberFormat="1" applyFont="1" applyBorder="1"/>
    <xf numFmtId="164" fontId="3" fillId="0" borderId="1" xfId="2" applyNumberFormat="1" applyFont="1" applyBorder="1"/>
    <xf numFmtId="165" fontId="3" fillId="0" borderId="3" xfId="2" applyNumberFormat="1" applyFont="1" applyBorder="1"/>
    <xf numFmtId="0" fontId="3" fillId="0" borderId="0" xfId="2" quotePrefix="1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17" fontId="3" fillId="0" borderId="1" xfId="2" applyNumberFormat="1" applyFont="1" applyBorder="1"/>
    <xf numFmtId="44" fontId="3" fillId="0" borderId="1" xfId="3" quotePrefix="1" applyFont="1" applyBorder="1" applyAlignment="1">
      <alignment horizontal="center"/>
    </xf>
    <xf numFmtId="14" fontId="3" fillId="0" borderId="0" xfId="2" applyNumberFormat="1" applyFont="1"/>
    <xf numFmtId="44" fontId="3" fillId="0" borderId="1" xfId="3" applyFont="1" applyBorder="1"/>
    <xf numFmtId="14" fontId="3" fillId="0" borderId="0" xfId="2" applyNumberFormat="1" applyFont="1" applyAlignment="1">
      <alignment horizontal="right"/>
    </xf>
    <xf numFmtId="4" fontId="3" fillId="0" borderId="0" xfId="2" applyNumberFormat="1" applyFont="1"/>
    <xf numFmtId="0" fontId="3" fillId="0" borderId="1" xfId="2" quotePrefix="1" applyFont="1" applyBorder="1" applyAlignment="1">
      <alignment horizontal="center"/>
    </xf>
    <xf numFmtId="44" fontId="3" fillId="0" borderId="1" xfId="2" applyNumberFormat="1" applyFont="1" applyBorder="1"/>
    <xf numFmtId="4" fontId="3" fillId="0" borderId="1" xfId="2" applyNumberFormat="1" applyFont="1" applyBorder="1"/>
    <xf numFmtId="0" fontId="3" fillId="0" borderId="4" xfId="2" applyFont="1" applyBorder="1"/>
    <xf numFmtId="0" fontId="3" fillId="0" borderId="4" xfId="2" quotePrefix="1" applyFont="1" applyBorder="1" applyAlignment="1">
      <alignment horizontal="left"/>
    </xf>
    <xf numFmtId="0" fontId="3" fillId="0" borderId="4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3" fillId="0" borderId="2" xfId="2" applyFont="1" applyBorder="1" applyAlignment="1">
      <alignment horizontal="left"/>
    </xf>
    <xf numFmtId="0" fontId="3" fillId="0" borderId="2" xfId="2" quotePrefix="1" applyFont="1" applyBorder="1" applyAlignment="1">
      <alignment horizontal="center"/>
    </xf>
    <xf numFmtId="0" fontId="3" fillId="0" borderId="0" xfId="2" applyFont="1" applyAlignment="1">
      <alignment horizontal="left"/>
    </xf>
    <xf numFmtId="0" fontId="3" fillId="0" borderId="3" xfId="2" applyFont="1" applyBorder="1"/>
    <xf numFmtId="44" fontId="3" fillId="0" borderId="3" xfId="1" applyFont="1" applyBorder="1"/>
    <xf numFmtId="44" fontId="3" fillId="0" borderId="1" xfId="1" applyFont="1" applyBorder="1"/>
    <xf numFmtId="44" fontId="3" fillId="0" borderId="0" xfId="1" applyFont="1" applyBorder="1"/>
    <xf numFmtId="44" fontId="3" fillId="0" borderId="6" xfId="1" applyFont="1" applyBorder="1"/>
    <xf numFmtId="0" fontId="6" fillId="0" borderId="0" xfId="0" applyFont="1"/>
    <xf numFmtId="0" fontId="7" fillId="0" borderId="2" xfId="0" applyFont="1" applyBorder="1"/>
    <xf numFmtId="44" fontId="3" fillId="0" borderId="7" xfId="1" applyFont="1" applyBorder="1"/>
    <xf numFmtId="44" fontId="3" fillId="0" borderId="5" xfId="1" applyFont="1" applyBorder="1"/>
    <xf numFmtId="0" fontId="3" fillId="0" borderId="0" xfId="2" applyFont="1" applyAlignment="1">
      <alignment horizontal="right"/>
    </xf>
    <xf numFmtId="44" fontId="3" fillId="2" borderId="3" xfId="1" applyFont="1" applyFill="1" applyBorder="1"/>
    <xf numFmtId="44" fontId="3" fillId="2" borderId="0" xfId="1" applyFont="1" applyFill="1" applyBorder="1"/>
    <xf numFmtId="14" fontId="3" fillId="0" borderId="3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C7B8A8-E375-4C64-B0A1-A5BE3A7BC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5D768-C693-4001-9209-19224F613256}">
  <sheetPr>
    <pageSetUpPr fitToPage="1"/>
  </sheetPr>
  <dimension ref="A3:N58"/>
  <sheetViews>
    <sheetView tabSelected="1" zoomScaleNormal="100" workbookViewId="0">
      <selection activeCell="M53" sqref="M5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45107</v>
      </c>
      <c r="F7" s="1"/>
      <c r="G7" s="1"/>
      <c r="H7" s="1"/>
    </row>
    <row r="9" spans="2:13" ht="16.5" thickBot="1" x14ac:dyDescent="0.3">
      <c r="B9" s="2" t="s">
        <v>24</v>
      </c>
      <c r="L9" s="5">
        <v>45016</v>
      </c>
      <c r="M9" s="6">
        <v>849371.08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45017</v>
      </c>
      <c r="E12" s="1"/>
      <c r="G12" s="12">
        <v>0</v>
      </c>
      <c r="H12" s="12">
        <v>1500</v>
      </c>
      <c r="I12" s="12">
        <f>G12+H12</f>
        <v>1500</v>
      </c>
      <c r="K12" s="13"/>
    </row>
    <row r="13" spans="2:13" ht="16.5" thickBot="1" x14ac:dyDescent="0.3">
      <c r="D13" s="11">
        <v>45047</v>
      </c>
      <c r="E13" s="11"/>
      <c r="G13" s="14">
        <v>0</v>
      </c>
      <c r="H13" s="14">
        <v>0</v>
      </c>
      <c r="I13" s="12">
        <f t="shared" ref="I13:I14" si="0">G13+H13</f>
        <v>0</v>
      </c>
      <c r="K13" s="15"/>
    </row>
    <row r="14" spans="2:13" ht="16.5" thickBot="1" x14ac:dyDescent="0.3">
      <c r="D14" s="11">
        <v>45078</v>
      </c>
      <c r="E14" s="1"/>
      <c r="G14" s="14">
        <v>3098</v>
      </c>
      <c r="H14" s="14">
        <v>0</v>
      </c>
      <c r="I14" s="12">
        <f t="shared" si="0"/>
        <v>3098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4598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853969.08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436762.33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412608.75</v>
      </c>
    </row>
    <row r="40" spans="2:13" ht="16.5" thickBot="1" x14ac:dyDescent="0.3">
      <c r="C40" s="7" t="s">
        <v>12</v>
      </c>
      <c r="I40" s="14">
        <v>0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412608.75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849371.08000000007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4598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853969.08000000007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39">
        <v>45128</v>
      </c>
      <c r="I55" s="39"/>
    </row>
    <row r="56" spans="2:13" ht="16.5" thickTop="1" x14ac:dyDescent="0.25">
      <c r="B56" s="40" t="s">
        <v>8</v>
      </c>
      <c r="C56" s="40"/>
      <c r="D56" s="40"/>
      <c r="E56" s="40"/>
      <c r="F56" s="40"/>
      <c r="H56" s="40" t="s">
        <v>9</v>
      </c>
      <c r="I56" s="40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58"/>
  <sheetViews>
    <sheetView zoomScaleNormal="100" workbookViewId="0">
      <selection activeCell="B30" sqref="B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45016</v>
      </c>
      <c r="F7" s="1"/>
      <c r="G7" s="1"/>
      <c r="H7" s="1"/>
    </row>
    <row r="9" spans="2:13" ht="16.5" thickBot="1" x14ac:dyDescent="0.3">
      <c r="B9" s="2" t="s">
        <v>24</v>
      </c>
      <c r="L9" s="5">
        <v>44926</v>
      </c>
      <c r="M9" s="6">
        <v>830513.08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44927</v>
      </c>
      <c r="E12" s="1"/>
      <c r="G12" s="12">
        <v>3098</v>
      </c>
      <c r="H12" s="12">
        <v>0</v>
      </c>
      <c r="I12" s="12">
        <f>G12+H12</f>
        <v>3098</v>
      </c>
      <c r="K12" s="13"/>
    </row>
    <row r="13" spans="2:13" ht="16.5" thickBot="1" x14ac:dyDescent="0.3">
      <c r="D13" s="11">
        <v>44958</v>
      </c>
      <c r="E13" s="11"/>
      <c r="G13" s="14">
        <v>11113</v>
      </c>
      <c r="H13" s="14">
        <v>0</v>
      </c>
      <c r="I13" s="12">
        <f t="shared" ref="I13:I14" si="0">G13+H13</f>
        <v>11113</v>
      </c>
      <c r="K13" s="15"/>
    </row>
    <row r="14" spans="2:13" ht="16.5" thickBot="1" x14ac:dyDescent="0.3">
      <c r="D14" s="11">
        <v>44986</v>
      </c>
      <c r="E14" s="1"/>
      <c r="G14" s="14">
        <v>4647</v>
      </c>
      <c r="H14" s="14">
        <v>0</v>
      </c>
      <c r="I14" s="12">
        <f t="shared" si="0"/>
        <v>4647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18858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849371.08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436762.33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393750.75</v>
      </c>
    </row>
    <row r="40" spans="2:13" ht="16.5" thickBot="1" x14ac:dyDescent="0.3">
      <c r="C40" s="7" t="s">
        <v>12</v>
      </c>
      <c r="I40" s="14">
        <v>18858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412608.75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849371.08000000007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0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849371.08000000007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39">
        <v>45035</v>
      </c>
      <c r="I55" s="39"/>
    </row>
    <row r="56" spans="2:13" ht="16.5" thickTop="1" x14ac:dyDescent="0.25">
      <c r="B56" s="40" t="s">
        <v>8</v>
      </c>
      <c r="C56" s="40"/>
      <c r="D56" s="40"/>
      <c r="E56" s="40"/>
      <c r="F56" s="40"/>
      <c r="H56" s="40" t="s">
        <v>9</v>
      </c>
      <c r="I56" s="40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58"/>
  <sheetViews>
    <sheetView topLeftCell="A31" zoomScaleNormal="100" workbookViewId="0">
      <selection activeCell="O14" sqref="O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44926</v>
      </c>
      <c r="F7" s="1"/>
      <c r="G7" s="1"/>
      <c r="H7" s="1"/>
    </row>
    <row r="9" spans="2:13" ht="16.5" thickBot="1" x14ac:dyDescent="0.3">
      <c r="B9" s="2" t="s">
        <v>24</v>
      </c>
      <c r="L9" s="5">
        <v>44834</v>
      </c>
      <c r="M9" s="6">
        <v>822290.08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44835</v>
      </c>
      <c r="E12" s="1"/>
      <c r="G12" s="12">
        <v>3625</v>
      </c>
      <c r="H12" s="12">
        <v>0</v>
      </c>
      <c r="I12" s="12">
        <f>G12+H12</f>
        <v>3625</v>
      </c>
      <c r="K12" s="13"/>
    </row>
    <row r="13" spans="2:13" ht="16.5" thickBot="1" x14ac:dyDescent="0.3">
      <c r="D13" s="11">
        <v>44866</v>
      </c>
      <c r="E13" s="11"/>
      <c r="G13" s="14">
        <v>3098</v>
      </c>
      <c r="H13" s="14">
        <v>0</v>
      </c>
      <c r="I13" s="12">
        <f t="shared" ref="I13:I14" si="0">G13+H13</f>
        <v>3098</v>
      </c>
      <c r="K13" s="15"/>
    </row>
    <row r="14" spans="2:13" ht="16.5" thickBot="1" x14ac:dyDescent="0.3">
      <c r="D14" s="11">
        <v>44896</v>
      </c>
      <c r="E14" s="1"/>
      <c r="G14" s="14">
        <v>0</v>
      </c>
      <c r="H14" s="14">
        <v>1500</v>
      </c>
      <c r="I14" s="12">
        <f t="shared" si="0"/>
        <v>1500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8223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830513.08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435262.33</v>
      </c>
    </row>
    <row r="34" spans="2:13" ht="16.5" thickBot="1" x14ac:dyDescent="0.3">
      <c r="C34" s="7" t="s">
        <v>12</v>
      </c>
      <c r="I34" s="14">
        <v>1500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385478.75</v>
      </c>
    </row>
    <row r="40" spans="2:13" ht="16.5" thickBot="1" x14ac:dyDescent="0.3">
      <c r="C40" s="7" t="s">
        <v>12</v>
      </c>
      <c r="I40" s="14">
        <v>8272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393750.75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830513.08000000007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0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830513.08000000007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39">
        <v>44972</v>
      </c>
      <c r="I55" s="39"/>
    </row>
    <row r="56" spans="2:13" ht="16.5" thickTop="1" x14ac:dyDescent="0.25">
      <c r="B56" s="40" t="s">
        <v>8</v>
      </c>
      <c r="C56" s="40"/>
      <c r="D56" s="40"/>
      <c r="E56" s="40"/>
      <c r="F56" s="40"/>
      <c r="H56" s="40" t="s">
        <v>9</v>
      </c>
      <c r="I56" s="40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N58"/>
  <sheetViews>
    <sheetView zoomScaleNormal="100" workbookViewId="0">
      <selection activeCell="P46" sqref="P4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44834</v>
      </c>
      <c r="F7" s="1"/>
      <c r="G7" s="1"/>
      <c r="H7" s="1"/>
    </row>
    <row r="9" spans="2:13" ht="16.5" thickBot="1" x14ac:dyDescent="0.3">
      <c r="B9" s="2" t="s">
        <v>24</v>
      </c>
      <c r="L9" s="5">
        <v>44742</v>
      </c>
      <c r="M9" s="6">
        <v>806289.08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44743</v>
      </c>
      <c r="E12" s="1"/>
      <c r="G12" s="12">
        <v>0</v>
      </c>
      <c r="H12" s="12">
        <v>0</v>
      </c>
      <c r="I12" s="12">
        <f>G12+H12</f>
        <v>0</v>
      </c>
      <c r="K12" s="13"/>
    </row>
    <row r="13" spans="2:13" ht="16.5" thickBot="1" x14ac:dyDescent="0.3">
      <c r="D13" s="11">
        <v>44774</v>
      </c>
      <c r="E13" s="11"/>
      <c r="G13" s="14">
        <v>12903</v>
      </c>
      <c r="H13" s="14">
        <v>0</v>
      </c>
      <c r="I13" s="12">
        <f t="shared" ref="I13:I14" si="0">G13+H13</f>
        <v>12903</v>
      </c>
      <c r="K13" s="15"/>
    </row>
    <row r="14" spans="2:13" ht="16.5" thickBot="1" x14ac:dyDescent="0.3">
      <c r="D14" s="11">
        <v>44805</v>
      </c>
      <c r="E14" s="1"/>
      <c r="G14" s="14">
        <v>3098</v>
      </c>
      <c r="H14" s="14">
        <v>0</v>
      </c>
      <c r="I14" s="12">
        <f t="shared" si="0"/>
        <v>3098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16001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28">
        <f>+K16+M9+K28</f>
        <v>822290.08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435262.33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435262.33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366379.75</v>
      </c>
    </row>
    <row r="40" spans="2:13" ht="16.5" thickBot="1" x14ac:dyDescent="0.3">
      <c r="C40" s="7" t="s">
        <v>12</v>
      </c>
      <c r="I40" s="14">
        <v>19099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385478.75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820741.08000000007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1549</v>
      </c>
      <c r="M45" s="30"/>
    </row>
    <row r="46" spans="2:13" ht="16.5" thickBot="1" x14ac:dyDescent="0.3">
      <c r="B46" s="7" t="s">
        <v>17</v>
      </c>
      <c r="J46" s="23"/>
      <c r="K46" s="16"/>
      <c r="M46" s="30">
        <f>L44+L45</f>
        <v>822290.08000000007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39">
        <v>44862</v>
      </c>
      <c r="I55" s="39"/>
    </row>
    <row r="56" spans="2:13" ht="16.5" thickTop="1" x14ac:dyDescent="0.25">
      <c r="B56" s="40" t="s">
        <v>8</v>
      </c>
      <c r="C56" s="40"/>
      <c r="D56" s="40"/>
      <c r="E56" s="40"/>
      <c r="F56" s="40"/>
      <c r="H56" s="40" t="s">
        <v>9</v>
      </c>
      <c r="I56" s="40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2023-07-21T07:00:00+00:00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2F0E144-A0EF-49C8-AF8F-0401CA4ED734}"/>
</file>

<file path=customXml/itemProps2.xml><?xml version="1.0" encoding="utf-8"?>
<ds:datastoreItem xmlns:ds="http://schemas.openxmlformats.org/officeDocument/2006/customXml" ds:itemID="{70221B25-A286-43BA-B088-FACFA4A1FA4D}"/>
</file>

<file path=customXml/itemProps3.xml><?xml version="1.0" encoding="utf-8"?>
<ds:datastoreItem xmlns:ds="http://schemas.openxmlformats.org/officeDocument/2006/customXml" ds:itemID="{89684C9D-264B-48AE-81D7-B08E368856D1}"/>
</file>

<file path=customXml/itemProps4.xml><?xml version="1.0" encoding="utf-8"?>
<ds:datastoreItem xmlns:ds="http://schemas.openxmlformats.org/officeDocument/2006/customXml" ds:itemID="{254C7C50-C6B0-4BC4-829F-BB2D275EF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Q2-2023</vt:lpstr>
      <vt:lpstr>Q1-2023</vt:lpstr>
      <vt:lpstr>Q4-2022</vt:lpstr>
      <vt:lpstr>Q3-2022</vt:lpstr>
      <vt:lpstr>'Q1-2023'!Print_Area</vt:lpstr>
      <vt:lpstr>'Q2-2023'!Print_Area</vt:lpstr>
      <vt:lpstr>'Q3-2022'!Print_Area</vt:lpstr>
      <vt:lpstr>'Q4-2022'!Print_Area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Hoang, Thu</dc:creator>
  <cp:lastModifiedBy>Doyle, Andrew (UTC)</cp:lastModifiedBy>
  <cp:lastPrinted>2022-10-26T17:51:42Z</cp:lastPrinted>
  <dcterms:created xsi:type="dcterms:W3CDTF">2022-10-18T21:54:27Z</dcterms:created>
  <dcterms:modified xsi:type="dcterms:W3CDTF">2023-07-21T23:04:44Z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0x0101006E56B4D1795A2E4DB2F0B01679ED314A00920B044BC8980447BD0181004F37CAE6</vt:lpwstr>
  </property>
  <property fmtid="{D5CDD505-2E9C-101B-9397-08002B2CF9AE}" pid="3" name="_docset_NoMedatataSyncRequired">
    <vt:lpwstr>False</vt:lpwstr>
  </property>
</Properties>
</file>