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4550" windowHeight="7425" activeTab="0"/>
  </bookViews>
  <sheets>
    <sheet name="Under Earnings 03 to 09" sheetId="1" r:id="rId1"/>
    <sheet name="2009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1_94_12_94">'[4]DT_A_DOL93'!#REF!</definedName>
    <definedName name="_1_95_12_95">'[4]DT_A_DOL93'!#REF!</definedName>
    <definedName name="_1_96_12_96">'[4]DT_A_DOL93'!#REF!</definedName>
    <definedName name="_1_97_12_97">'[4]DT_A_DOL93'!#REF!</definedName>
    <definedName name="_1_98_12_98">'[4]DT_A_DOL93'!#REF!</definedName>
    <definedName name="_6.01">#REF!</definedName>
    <definedName name="_6.02">#REF!</definedName>
    <definedName name="_C_._DOWN_TERM_">'[32]CST STD!'!#REF!</definedName>
    <definedName name="_DOWN___COUPON_">'[32]CST STD!'!#REF!</definedName>
    <definedName name="_End">#REF!</definedName>
    <definedName name="_END__DOWN__DOW">'[32]CST STD!'!#REF!</definedName>
    <definedName name="_Fill" hidden="1">#REF!</definedName>
    <definedName name="_Filter">#REF!</definedName>
    <definedName name="_GOTO_TABLE__PR">'[32]CST STD!'!#REF!</definedName>
    <definedName name="_HOME__GOTO_YIE">'[32]CST STD!'!#REF!</definedName>
    <definedName name="_LET_YIELD__IRR">'[32]CST STD!'!#REF!</definedName>
    <definedName name="_Order1" hidden="1">255</definedName>
    <definedName name="_Order2" hidden="1">255</definedName>
    <definedName name="_RECASHFLOWS_">'[32]CST STD!'!#REF!</definedName>
    <definedName name="_RNCCASHFLOWS__">'[32]CST STD!'!#REF!</definedName>
    <definedName name="_WINDOWSOFF__PA">'[32]CST STD!'!#REF!</definedName>
    <definedName name="a">'[31]STD Cost'!#REF!</definedName>
    <definedName name="AccessDatabase" hidden="1">"I:\COMTREL\FINICLE\TradeSummary.mdb"</definedName>
    <definedName name="accrual">'[26]Sheet2'!#REF!</definedName>
    <definedName name="accrual2">'[26]Sheet2'!#REF!</definedName>
    <definedName name="accrual3">'[26]Sheet2'!#REF!</definedName>
    <definedName name="Acq1Plant">'[6]Acquisition Inputs'!$C$8</definedName>
    <definedName name="Acq2Plant">'[6]Acquisition Inputs'!$C$70</definedName>
    <definedName name="afudcrate">#REF!</definedName>
    <definedName name="afudctaxbasis">#REF!</definedName>
    <definedName name="apeek">#REF!</definedName>
    <definedName name="Apr03AMA">'[29]BS C&amp;L'!#REF!</definedName>
    <definedName name="Apr04" localSheetId="0">'[34]BS'!$U$7:$U$3582</definedName>
    <definedName name="Apr04">#REF!</definedName>
    <definedName name="Apr04AMA" localSheetId="0">'[34]BS'!$AG$7:$AG$3582</definedName>
    <definedName name="Apr04AMA">#REF!</definedName>
    <definedName name="Apr05">#REF!</definedName>
    <definedName name="Apr05AMA">#REF!</definedName>
    <definedName name="aquila_lookup">'[16]Cabot Gas Replacement'!$B$8:$F$16</definedName>
    <definedName name="Asset_Class_Switch">'[18]Assumptions'!$D$5</definedName>
    <definedName name="Assume_Percent_Change">#REF!</definedName>
    <definedName name="Aug03AMA">'[29]BS C&amp;L'!#REF!</definedName>
    <definedName name="Aug04" localSheetId="0">'[34]BS'!$Y$7:$Y$3582</definedName>
    <definedName name="Aug04">#REF!</definedName>
    <definedName name="Aug04AMA" localSheetId="0">'[34]BS'!$AK$7:$AK$3582</definedName>
    <definedName name="Aug04AMA">#REF!</definedName>
    <definedName name="Aug05">#REF!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'[20]model'!#REF!</definedName>
    <definedName name="bal">'[26]Sheet2'!#REF!</definedName>
    <definedName name="balance">'[26]Sheet2'!#REF!</definedName>
    <definedName name="BD">#REF!</definedName>
    <definedName name="BEP">#REF!</definedName>
    <definedName name="BottomRight">#REF!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fact">#REF!</definedName>
    <definedName name="CaseDescription">'[6]Dispatch Cases'!$C$11</definedName>
    <definedName name="CASHFLOWS">'[32]CST STD!'!#REF!</definedName>
    <definedName name="CCGT_HeatRate">'[6]Assumptions'!$H$23</definedName>
    <definedName name="CCGTPrice">'[6]Assumptions'!$H$22</definedName>
    <definedName name="cerarvm">#REF!</definedName>
    <definedName name="CL_RT">#REF!</definedName>
    <definedName name="CL_RT2">'[23]Transp Data'!$A$6:$C$81</definedName>
    <definedName name="Classification">#REF!</definedName>
    <definedName name="clawback">#REF!</definedName>
    <definedName name="close">#REF!</definedName>
    <definedName name="cod">#REF!</definedName>
    <definedName name="COLHOUSE">#REF!</definedName>
    <definedName name="COLXFER">'[20]model'!#REF!</definedName>
    <definedName name="CombWC_LineItem">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'[24]Sch_120'!#REF!</definedName>
    <definedName name="cont">'[26]Sheet2'!#REF!</definedName>
    <definedName name="ContractDate">'[10]Dispatch Cases'!#REF!</definedName>
    <definedName name="Conv_Factor">'[24]Sch_120'!#REF!</definedName>
    <definedName name="ConversionFactor">'[6]Assumptions'!$I$65</definedName>
    <definedName name="CONVFACT">#REF!</definedName>
    <definedName name="costofequit">#REF!</definedName>
    <definedName name="CPI">#REF!</definedName>
    <definedName name="cspe_wkly_vect_input">#REF!</definedName>
    <definedName name="cust">#REF!</definedName>
    <definedName name="CUSTDEP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 localSheetId="0">#REF!</definedName>
    <definedName name="Data">#REF!</definedName>
    <definedName name="data1">#REF!</definedName>
    <definedName name="daveisroyescal">#REF!</definedName>
    <definedName name="daviesroyprice">#REF!</definedName>
    <definedName name="debtforce">#REF!</definedName>
    <definedName name="DebtPerc">'[6]Assumptions'!$I$58</definedName>
    <definedName name="Dec03" localSheetId="0">'[35]BS'!$T$7:$T$3582</definedName>
    <definedName name="Dec03">#REF!</definedName>
    <definedName name="Dec03AMA" localSheetId="0">'[35]BS'!$AJ$7:$AJ$3582</definedName>
    <definedName name="Dec03AMA">#REF!</definedName>
    <definedName name="Dec04" localSheetId="0">'[34]BS'!$AC$7:$AC$3580</definedName>
    <definedName name="Dec04">#REF!</definedName>
    <definedName name="Dec04AMA" localSheetId="0">'[34]BS'!$AO$7:$AO$3582</definedName>
    <definedName name="Dec04AMA">#REF!</definedName>
    <definedName name="Dec05">#REF!</definedName>
    <definedName name="Dec05AMA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evfee">#REF!</definedName>
    <definedName name="DF_HeatRate">'[6]Assumptions'!$L$23</definedName>
    <definedName name="DFIT" hidden="1">{#N/A,#N/A,FALSE,"Coversheet";#N/A,#N/A,FALSE,"QA"}</definedName>
    <definedName name="Disc">'[10]Debt Amortization'!#REF!</definedName>
    <definedName name="Discount_for_Revenue_Reqmt">'[15]Assumptions of Purchase'!$B$45</definedName>
    <definedName name="DOCKET">#REF!</definedName>
    <definedName name="DurPTC">#REF!</definedName>
    <definedName name="Electp1">#REF!</definedName>
    <definedName name="Electp2">#REF!</definedName>
    <definedName name="Electric">'[33]Electric'!$A$1:$K$65</definedName>
    <definedName name="Electric_Prices">'[12]Monthly Price Summary'!$B$4:$E$27</definedName>
    <definedName name="ElecWC_LineItems">#REF!</definedName>
    <definedName name="ElRBLine" localSheetId="0">'[34]BS'!$AQ$7:$AQ$3303</definedName>
    <definedName name="ElRBLine">#REF!</definedName>
    <definedName name="EMPLBENE">#REF!</definedName>
    <definedName name="EndDate">'[6]Assumptions'!$C$11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strateRES">#REF!</definedName>
    <definedName name="FACTORS">#REF!</definedName>
    <definedName name="Feb03AMA">'[29]BS C&amp;L'!#REF!</definedName>
    <definedName name="Feb04" localSheetId="0">'[34]BS'!$S$7:$S$3582</definedName>
    <definedName name="Feb04">#REF!</definedName>
    <definedName name="Feb04AMA" localSheetId="0">'[34]BS'!$AE$7:$AE$3582</definedName>
    <definedName name="Feb04AMA">#REF!</definedName>
    <definedName name="Feb05">#REF!</definedName>
    <definedName name="Feb05AMA">#REF!</definedName>
    <definedName name="Fed_Cap_Tax">'[8]Inputs'!$E$112</definedName>
    <definedName name="FedTaxRate">'[6]Assumptions'!$C$33</definedName>
    <definedName name="FERC_Lookup">'[2]Map Table'!$E$2:$F$58</definedName>
    <definedName name="FERCRATE">#REF!</definedName>
    <definedName name="FF">#REF!</definedName>
    <definedName name="FIELDCHRG">'[20]model'!#REF!</definedName>
    <definedName name="Final">#REF!</definedName>
    <definedName name="firstptcyr">#REF!</definedName>
    <definedName name="firstyearmonths">#REF!</definedName>
    <definedName name="FIT" localSheetId="0">#REF!</definedName>
    <definedName name="FIT">#REF!</definedName>
    <definedName name="fixedtrans">#REF!</definedName>
    <definedName name="fpldebt">#REF!</definedName>
    <definedName name="FPLequit">#REF!</definedName>
    <definedName name="Fuel">#REF!</definedName>
    <definedName name="Gas">'[33]Gas'!$A$1:$K$65</definedName>
    <definedName name="GasRBLine" localSheetId="0">'[34]BS'!$AS$7:$AS$3631</definedName>
    <definedName name="GasRBLine">#REF!</definedName>
    <definedName name="GasWC_LineItem" localSheetId="0">'[34]BS'!$AR$7:$AR$3631</definedName>
    <definedName name="GasWC_LineItem">#REF!</definedName>
    <definedName name="GDPIP">#REF!</definedName>
    <definedName name="GeoDate">'[10]Dispatch Cases'!#REF!</definedName>
    <definedName name="gpdip">#REF!</definedName>
    <definedName name="graph">#REF!</definedName>
    <definedName name="HRAccumDep">'[3]JHS-10 Adjstmts'!#REF!</definedName>
    <definedName name="HRDepExp">'[3]JHS-10 Adjstmts'!#REF!</definedName>
    <definedName name="HRDFIT">'[3]JHS-10 Adjstmts'!#REF!</definedName>
    <definedName name="HRGrossPlant">'[3]JHS-10 Adjstmts'!#REF!</definedName>
    <definedName name="HRPrdctnOM">'[3]JHS-10 Adjstmts'!#REF!</definedName>
    <definedName name="HRPropIns">'[3]JHS-10 Adjstmts'!#REF!</definedName>
    <definedName name="HRPropTax">'[3]JHS-10 Adjstmts'!#REF!</definedName>
    <definedName name="HRPwrCsts">'[3]JHS-10 Adjstmts'!#REF!</definedName>
    <definedName name="HydroCap">#REF!</definedName>
    <definedName name="HydroGen">'[10]Dispatch'!#REF!</definedName>
    <definedName name="IDCRATE">#REF!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TRESEXCH">#REF!</definedName>
    <definedName name="INVPLAN">#REF!</definedName>
    <definedName name="Jan03AMA">'[29]BS C&amp;L'!#REF!</definedName>
    <definedName name="Jan04" localSheetId="0">'[34]BS'!$R$7:$R$3582</definedName>
    <definedName name="Jan04">#REF!</definedName>
    <definedName name="Jan04AMA" localSheetId="0">'[34]BS'!$AD$7:$AD$3582</definedName>
    <definedName name="Jan04AMA">#REF!</definedName>
    <definedName name="Jan05">#REF!</definedName>
    <definedName name="Jan05AMA">#REF!</definedName>
    <definedName name="Jan06">'[30]BS'!#REF!</definedName>
    <definedName name="Jan06AMA">'[30]BS'!#REF!</definedName>
    <definedName name="Jul03AMA">'[29]BS C&amp;L'!#REF!</definedName>
    <definedName name="Jul04" localSheetId="0">'[34]BS'!$X$7:$X$3582</definedName>
    <definedName name="Jul04">#REF!</definedName>
    <definedName name="Jul04AMA" localSheetId="0">'[34]BS'!$AJ$7:$AJ$3582</definedName>
    <definedName name="Jul04AMA">#REF!</definedName>
    <definedName name="Jul05">#REF!</definedName>
    <definedName name="Jul05AMA">#REF!</definedName>
    <definedName name="julcf">#REF!</definedName>
    <definedName name="julcost">#REF!</definedName>
    <definedName name="Jun03AMA">'[29]BS C&amp;L'!#REF!</definedName>
    <definedName name="Jun04" localSheetId="0">'[34]BS'!$W$7:$W$3582</definedName>
    <definedName name="Jun04">#REF!</definedName>
    <definedName name="Jun04AMA" localSheetId="0">'[34]BS'!$AI$7:$AI$3582</definedName>
    <definedName name="Jun04AMA">#REF!</definedName>
    <definedName name="Jun05">#REF!</definedName>
    <definedName name="Jun05AMA">#REF!</definedName>
    <definedName name="LATEPAY">#REF!</definedName>
    <definedName name="Lease_total">'[14]Forecast Adjustment'!#REF!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'[11]Load Source Data'!$C$78:$X$89</definedName>
    <definedName name="LoadGrowthAdder">#REF!</definedName>
    <definedName name="manutaxfit">#REF!</definedName>
    <definedName name="Mar03AMA">'[29]BS C&amp;L'!#REF!</definedName>
    <definedName name="Mar04" localSheetId="0">'[34]BS'!$T$7:$T$3582</definedName>
    <definedName name="Mar04">#REF!</definedName>
    <definedName name="Mar04AMA" localSheetId="0">'[34]BS'!$AF$7:$AF$3582</definedName>
    <definedName name="Mar04AMA">#REF!</definedName>
    <definedName name="Mar05">#REF!</definedName>
    <definedName name="Mar05AMA">#REF!</definedName>
    <definedName name="May03AMA">'[29]BS C&amp;L'!#REF!</definedName>
    <definedName name="May04" localSheetId="0">'[34]BS'!$V$7:$V$3582</definedName>
    <definedName name="May04">#REF!</definedName>
    <definedName name="May04AMA" localSheetId="0">'[34]BS'!$AH$7:$AH$3582</definedName>
    <definedName name="May04AMA">#REF!</definedName>
    <definedName name="May05">#REF!</definedName>
    <definedName name="May05AMA">#REF!</definedName>
    <definedName name="mcnarycost">#REF!</definedName>
    <definedName name="mcnarytoggle">#REF!</definedName>
    <definedName name="median_energy">#REF!</definedName>
    <definedName name="MERGER_COST">'[28]Sheet1'!$AF$3:$AJ$28</definedName>
    <definedName name="MISCELLANEOUS">#REF!</definedName>
    <definedName name="MonTotalDispatch">'[10]Dispatch'!#REF!</definedName>
    <definedName name="MT">#REF!</definedName>
    <definedName name="MTD_Format">'[19]Mthly'!$B$11:$D$11,'[19]Mthly'!$B$35:$D$35</definedName>
    <definedName name="MustRunGen">'[10]Dispatch'!#REF!</definedName>
    <definedName name="Mwh">#REF!</definedName>
    <definedName name="mwh2">#REF!</definedName>
    <definedName name="nameplate">#REF!</definedName>
    <definedName name="non_AURORA_lookup">#REF!</definedName>
    <definedName name="non_core_lookup">#REF!</definedName>
    <definedName name="nonrefundtrans">#REF!</definedName>
    <definedName name="Nov03" localSheetId="0">'[35]BS'!$S$7:$S$3582</definedName>
    <definedName name="Nov03">#REF!</definedName>
    <definedName name="Nov03AMA" localSheetId="0">'[35]BS'!$AI$7:$AI$3582</definedName>
    <definedName name="Nov03AMA">#REF!</definedName>
    <definedName name="Nov04" localSheetId="0">'[34]BS'!$AB$7:$AB$3582</definedName>
    <definedName name="Nov04">#REF!</definedName>
    <definedName name="Nov04AMA" localSheetId="0">'[34]BS'!$AN$7:$AN$3582</definedName>
    <definedName name="Nov04AMA">#REF!</definedName>
    <definedName name="Nov05">#REF!</definedName>
    <definedName name="Nov05AMA">#REF!</definedName>
    <definedName name="novcf">#REF!</definedName>
    <definedName name="novcost">#REF!</definedName>
    <definedName name="numturbines">#REF!</definedName>
    <definedName name="numturbptc">#REF!</definedName>
    <definedName name="NWSales_MWH">'[4]DT_A_AMW93'!#REF!</definedName>
    <definedName name="OBCLEASE">#REF!</definedName>
    <definedName name="Oct03" localSheetId="0">'[35]BS'!$R$7:$R$3582</definedName>
    <definedName name="Oct03">#REF!</definedName>
    <definedName name="Oct03AMA" localSheetId="0">'[35]BS'!$AH$7:$AH$3582</definedName>
    <definedName name="Oct03AMA">#REF!</definedName>
    <definedName name="Oct04" localSheetId="0">'[34]BS'!$AA$7:$AA$3582</definedName>
    <definedName name="Oct04">#REF!</definedName>
    <definedName name="Oct04AMA" localSheetId="0">'[34]BS'!$AM$7:$AM$3582</definedName>
    <definedName name="Oct04AMA">#REF!</definedName>
    <definedName name="Oct05">#REF!</definedName>
    <definedName name="Oct05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'[20]model'!#REF!</definedName>
    <definedName name="OPEXPRS">#REF!</definedName>
    <definedName name="outlookdata">'[5]pivoted data'!$D$3:$Q$90</definedName>
    <definedName name="Page1">#REF!</definedName>
    <definedName name="Page2">#REF!</definedName>
    <definedName name="parasitic">#REF!</definedName>
    <definedName name="parasiticprice">#REF!</definedName>
    <definedName name="peak_new_table">'[17]2008 Extreme Peaks - 080403'!$E$5:$AD$8</definedName>
    <definedName name="peak_table">'[17]Peaks-F01'!$C$5:$E$243</definedName>
    <definedName name="PEBBLE">'[20]model'!#REF!</definedName>
    <definedName name="percdebtcov">#REF!</definedName>
    <definedName name="Percent_debt">'[8]Inputs'!$E$129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'[6]Assumptions'!$I$56</definedName>
    <definedName name="pretaxequit">#REF!</definedName>
    <definedName name="PreTaxWACC">'[6]Assumptions'!$I$62</definedName>
    <definedName name="PriceCaseTable">#REF!</definedName>
    <definedName name="Prices_Aurora">'[12]Monthly Price Summary'!$C$4:$H$63</definedName>
    <definedName name="_xlnm.Print_Area" localSheetId="0">'Under Earnings 03 to 09'!$B$40:$C$76</definedName>
    <definedName name="Print_Area1">#REF!</definedName>
    <definedName name="PRO_FORMA">#REF!</definedName>
    <definedName name="PRODADJ">'[20]model'!#REF!</definedName>
    <definedName name="Prodprop">#REF!</definedName>
    <definedName name="Production_Factor">#REF!</definedName>
    <definedName name="Projects">'[27]Sheet1'!$A$1147:$B$1887</definedName>
    <definedName name="PROPSALES">'[20]model'!#REF!</definedName>
    <definedName name="proptaxdiscfactor">#REF!</definedName>
    <definedName name="proptaxrate">#REF!</definedName>
    <definedName name="Prov_Cap_Tax">'[8]Inputs'!$E$111</definedName>
    <definedName name="PSE">'[22]4.04'!$A$6</definedName>
    <definedName name="PSE_Pre_Tax_Equity_Rate">'[15]Assumptions of Purchase'!$B$42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WRCSTPF">'[20]model'!#REF!</definedName>
    <definedName name="PWRCSTRS">#REF!</definedName>
    <definedName name="PWRCSTWP">#REF!</definedName>
    <definedName name="PWRCSTWR">#REF!</definedName>
    <definedName name="QA">'[13]IPOA2002'!#REF!</definedName>
    <definedName name="QTD_Format">'[19]QTD'!$B$11:$D$11,'[19]QTD'!$B$35:$D$35</definedName>
    <definedName name="RATE">#REF!</definedName>
    <definedName name="RATE2">'[23]Transp Data'!$A$8:$I$112</definedName>
    <definedName name="RATEBASE">#REF!</definedName>
    <definedName name="RATEBASE_U95">#REF!</definedName>
    <definedName name="RATECASE">'[20]model'!#REF!</definedName>
    <definedName name="RdSch_CY">'[21]INPUT TAB'!#REF!</definedName>
    <definedName name="RdSch_PY">'[21]INPUT TAB'!#REF!</definedName>
    <definedName name="RdSch_PY2">'[21]INPUT TAB'!#REF!</definedName>
    <definedName name="reaccrual">'[26]Sheet2'!#REF!</definedName>
    <definedName name="realproptaxadjust">#REF!</definedName>
    <definedName name="REC">#REF!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'[9]#REF'!$B$3:$C$112</definedName>
    <definedName name="RESTATING">#REF!</definedName>
    <definedName name="Results">#REF!</definedName>
    <definedName name="retain">#REF!</definedName>
    <definedName name="RETIREPLAN">'[20]model'!#REF!</definedName>
    <definedName name="REV">#REF!</definedName>
    <definedName name="REVADJ">#REF!</definedName>
    <definedName name="Revenue">#REF!</definedName>
    <definedName name="REVREQ">#REF!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ch194Rlfwd">'[21]Sch94 Rlfwd'!$B$11</definedName>
    <definedName name="schedtoggle">#REF!</definedName>
    <definedName name="SecSSW_MWH">'[4]DT_A_AMW93'!#REF!</definedName>
    <definedName name="Sep03" localSheetId="0">'[35]BS'!$Q$7:$Q$3582</definedName>
    <definedName name="Sep03">#REF!</definedName>
    <definedName name="Sep03AMA" localSheetId="0">'[35]BS'!$AG$7:$AG$3582</definedName>
    <definedName name="Sep03AMA">#REF!</definedName>
    <definedName name="Sep04" localSheetId="0">'[34]BS'!$Z$7:$Z$3582</definedName>
    <definedName name="Sep04">#REF!</definedName>
    <definedName name="Sep04AMA" localSheetId="0">'[34]BS'!$AL$7:$AL$3582</definedName>
    <definedName name="Sep04AMA">#REF!</definedName>
    <definedName name="Sep05">#REF!</definedName>
    <definedName name="Sep05AMA">#REF!</definedName>
    <definedName name="sepcf">#REF!</definedName>
    <definedName name="sepcost">#REF!</definedName>
    <definedName name="SKAGIT">'[20]model'!#REF!</definedName>
    <definedName name="SLFINSURANCE">#REF!</definedName>
    <definedName name="SolarDate">'[10]Dispatch Cases'!#REF!</definedName>
    <definedName name="STAFFREDUC">#REF!</definedName>
    <definedName name="StartDate">'[6]Assumptions'!$C$9</definedName>
    <definedName name="stationserv">#REF!</definedName>
    <definedName name="STORM">#REF!</definedName>
    <definedName name="SUMMARY">#REF!</definedName>
    <definedName name="supentit_in_wkly_vect_input">#REF!</definedName>
    <definedName name="supentit_out_wkly_vect_input">#REF!</definedName>
    <definedName name="SWSales_MWH">'[4]DT_A_AMW93'!#REF!</definedName>
    <definedName name="TABLE">'[32]CST STD!'!#REF!</definedName>
    <definedName name="TAXCORPLIC">#REF!</definedName>
    <definedName name="TAXENERGYP">'[20]model'!#REF!</definedName>
    <definedName name="TAXENERGYR">#REF!</definedName>
    <definedName name="TAXEXCISE">#REF!</definedName>
    <definedName name="TAXFICA">#REF!</definedName>
    <definedName name="TAXFUT">'[20]model'!#REF!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'[20]model'!#REF!</definedName>
    <definedName name="tbl_Master">#REF!</definedName>
    <definedName name="TEMPADJ">#REF!</definedName>
    <definedName name="TenaskaShare">'[10]Dispatch'!#REF!</definedName>
    <definedName name="Test">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_upload">#REF!</definedName>
    <definedName name="ThermalBookLife">'[6]Assumptions'!$C$25</definedName>
    <definedName name="therms">#REF!</definedName>
    <definedName name="thirdpartyIRR">#REF!</definedName>
    <definedName name="Title">'[6]Assumptions'!$A$1</definedName>
    <definedName name="today">#REF!</definedName>
    <definedName name="TopLeft">#REF!</definedName>
    <definedName name="Total_Annual_Charge">'[31]BONDRATE'!#REF!</definedName>
    <definedName name="Total_OS_Amount">'[31]BONDRATE'!#REF!</definedName>
    <definedName name="totaldebt">#REF!</definedName>
    <definedName name="totalequit">#REF!</definedName>
    <definedName name="TRADING_NET">'[4]DT_A_DOL93'!#REF!</definedName>
    <definedName name="tran_revenue">#REF!</definedName>
    <definedName name="trans_constraint_y_n">#REF!</definedName>
    <definedName name="transdb">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'[6]Assumptions'!$C$21</definedName>
    <definedName name="WACC">'[6]Assumptions'!$I$61</definedName>
    <definedName name="WAGES">'[20]model'!#REF!</definedName>
    <definedName name="warrantyOM">#REF!</definedName>
    <definedName name="whorn_db">#REF!</definedName>
    <definedName name="WindDate">'[10]Dispatch Cases'!#REF!</definedName>
    <definedName name="WRKCAP">'[20]model'!#REF!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wp_wkly_vect_input">#REF!</definedName>
    <definedName name="Years_evaluated">'[7]Revison Inputs'!$B$6</definedName>
    <definedName name="YTD_Format">'[19]YTD'!$B$13:$D$13,'[19]YTD'!$B$36:$D$36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<sst xmlns="http://schemas.openxmlformats.org/spreadsheetml/2006/main" count="75" uniqueCount="55">
  <si>
    <t>($ presented in thousands)</t>
  </si>
  <si>
    <t>(a)</t>
  </si>
  <si>
    <t>(d)</t>
  </si>
  <si>
    <t xml:space="preserve">(f) </t>
  </si>
  <si>
    <t xml:space="preserve">(g) </t>
  </si>
  <si>
    <t>Ratebase</t>
  </si>
  <si>
    <t xml:space="preserve">% Equity per Books (AMA) </t>
  </si>
  <si>
    <t>Weighted Interest Cost</t>
  </si>
  <si>
    <t>(NOTE 1)</t>
  </si>
  <si>
    <r>
      <t xml:space="preserve">Allowed Return on Equity </t>
    </r>
    <r>
      <rPr>
        <b/>
        <sz val="10"/>
        <rFont val="Arial"/>
        <family val="2"/>
      </rPr>
      <t>(NOTE 1)</t>
    </r>
  </si>
  <si>
    <r>
      <t>Allowed Equity Ratio</t>
    </r>
    <r>
      <rPr>
        <b/>
        <sz val="10"/>
        <rFont val="Arial"/>
        <family val="2"/>
      </rPr>
      <t xml:space="preserve"> (NOTE 1)</t>
    </r>
  </si>
  <si>
    <t>Tax Benefit of Interest</t>
  </si>
  <si>
    <t xml:space="preserve">Net Operating Income </t>
  </si>
  <si>
    <t>2008</t>
  </si>
  <si>
    <t>2008 Electric Net Operating Income (per 2009 GRC)</t>
  </si>
  <si>
    <t>2008 Gas Net Operating Income (per 2009 GRC)</t>
  </si>
  <si>
    <t>Total 2008 Net Operating Income</t>
  </si>
  <si>
    <t>2008 Electric Ratebase (per 2009 GRC)</t>
  </si>
  <si>
    <t>2008 Gas Ratebase (per 2009 GRC)</t>
  </si>
  <si>
    <t>Total 2008 Ratebase</t>
  </si>
  <si>
    <t>2009 Ratebase per Model Reports</t>
  </si>
  <si>
    <t>Less:  Adjustments in Model</t>
  </si>
  <si>
    <t>Difference</t>
  </si>
  <si>
    <t>PSE  RETURN ON REGULATORY EQUITY</t>
  </si>
  <si>
    <t xml:space="preserve">(b) </t>
  </si>
  <si>
    <t>(c)</t>
  </si>
  <si>
    <t xml:space="preserve">(e) </t>
  </si>
  <si>
    <t>2008 (f)</t>
  </si>
  <si>
    <t>2009 (g)</t>
  </si>
  <si>
    <t>Tax Benefit of Interest Calculation</t>
  </si>
  <si>
    <t>Less:  Allowed Interest Expense</t>
  </si>
  <si>
    <t>Actual Interest Expense</t>
  </si>
  <si>
    <t>Tax Rate</t>
  </si>
  <si>
    <t>Actual Less Allowed Interest Expense</t>
  </si>
  <si>
    <t>2003 THROUGH 2009</t>
  </si>
  <si>
    <t>Net Operating Income</t>
  </si>
  <si>
    <t>Less:  PWI &amp; HEDC Net Earnings</t>
  </si>
  <si>
    <t>Plus:  Mint Farm Deferral Equity Return &amp; Carrying Costs (After-Tax)</t>
  </si>
  <si>
    <t>2009 Ratebase</t>
  </si>
  <si>
    <t>PSE Adjusted Operating Income</t>
  </si>
  <si>
    <t>Actual Results</t>
  </si>
  <si>
    <t>Forecast</t>
  </si>
  <si>
    <t>Supporting Calculations</t>
  </si>
  <si>
    <t xml:space="preserve">The allowed equity ratios and returns on equity reflected in columns (d) and (e) are blended rates for those years when the </t>
  </si>
  <si>
    <t>authorized ROE and/or authorized equity ratio changed in general rates.</t>
  </si>
  <si>
    <t>Rate of Return (L7 / L8)</t>
  </si>
  <si>
    <t>Equity Related to Ratebase (L8*L12)</t>
  </si>
  <si>
    <t>Interest Recovery per Rates (L8*L15)</t>
  </si>
  <si>
    <t>Tax Benefit of Interest ( (Actual Interest minus L16 ) * 35%)</t>
  </si>
  <si>
    <t>Net Income (L7-L16-L17)</t>
  </si>
  <si>
    <t>Average Equity Related to Ratebase (L13)</t>
  </si>
  <si>
    <t>Earned Return on Average Equity for Utility (L19 / L20)</t>
  </si>
  <si>
    <t>Leveraged ROE (L25*L26/L12)</t>
  </si>
  <si>
    <t>Under-earning Regulated Return on Equity (L22-L21)</t>
  </si>
  <si>
    <t>XXXXXXX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</si>
</sst>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* #,##0.00000_);_(* \(#,##0.00000\);_(* &quot;-&quot;??_);_(@_)"/>
    <numFmt numFmtId="166" formatCode="_(&quot;$&quot;* #,##0.000000_);_(&quot;$&quot;* \(#,##0.000000\);_(&quot;$&quot;* &quot;-&quot;??????_);_(@_)"/>
    <numFmt numFmtId="167" formatCode="0.000000"/>
    <numFmt numFmtId="168" formatCode="_(* #,##0.0_);_(* \(#,##0.0\);_(* &quot;-&quot;_);_(@_)"/>
    <numFmt numFmtId="169" formatCode="_(* ###0_);_(* \(###0\);_(* &quot;-&quot;_);_(@_)"/>
    <numFmt numFmtId="170" formatCode="d\.mmm\.yy"/>
    <numFmt numFmtId="171" formatCode="0.0%"/>
    <numFmt numFmtId="172" formatCode="[$-409]mmm\-yy;@"/>
    <numFmt numFmtId="173" formatCode="mmmm\ d\,\ yyyy"/>
    <numFmt numFmtId="174" formatCode="0.000%"/>
    <numFmt numFmtId="175" formatCode="&quot; As of &quot;mmmm\ d\,\ yyyy"/>
    <numFmt numFmtId="176" formatCode="0.00_);\(0.00\)"/>
    <numFmt numFmtId="177" formatCode="&quot; For The 12 Months Ending &quot;mmmm\ d\,\ yyyy"/>
    <numFmt numFmtId="178" formatCode="#,##0.0_);\(#,##0.0\)"/>
    <numFmt numFmtId="179" formatCode="&quot;$&quot;#,##0.0_);\(&quot;$&quot;#,##0.0\)"/>
    <numFmt numFmtId="180" formatCode="mm/dd/yy;@"/>
    <numFmt numFmtId="181" formatCode="_(* #,##0_);_(* \(#,##0\);_(* &quot;-&quot;??_);_(@_)"/>
    <numFmt numFmtId="182" formatCode="#,##0_);[Red]\(#,##0\);&quot; &quot;"/>
    <numFmt numFmtId="183" formatCode="_(&quot;$&quot;* #,##0_);_(&quot;$&quot;* \(#,##0\);_(&quot;$&quot;* &quot;-&quot;??_);_(@_)"/>
    <numFmt numFmtId="184" formatCode="&quot;$&quot;#,###,;\(&quot;$&quot;#,###,\)"/>
    <numFmt numFmtId="185" formatCode="&quot;$&quot;#,##0"/>
    <numFmt numFmtId="186" formatCode="&quot;$&quot;#,###.0000,;\(&quot;$&quot;#,###.0000,\)"/>
    <numFmt numFmtId="187" formatCode="#,###,;\(#,###,\)"/>
    <numFmt numFmtId="188" formatCode="#,###,;\(&quot;$&quot;#,###,\)"/>
    <numFmt numFmtId="189" formatCode="m/d/yy;@"/>
    <numFmt numFmtId="190" formatCode="&quot;$&quot;#,##0,;\(&quot;$&quot;#,###,\)"/>
    <numFmt numFmtId="191" formatCode="0.0000000%"/>
    <numFmt numFmtId="192" formatCode="m/d/yy"/>
    <numFmt numFmtId="193" formatCode="[Blue]#,##0_);[Magenta]\(#,##0\)"/>
    <numFmt numFmtId="194" formatCode="_(&quot;$&quot;*#\,##0_);[Red]_(&quot;$&quot;*(#,##0\)"/>
    <numFmt numFmtId="195" formatCode="_(* #,##0.0_);_(* \(#,##0.0\);_(* &quot;-&quot;??_);_(@_)"/>
    <numFmt numFmtId="196" formatCode="#,##0.000_);\(#,##0.00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0.0000%"/>
    <numFmt numFmtId="202" formatCode="_(&quot;$&quot;* #,##0.0_);_(&quot;$&quot;* \(#,##0.0\);_(&quot;$&quot;* &quot;-&quot;_);_(@_)"/>
    <numFmt numFmtId="203" formatCode="[$-409]h:mm:ss\ AM/PM"/>
    <numFmt numFmtId="204" formatCode="#,##0.00000"/>
  </numFmts>
  <fonts count="22">
    <font>
      <sz val="8"/>
      <name val="Arial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10"/>
      <name val="MS Serif"/>
      <family val="0"/>
    </font>
    <font>
      <sz val="10"/>
      <name val="Courier"/>
      <family val="0"/>
    </font>
    <font>
      <u val="single"/>
      <sz val="10"/>
      <color indexed="14"/>
      <name val="MS Sans Serif"/>
      <family val="0"/>
    </font>
    <font>
      <b/>
      <sz val="12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sz val="10"/>
      <color indexed="12"/>
      <name val="Arial"/>
      <family val="2"/>
    </font>
    <font>
      <b/>
      <sz val="10"/>
      <name val="Arial"/>
      <family val="0"/>
    </font>
    <font>
      <sz val="7"/>
      <name val="Small Fonts"/>
      <family val="0"/>
    </font>
    <font>
      <sz val="8"/>
      <name val="Helv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85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 horizontal="left" wrapText="1"/>
      <protection/>
    </xf>
    <xf numFmtId="167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7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7" fontId="1" fillId="0" borderId="0">
      <alignment horizontal="left" wrapText="1"/>
      <protection/>
    </xf>
    <xf numFmtId="167" fontId="1" fillId="0" borderId="0">
      <alignment horizontal="left" wrapText="1"/>
      <protection/>
    </xf>
    <xf numFmtId="165" fontId="1" fillId="0" borderId="0">
      <alignment horizontal="left" wrapText="1"/>
      <protection/>
    </xf>
    <xf numFmtId="167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70" fontId="2" fillId="0" borderId="0" applyFill="0" applyBorder="0" applyAlignment="0">
      <protection/>
    </xf>
    <xf numFmtId="41" fontId="1" fillId="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Alignment="0">
      <protection/>
    </xf>
    <xf numFmtId="0" fontId="6" fillId="0" borderId="0" applyNumberFormat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" fillId="0" borderId="0">
      <alignment/>
      <protection/>
    </xf>
    <xf numFmtId="2" fontId="3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38" fontId="0" fillId="3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9" fillId="0" borderId="0">
      <alignment/>
      <protection/>
    </xf>
    <xf numFmtId="40" fontId="9" fillId="0" borderId="0">
      <alignment/>
      <protection/>
    </xf>
    <xf numFmtId="0" fontId="10" fillId="0" borderId="0" applyNumberFormat="0" applyFill="0" applyBorder="0" applyAlignment="0" applyProtection="0"/>
    <xf numFmtId="10" fontId="0" fillId="2" borderId="3" applyNumberFormat="0" applyBorder="0" applyAlignment="0" applyProtection="0"/>
    <xf numFmtId="41" fontId="11" fillId="4" borderId="4">
      <alignment horizontal="left"/>
      <protection locked="0"/>
    </xf>
    <xf numFmtId="0" fontId="0" fillId="3" borderId="0">
      <alignment/>
      <protection/>
    </xf>
    <xf numFmtId="176" fontId="0" fillId="0" borderId="0">
      <alignment/>
      <protection/>
    </xf>
    <xf numFmtId="44" fontId="12" fillId="0" borderId="5" applyNumberFormat="0" applyFont="0" applyAlignment="0">
      <protection/>
    </xf>
    <xf numFmtId="44" fontId="12" fillId="0" borderId="6" applyNumberFormat="0" applyFont="0" applyAlignment="0">
      <protection/>
    </xf>
    <xf numFmtId="37" fontId="13" fillId="0" borderId="0">
      <alignment/>
      <protection/>
    </xf>
    <xf numFmtId="166" fontId="1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7">
      <alignment horizontal="center"/>
      <protection/>
    </xf>
    <xf numFmtId="3" fontId="15" fillId="0" borderId="0" applyFont="0" applyFill="0" applyBorder="0" applyAlignment="0" applyProtection="0"/>
    <xf numFmtId="0" fontId="15" fillId="5" borderId="0" applyNumberFormat="0" applyFont="0" applyBorder="0" applyAlignment="0" applyProtection="0"/>
    <xf numFmtId="14" fontId="14" fillId="0" borderId="0" applyNumberFormat="0" applyFill="0" applyBorder="0" applyAlignment="0" applyProtection="0"/>
    <xf numFmtId="168" fontId="1" fillId="0" borderId="0" applyFont="0" applyFill="0" applyAlignment="0">
      <protection/>
    </xf>
    <xf numFmtId="39" fontId="1" fillId="6" borderId="0">
      <alignment/>
      <protection/>
    </xf>
    <xf numFmtId="38" fontId="0" fillId="0" borderId="8">
      <alignment/>
      <protection/>
    </xf>
    <xf numFmtId="38" fontId="9" fillId="0" borderId="9">
      <alignment/>
      <protection/>
    </xf>
    <xf numFmtId="39" fontId="14" fillId="7" borderId="0">
      <alignment/>
      <protection/>
    </xf>
    <xf numFmtId="40" fontId="17" fillId="0" borderId="0" applyBorder="0">
      <alignment horizontal="right"/>
      <protection/>
    </xf>
    <xf numFmtId="0" fontId="12" fillId="2" borderId="0">
      <alignment horizontal="left" wrapText="1"/>
      <protection/>
    </xf>
    <xf numFmtId="0" fontId="18" fillId="0" borderId="0">
      <alignment horizontal="left" vertical="center"/>
      <protection/>
    </xf>
    <xf numFmtId="0" fontId="3" fillId="0" borderId="10" applyNumberFormat="0" applyFont="0" applyFill="0" applyAlignment="0" applyProtection="0"/>
  </cellStyleXfs>
  <cellXfs count="71">
    <xf numFmtId="37" fontId="0" fillId="0" borderId="0" xfId="0" applyAlignment="1">
      <alignment/>
    </xf>
    <xf numFmtId="181" fontId="1" fillId="0" borderId="0" xfId="33" applyNumberFormat="1" applyAlignment="1">
      <alignment/>
    </xf>
    <xf numFmtId="0" fontId="12" fillId="0" borderId="0" xfId="65" applyFont="1">
      <alignment/>
      <protection/>
    </xf>
    <xf numFmtId="0" fontId="1" fillId="0" borderId="0" xfId="65">
      <alignment/>
      <protection/>
    </xf>
    <xf numFmtId="0" fontId="1" fillId="0" borderId="0" xfId="65" applyAlignment="1">
      <alignment horizontal="centerContinuous"/>
      <protection/>
    </xf>
    <xf numFmtId="180" fontId="1" fillId="0" borderId="0" xfId="65" applyNumberFormat="1" applyAlignment="1">
      <alignment horizontal="center"/>
      <protection/>
    </xf>
    <xf numFmtId="0" fontId="12" fillId="0" borderId="11" xfId="65" applyNumberFormat="1" applyFont="1" applyBorder="1" applyAlignment="1">
      <alignment horizontal="center"/>
      <protection/>
    </xf>
    <xf numFmtId="0" fontId="12" fillId="0" borderId="9" xfId="65" applyNumberFormat="1" applyFont="1" applyBorder="1" applyAlignment="1">
      <alignment horizontal="center"/>
      <protection/>
    </xf>
    <xf numFmtId="0" fontId="12" fillId="0" borderId="12" xfId="65" applyNumberFormat="1" applyFont="1" applyBorder="1" applyAlignment="1">
      <alignment horizontal="center"/>
      <protection/>
    </xf>
    <xf numFmtId="0" fontId="12" fillId="0" borderId="0" xfId="65" applyNumberFormat="1" applyFont="1" applyBorder="1" applyAlignment="1">
      <alignment horizontal="center"/>
      <protection/>
    </xf>
    <xf numFmtId="10" fontId="1" fillId="0" borderId="0" xfId="67" applyNumberFormat="1" applyFont="1" applyAlignment="1">
      <alignment/>
    </xf>
    <xf numFmtId="42" fontId="1" fillId="0" borderId="12" xfId="65" applyNumberFormat="1" applyFont="1" applyBorder="1">
      <alignment/>
      <protection/>
    </xf>
    <xf numFmtId="42" fontId="1" fillId="0" borderId="0" xfId="65" applyNumberFormat="1" applyFont="1" applyBorder="1">
      <alignment/>
      <protection/>
    </xf>
    <xf numFmtId="10" fontId="1" fillId="0" borderId="0" xfId="67" applyNumberFormat="1" applyAlignment="1">
      <alignment/>
    </xf>
    <xf numFmtId="181" fontId="1" fillId="0" borderId="12" xfId="33" applyNumberFormat="1" applyBorder="1" applyAlignment="1">
      <alignment/>
    </xf>
    <xf numFmtId="181" fontId="1" fillId="0" borderId="0" xfId="33" applyNumberFormat="1" applyBorder="1" applyAlignment="1">
      <alignment/>
    </xf>
    <xf numFmtId="10" fontId="1" fillId="0" borderId="0" xfId="67" applyNumberFormat="1" applyBorder="1" applyAlignment="1">
      <alignment/>
    </xf>
    <xf numFmtId="10" fontId="1" fillId="0" borderId="13" xfId="67" applyNumberFormat="1" applyBorder="1" applyAlignment="1">
      <alignment/>
    </xf>
    <xf numFmtId="10" fontId="1" fillId="0" borderId="2" xfId="67" applyNumberFormat="1" applyBorder="1" applyAlignment="1">
      <alignment/>
    </xf>
    <xf numFmtId="10" fontId="1" fillId="0" borderId="12" xfId="67" applyNumberFormat="1" applyBorder="1" applyAlignment="1">
      <alignment/>
    </xf>
    <xf numFmtId="181" fontId="1" fillId="0" borderId="11" xfId="33" applyNumberFormat="1" applyBorder="1" applyAlignment="1">
      <alignment/>
    </xf>
    <xf numFmtId="181" fontId="1" fillId="0" borderId="9" xfId="33" applyNumberFormat="1" applyBorder="1" applyAlignment="1">
      <alignment/>
    </xf>
    <xf numFmtId="10" fontId="1" fillId="0" borderId="9" xfId="67" applyNumberFormat="1" applyBorder="1" applyAlignment="1">
      <alignment/>
    </xf>
    <xf numFmtId="0" fontId="1" fillId="0" borderId="11" xfId="65" applyBorder="1">
      <alignment/>
      <protection/>
    </xf>
    <xf numFmtId="0" fontId="1" fillId="0" borderId="9" xfId="65" applyBorder="1">
      <alignment/>
      <protection/>
    </xf>
    <xf numFmtId="181" fontId="1" fillId="0" borderId="12" xfId="65" applyNumberFormat="1" applyBorder="1">
      <alignment/>
      <protection/>
    </xf>
    <xf numFmtId="181" fontId="1" fillId="0" borderId="0" xfId="65" applyNumberFormat="1" applyBorder="1">
      <alignment/>
      <protection/>
    </xf>
    <xf numFmtId="10" fontId="1" fillId="0" borderId="14" xfId="67" applyNumberFormat="1" applyBorder="1" applyAlignment="1">
      <alignment/>
    </xf>
    <xf numFmtId="10" fontId="1" fillId="0" borderId="15" xfId="67" applyNumberFormat="1" applyBorder="1" applyAlignment="1">
      <alignment/>
    </xf>
    <xf numFmtId="0" fontId="1" fillId="0" borderId="0" xfId="65" applyBorder="1">
      <alignment/>
      <protection/>
    </xf>
    <xf numFmtId="0" fontId="1" fillId="0" borderId="0" xfId="65" applyAlignment="1">
      <alignment horizontal="center"/>
      <protection/>
    </xf>
    <xf numFmtId="171" fontId="1" fillId="0" borderId="0" xfId="65" applyNumberFormat="1">
      <alignment/>
      <protection/>
    </xf>
    <xf numFmtId="37" fontId="1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37" fontId="19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181" fontId="1" fillId="0" borderId="0" xfId="67" applyNumberFormat="1" applyAlignment="1">
      <alignment/>
    </xf>
    <xf numFmtId="181" fontId="1" fillId="0" borderId="0" xfId="65" applyNumberFormat="1">
      <alignment/>
      <protection/>
    </xf>
    <xf numFmtId="181" fontId="20" fillId="0" borderId="0" xfId="33" applyNumberFormat="1" applyFont="1" applyAlignment="1">
      <alignment/>
    </xf>
    <xf numFmtId="0" fontId="19" fillId="0" borderId="0" xfId="65" applyFont="1" applyAlignment="1">
      <alignment horizontal="center"/>
      <protection/>
    </xf>
    <xf numFmtId="42" fontId="1" fillId="0" borderId="0" xfId="33" applyNumberFormat="1" applyBorder="1" applyAlignment="1">
      <alignment/>
    </xf>
    <xf numFmtId="0" fontId="1" fillId="0" borderId="12" xfId="65" applyBorder="1">
      <alignment/>
      <protection/>
    </xf>
    <xf numFmtId="171" fontId="1" fillId="0" borderId="14" xfId="65" applyNumberFormat="1" applyBorder="1">
      <alignment/>
      <protection/>
    </xf>
    <xf numFmtId="171" fontId="1" fillId="0" borderId="15" xfId="65" applyNumberFormat="1" applyBorder="1">
      <alignment/>
      <protection/>
    </xf>
    <xf numFmtId="37" fontId="0" fillId="0" borderId="0" xfId="0" applyNumberFormat="1" applyAlignment="1">
      <alignment/>
    </xf>
    <xf numFmtId="171" fontId="19" fillId="0" borderId="0" xfId="67" applyNumberFormat="1" applyFont="1" applyAlignment="1">
      <alignment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37" fontId="19" fillId="0" borderId="0" xfId="0" applyNumberFormat="1" applyFont="1" applyBorder="1" applyAlignment="1">
      <alignment/>
    </xf>
    <xf numFmtId="0" fontId="1" fillId="0" borderId="16" xfId="65" applyFill="1" applyBorder="1" applyAlignment="1">
      <alignment horizontal="center"/>
      <protection/>
    </xf>
    <xf numFmtId="180" fontId="1" fillId="0" borderId="17" xfId="65" applyNumberFormat="1" applyFill="1" applyBorder="1" applyAlignment="1">
      <alignment horizontal="center"/>
      <protection/>
    </xf>
    <xf numFmtId="0" fontId="12" fillId="0" borderId="18" xfId="65" applyNumberFormat="1" applyFont="1" applyFill="1" applyBorder="1" applyAlignment="1">
      <alignment horizontal="center"/>
      <protection/>
    </xf>
    <xf numFmtId="0" fontId="12" fillId="0" borderId="17" xfId="65" applyNumberFormat="1" applyFont="1" applyFill="1" applyBorder="1" applyAlignment="1">
      <alignment horizontal="center"/>
      <protection/>
    </xf>
    <xf numFmtId="0" fontId="1" fillId="0" borderId="19" xfId="65" applyBorder="1" applyAlignment="1">
      <alignment horizontal="center"/>
      <protection/>
    </xf>
    <xf numFmtId="0" fontId="1" fillId="0" borderId="1" xfId="65" applyBorder="1" applyAlignment="1">
      <alignment horizontal="center"/>
      <protection/>
    </xf>
    <xf numFmtId="0" fontId="1" fillId="0" borderId="20" xfId="65" applyBorder="1" applyAlignment="1">
      <alignment horizontal="center"/>
      <protection/>
    </xf>
    <xf numFmtId="180" fontId="1" fillId="0" borderId="21" xfId="65" applyNumberFormat="1" applyBorder="1" applyAlignment="1">
      <alignment horizontal="center"/>
      <protection/>
    </xf>
    <xf numFmtId="180" fontId="1" fillId="0" borderId="22" xfId="65" applyNumberFormat="1" applyBorder="1" applyAlignment="1">
      <alignment horizontal="center"/>
      <protection/>
    </xf>
    <xf numFmtId="180" fontId="1" fillId="0" borderId="23" xfId="65" applyNumberFormat="1" applyBorder="1" applyAlignment="1">
      <alignment horizontal="center"/>
      <protection/>
    </xf>
    <xf numFmtId="0" fontId="12" fillId="0" borderId="22" xfId="65" applyNumberFormat="1" applyFont="1" applyBorder="1" applyAlignment="1">
      <alignment horizontal="center"/>
      <protection/>
    </xf>
    <xf numFmtId="0" fontId="12" fillId="0" borderId="23" xfId="65" applyNumberFormat="1" applyFont="1" applyBorder="1" applyAlignment="1">
      <alignment horizontal="center"/>
      <protection/>
    </xf>
    <xf numFmtId="42" fontId="1" fillId="3" borderId="17" xfId="65" applyNumberFormat="1" applyFont="1" applyFill="1" applyBorder="1" applyAlignment="1">
      <alignment horizontal="center"/>
      <protection/>
    </xf>
    <xf numFmtId="181" fontId="1" fillId="3" borderId="17" xfId="33" applyNumberFormat="1" applyFill="1" applyBorder="1" applyAlignment="1">
      <alignment horizontal="center"/>
    </xf>
    <xf numFmtId="10" fontId="1" fillId="3" borderId="3" xfId="67" applyNumberFormat="1" applyFill="1" applyBorder="1" applyAlignment="1">
      <alignment horizontal="center"/>
    </xf>
    <xf numFmtId="10" fontId="1" fillId="3" borderId="17" xfId="67" applyNumberFormat="1" applyFill="1" applyBorder="1" applyAlignment="1">
      <alignment horizontal="center"/>
    </xf>
    <xf numFmtId="181" fontId="1" fillId="3" borderId="24" xfId="33" applyNumberFormat="1" applyFill="1" applyBorder="1" applyAlignment="1">
      <alignment horizontal="center"/>
    </xf>
    <xf numFmtId="10" fontId="1" fillId="3" borderId="18" xfId="67" applyNumberFormat="1" applyFill="1" applyBorder="1" applyAlignment="1">
      <alignment horizontal="center"/>
    </xf>
    <xf numFmtId="0" fontId="1" fillId="3" borderId="17" xfId="65" applyFill="1" applyBorder="1" applyAlignment="1">
      <alignment horizontal="center"/>
      <protection/>
    </xf>
    <xf numFmtId="181" fontId="1" fillId="3" borderId="17" xfId="65" applyNumberFormat="1" applyFill="1" applyBorder="1" applyAlignment="1">
      <alignment horizontal="center"/>
      <protection/>
    </xf>
    <xf numFmtId="10" fontId="1" fillId="3" borderId="24" xfId="67" applyNumberFormat="1" applyFill="1" applyBorder="1" applyAlignment="1">
      <alignment horizontal="center"/>
    </xf>
  </cellXfs>
  <cellStyles count="70">
    <cellStyle name="Normal" xfId="0"/>
    <cellStyle name="_4.06E Pass Throughs" xfId="16"/>
    <cellStyle name="_4.13E Montana Energy Tax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KWI3000 '06Budget" xfId="23"/>
    <cellStyle name="_Fuel Prices 4-14" xfId="24"/>
    <cellStyle name="_Power Cost Value Copy 11.30.05 gas 1.09.06 AURORA at 1.10.06" xfId="25"/>
    <cellStyle name="_Recon to Darrin's 5.11.05 proforma" xfId="26"/>
    <cellStyle name="_Value Copy 11 30 05 gas 12 09 05 AURORA at 12 14 05" xfId="27"/>
    <cellStyle name="_VC 6.15.06 update on 06GRC power costs.xls Chart 1" xfId="28"/>
    <cellStyle name="_VC 6.15.06 update on 06GRC power costs.xls Chart 2" xfId="29"/>
    <cellStyle name="_VC 6.15.06 update on 06GRC power costs.xls Chart 3" xfId="30"/>
    <cellStyle name="Calc Currency (0)" xfId="31"/>
    <cellStyle name="Calculation" xfId="32"/>
    <cellStyle name="Comma" xfId="33"/>
    <cellStyle name="Comma [0]" xfId="34"/>
    <cellStyle name="Comma0" xfId="35"/>
    <cellStyle name="Comma0 - Style4" xfId="36"/>
    <cellStyle name="Copied" xfId="37"/>
    <cellStyle name="COST1" xfId="38"/>
    <cellStyle name="Curren - Style1" xfId="39"/>
    <cellStyle name="Curren - Style5" xfId="40"/>
    <cellStyle name="Currency" xfId="41"/>
    <cellStyle name="Currency [0]" xfId="42"/>
    <cellStyle name="Currency0" xfId="43"/>
    <cellStyle name="Date" xfId="44"/>
    <cellStyle name="Entered" xfId="45"/>
    <cellStyle name="Fixed" xfId="46"/>
    <cellStyle name="Fixed3 - Style3" xfId="47"/>
    <cellStyle name="Followed Hyperlink" xfId="48"/>
    <cellStyle name="Grey" xfId="49"/>
    <cellStyle name="Header1" xfId="50"/>
    <cellStyle name="Header2" xfId="51"/>
    <cellStyle name="Heading 1" xfId="52"/>
    <cellStyle name="Heading 2" xfId="53"/>
    <cellStyle name="Heading1" xfId="54"/>
    <cellStyle name="Heading2" xfId="55"/>
    <cellStyle name="Hyperlink" xfId="56"/>
    <cellStyle name="Input [yellow]" xfId="57"/>
    <cellStyle name="Input Cells" xfId="58"/>
    <cellStyle name="Lines" xfId="59"/>
    <cellStyle name="Lisa" xfId="60"/>
    <cellStyle name="modified border" xfId="61"/>
    <cellStyle name="modified border1" xfId="62"/>
    <cellStyle name="no dec" xfId="63"/>
    <cellStyle name="Normal - Style1" xfId="64"/>
    <cellStyle name="Normal_PSE Resp Bench Request 001_Attach A-D (2)" xfId="65"/>
    <cellStyle name="Percen - Style2" xfId="66"/>
    <cellStyle name="Percent" xfId="67"/>
    <cellStyle name="Percent [2]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RevList" xfId="75"/>
    <cellStyle name="round100" xfId="76"/>
    <cellStyle name="shade" xfId="77"/>
    <cellStyle name="StmtTtl1" xfId="78"/>
    <cellStyle name="StmtTtl2" xfId="79"/>
    <cellStyle name="STYL1 - Style1" xfId="80"/>
    <cellStyle name="Subtotal" xfId="81"/>
    <cellStyle name="Title: Minor" xfId="82"/>
    <cellStyle name="Title: Worksheet" xfId="83"/>
    <cellStyle name="Total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#%20PCA%20&amp;%20RC%2006_2003%20TY\GRC\New%20Plant-093003\FredDispatch%209.3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#%20PCA%20&amp;%20RC%2006_2003%20TY\GRC\LaborInctvOH%200903%20GR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6\Costs%20not%20in%20AURORA%2006GR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Elsea%20Projects\Encogen\Sept%2023%20Review\PSE%20Own%2011-99%20for%20$1yr00noboilerJ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CT\ENCOGEN_WBOOK%20(StratPla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Capacity\CAP_WBoo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71\SOE%20Sept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dmurra\Local%20Settings\Temporary%20Internet%20Files\OLK15\Power%20Cost%2050yr%206.15.06%20AURORA%20run%20with%205.23.06%20pric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WUTC\Puget%20Sound%20Energy\Semi%20Annual%20Report\Jun_30_99\Electric\cb06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Unbilled%20Rev%20Electric%20-%20Gas%20-%20SOE%20-%20SOG\2006\09-06%20Elec_Unb%20(93%203%%202%20months)fin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#%202007%20GRC\4.04G%20Pass%20Through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ZNetwork%20Restructuring\02Inputs\JE143-Electric_Unbilled_Revenue_Current_&amp;_Reverse_Prior_mo\0902%20JE143\09-02%20Elec_Unb%20(93.5%%2009%20months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r4432\Local%20Settings\Temporary%20Internet%20Files\OLK9B\request%20for%20informat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b0422\Local%20Settings\Temporary%20Internet%20Files\OLK181\FW_Feb_FY05_upload_format_accl_wksh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ormulas\vlooku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01\Proforma%20Adj_not%20us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Misc\WC-RB%20Misc\WC-RB%20Over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Rate%20Cases\PCORC%202007\2007%20PCORC%20JHS-10%20through%20JHS-12%20(C)%20settlement%2007%2002%202007%20Kar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#%202005%20PCORC\Update%20Filing%20-%20May%202006\Working%20Files\04.06.06.Transmission%20Rate%20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6%20GRC\2006%20GRC%20Post%20Filing\2006%20GRC%20Parties'%20Response\JMR-5%20pages%201%20and%202%20Revised%208-9-06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Documents%20and%20Settings\scartwri\My%20Documents\Projects\PSE\Projects\BHP\Due%20Diligence\BHP%20IS.BS.CF%20Mode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Forecast Adjustment"/>
      <sheetName val="Prices"/>
      <sheetName val="Pt Roberts"/>
      <sheetName val="DA Wind"/>
      <sheetName val="Fred1"/>
      <sheetName val="Winter Summary"/>
      <sheetName val="Estimate for wheeling"/>
      <sheetName val="Peaking Capacity"/>
      <sheetName val="Winter Peak 2005-2006"/>
      <sheetName val="MiDC Capacity Calc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Douglas Stlmt"/>
      <sheetName val="557 TYE 9.30.05"/>
      <sheetName val="CPP_Payments 8.02.05"/>
      <sheetName val="BEP TYE9.30.05"/>
      <sheetName val="Wild Horse GRC"/>
      <sheetName val="Hopkins Ridge GRC"/>
      <sheetName val="Hopkins Ridge"/>
      <sheetName val="Mid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ROR"/>
      <sheetName val="Common Allocation"/>
      <sheetName val="Adjust Explanation"/>
      <sheetName val="model"/>
      <sheetName val="cost of debt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1">
        <row r="6">
          <cell r="A6" t="str">
            <v>                                                                                        FOR THE TWELVE MONTHS ENDING SEPTEMBER 30, 2006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ata Reques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10"/>
      <sheetName val="JHS-10 Adjstmts"/>
      <sheetName val="JHS-11 compare"/>
      <sheetName val="JHS-11 Ex A-1"/>
      <sheetName val="JHS-11 Ex A-2"/>
      <sheetName val="JHS-11 Ex A-3 (C)"/>
      <sheetName val="JHS-11 Ex A-4"/>
      <sheetName val="JHS-11 Ex A-5"/>
      <sheetName val="JHS-11 Ex D"/>
      <sheetName val="JHS-12"/>
      <sheetName val="Golden-RevReq"/>
      <sheetName val="Pro Rev"/>
      <sheetName val="DWH-4"/>
      <sheetName val="Pwr Csts"/>
      <sheetName val="RY Pwr Cst"/>
      <sheetName val="PC TY"/>
      <sheetName val="Production OM (C)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10 Orig"/>
      <sheetName val="JHS-12 Change"/>
      <sheetName val="Chang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0.03250228166562122</v>
          </cell>
          <cell r="F4">
            <v>0.0277</v>
          </cell>
          <cell r="G4">
            <v>0.0009003132021377077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</v>
          </cell>
          <cell r="F5">
            <v>0.0742</v>
          </cell>
          <cell r="G5">
            <v>0.03989217691509856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0.07395874908268285</v>
          </cell>
          <cell r="F6">
            <v>0.0858</v>
          </cell>
          <cell r="G6">
            <v>0.006345660671294189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0.025663538014192785</v>
          </cell>
          <cell r="F7">
            <v>0.0778</v>
          </cell>
          <cell r="G7">
            <v>0.0019966232575041984</v>
          </cell>
          <cell r="I7" t="str">
            <v>%</v>
          </cell>
          <cell r="J7">
            <v>-0.031061079841567647</v>
          </cell>
        </row>
        <row r="8">
          <cell r="B8" t="str">
            <v>Common Stock</v>
          </cell>
          <cell r="D8">
            <v>1339577881</v>
          </cell>
          <cell r="E8">
            <v>0.33024501459197</v>
          </cell>
          <cell r="F8">
            <v>0.09950842038818786</v>
          </cell>
          <cell r="G8">
            <v>0.03286215974312098</v>
          </cell>
          <cell r="J8" t="str">
            <v>Colder</v>
          </cell>
        </row>
        <row r="9">
          <cell r="D9">
            <v>4056315226</v>
          </cell>
          <cell r="E9">
            <v>0.9999999999999999</v>
          </cell>
          <cell r="G9">
            <v>0.08199693378915565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0.08199693378915564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0.013087262867947067</v>
          </cell>
          <cell r="F19">
            <v>0.088</v>
          </cell>
          <cell r="G19">
            <v>0.001151679132379342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0.0702</v>
          </cell>
          <cell r="G20">
            <v>0.03676558813569919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0.07075882997767109</v>
          </cell>
          <cell r="F21">
            <v>0.086</v>
          </cell>
          <cell r="G21">
            <v>0.006085259378079713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0.017876798126922597</v>
          </cell>
          <cell r="F22">
            <v>0.0787</v>
          </cell>
          <cell r="G22">
            <v>0.0014069040125888085</v>
          </cell>
          <cell r="I22" t="str">
            <v>%</v>
          </cell>
          <cell r="J22">
            <v>0.05628517823639775</v>
          </cell>
        </row>
        <row r="23">
          <cell r="B23" t="str">
            <v>Common Stock</v>
          </cell>
          <cell r="D23">
            <v>1496527416</v>
          </cell>
          <cell r="E23">
            <v>0.3745507823080975</v>
          </cell>
          <cell r="F23">
            <v>0.1073855805603827</v>
          </cell>
          <cell r="G23">
            <v>0.040221353207500574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0.08563078386624762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0.08563078386624763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0.021759489516764652</v>
          </cell>
          <cell r="F34">
            <v>0.0546</v>
          </cell>
          <cell r="G34">
            <v>0.00118806812761535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0.0681</v>
          </cell>
          <cell r="G35">
            <v>0.03479444950932832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0.06873741395262889</v>
          </cell>
          <cell r="F36">
            <v>0.086</v>
          </cell>
          <cell r="G36">
            <v>0.005911417599926084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0.00046341648500302236</v>
          </cell>
          <cell r="F37">
            <v>0.1189</v>
          </cell>
          <cell r="G37">
            <v>5.510022006685936E-05</v>
          </cell>
          <cell r="I37" t="str">
            <v>%</v>
          </cell>
          <cell r="J37">
            <v>0.07838232228476132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0.04289238393907579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0.08484141939601239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0.08484141939601239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0.03171476706923331</v>
          </cell>
          <cell r="F49">
            <v>0.0588</v>
          </cell>
          <cell r="G49">
            <v>0.0018648283036709187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</v>
          </cell>
          <cell r="F50">
            <v>0.0686</v>
          </cell>
          <cell r="G50">
            <v>0.03475334392910645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0.060644719731650254</v>
          </cell>
          <cell r="F51">
            <v>0.0867</v>
          </cell>
          <cell r="G51">
            <v>0.005257897200734077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0.00044544767141814826</v>
          </cell>
          <cell r="F52">
            <v>0.081</v>
          </cell>
          <cell r="G52">
            <v>3.608126138487001E-05</v>
          </cell>
          <cell r="I52" t="str">
            <v>%</v>
          </cell>
          <cell r="J52">
            <v>0.06420679591411299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0.04641961518135834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0.08833176587625466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0.08833176587625467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0.03250228166562122</v>
          </cell>
          <cell r="F4">
            <v>0.0277</v>
          </cell>
          <cell r="G4">
            <v>0.0009003132021377077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</v>
          </cell>
          <cell r="F5">
            <v>0.0742</v>
          </cell>
          <cell r="G5">
            <v>0.03989217691509856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0.07395874908268285</v>
          </cell>
          <cell r="F6">
            <v>0.0858</v>
          </cell>
          <cell r="G6">
            <v>0.006345660671294189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0.025663538014192785</v>
          </cell>
          <cell r="F7">
            <v>0.0778</v>
          </cell>
          <cell r="G7">
            <v>0.0019966232575041984</v>
          </cell>
          <cell r="I7" t="str">
            <v>%</v>
          </cell>
          <cell r="J7">
            <v>-0.05545132374400667</v>
          </cell>
        </row>
        <row r="8">
          <cell r="B8" t="str">
            <v>Common Stock</v>
          </cell>
          <cell r="D8">
            <v>1339577881</v>
          </cell>
          <cell r="E8">
            <v>0.33024501459197</v>
          </cell>
          <cell r="F8">
            <v>0.0742021253635701</v>
          </cell>
          <cell r="G8">
            <v>0.02450488197344739</v>
          </cell>
          <cell r="J8" t="str">
            <v>Colder</v>
          </cell>
        </row>
        <row r="9">
          <cell r="D9">
            <v>4056315226</v>
          </cell>
          <cell r="E9">
            <v>0.9999999999999999</v>
          </cell>
          <cell r="G9">
            <v>0.07363965601948205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0.07363965601948205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0.013087262867947067</v>
          </cell>
          <cell r="F19">
            <v>0.088</v>
          </cell>
          <cell r="G19">
            <v>0.001151679132379342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0.0702</v>
          </cell>
          <cell r="G20">
            <v>0.03676558813569919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0.07075882997767109</v>
          </cell>
          <cell r="F21">
            <v>0.086</v>
          </cell>
          <cell r="G21">
            <v>0.006085259378079713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0.017876798126922597</v>
          </cell>
          <cell r="F22">
            <v>0.0787</v>
          </cell>
          <cell r="G22">
            <v>0.0014069040125888085</v>
          </cell>
          <cell r="I22" t="str">
            <v>%</v>
          </cell>
          <cell r="J22">
            <v>0.031686470710860955</v>
          </cell>
        </row>
        <row r="23">
          <cell r="B23" t="str">
            <v>Common Stock</v>
          </cell>
          <cell r="D23">
            <v>1496527416</v>
          </cell>
          <cell r="E23">
            <v>0.3745507823080975</v>
          </cell>
          <cell r="F23">
            <v>0.0896500230284384</v>
          </cell>
          <cell r="G23">
            <v>0.03357848625924056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0.07898791691798761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0.07898791691798761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0.021759489516764652</v>
          </cell>
          <cell r="F34">
            <v>0.0546</v>
          </cell>
          <cell r="G34">
            <v>0.00118806812761535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0.0681</v>
          </cell>
          <cell r="G35">
            <v>0.03479444950932832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0.06873741395262889</v>
          </cell>
          <cell r="F36">
            <v>0.086</v>
          </cell>
          <cell r="G36">
            <v>0.005911417599926084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0.00046341648500302236</v>
          </cell>
          <cell r="F37">
            <v>0.1189</v>
          </cell>
          <cell r="G37">
            <v>5.510022006685936E-05</v>
          </cell>
          <cell r="I37" t="str">
            <v>%</v>
          </cell>
          <cell r="J37">
            <v>0.07838232228476132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0.06819731663076127</v>
          </cell>
          <cell r="G38">
            <v>0.02714989522801796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0.06909893068495457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0.06909893068495457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0.03171476706923331</v>
          </cell>
          <cell r="F49">
            <v>0.0588</v>
          </cell>
          <cell r="G49">
            <v>0.0018648283036709187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</v>
          </cell>
          <cell r="F50">
            <v>0.0686</v>
          </cell>
          <cell r="G50">
            <v>0.03475334392910645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0.060644719731650254</v>
          </cell>
          <cell r="F51">
            <v>0.0867</v>
          </cell>
          <cell r="G51">
            <v>0.005257897200734077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0.00044544767141814826</v>
          </cell>
          <cell r="F52">
            <v>0.081</v>
          </cell>
          <cell r="G52">
            <v>3.608126138487001E-05</v>
          </cell>
          <cell r="I52" t="str">
            <v>%</v>
          </cell>
          <cell r="J52">
            <v>0.06420679591411299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0.059660186765583455</v>
          </cell>
          <cell r="G53">
            <v>0.02389906859410714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0.06581121928900346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0.06581121928900346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0.07292741294708831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6"/>
  <sheetViews>
    <sheetView tabSelected="1" zoomScale="88" zoomScaleNormal="88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2" sqref="B62"/>
    </sheetView>
  </sheetViews>
  <sheetFormatPr defaultColWidth="10.66015625" defaultRowHeight="11.25"/>
  <cols>
    <col min="1" max="1" width="5.5" style="3" customWidth="1"/>
    <col min="2" max="2" width="63.83203125" style="3" customWidth="1"/>
    <col min="3" max="5" width="14.83203125" style="3" customWidth="1"/>
    <col min="6" max="6" width="13.5" style="3" customWidth="1"/>
    <col min="7" max="7" width="14" style="3" customWidth="1"/>
    <col min="8" max="8" width="13.5" style="3" customWidth="1"/>
    <col min="9" max="9" width="13.83203125" style="3" bestFit="1" customWidth="1"/>
    <col min="10" max="10" width="17.66015625" style="3" bestFit="1" customWidth="1"/>
    <col min="11" max="12" width="16" style="3" bestFit="1" customWidth="1"/>
    <col min="13" max="16384" width="10.66015625" style="3" customWidth="1"/>
  </cols>
  <sheetData>
    <row r="3" spans="1:2" ht="12.75">
      <c r="A3" s="1"/>
      <c r="B3" s="2" t="s">
        <v>23</v>
      </c>
    </row>
    <row r="4" spans="1:5" ht="12.75">
      <c r="A4" s="1">
        <v>1</v>
      </c>
      <c r="B4" s="2" t="s">
        <v>34</v>
      </c>
      <c r="C4" s="4"/>
      <c r="D4" s="4"/>
      <c r="E4" s="4"/>
    </row>
    <row r="5" spans="1:5" ht="13.5" thickBot="1">
      <c r="A5" s="1">
        <v>2</v>
      </c>
      <c r="B5" s="2" t="s">
        <v>0</v>
      </c>
      <c r="C5" s="4"/>
      <c r="D5" s="4"/>
      <c r="E5" s="4"/>
    </row>
    <row r="6" spans="1:9" ht="13.5" thickBot="1">
      <c r="A6" s="1">
        <v>3</v>
      </c>
      <c r="C6" s="54" t="s">
        <v>40</v>
      </c>
      <c r="D6" s="55"/>
      <c r="E6" s="55"/>
      <c r="F6" s="55"/>
      <c r="G6" s="55"/>
      <c r="H6" s="56"/>
      <c r="I6" s="50" t="s">
        <v>41</v>
      </c>
    </row>
    <row r="7" spans="1:9" s="5" customFormat="1" ht="12.75" customHeight="1" hidden="1">
      <c r="A7" s="1">
        <v>4</v>
      </c>
      <c r="C7" s="60"/>
      <c r="D7" s="60"/>
      <c r="E7" s="61"/>
      <c r="F7" s="57"/>
      <c r="G7" s="58"/>
      <c r="H7" s="59"/>
      <c r="I7" s="51"/>
    </row>
    <row r="8" spans="1:9" s="5" customFormat="1" ht="12.75">
      <c r="A8" s="1">
        <v>4</v>
      </c>
      <c r="C8" s="6">
        <v>2003</v>
      </c>
      <c r="D8" s="7">
        <v>2004</v>
      </c>
      <c r="E8" s="7">
        <v>2005</v>
      </c>
      <c r="F8" s="7">
        <v>2006</v>
      </c>
      <c r="G8" s="7">
        <v>2007</v>
      </c>
      <c r="H8" s="7">
        <v>2008</v>
      </c>
      <c r="I8" s="52">
        <v>2009</v>
      </c>
    </row>
    <row r="9" spans="1:9" s="5" customFormat="1" ht="12.75">
      <c r="A9" s="1">
        <v>5</v>
      </c>
      <c r="C9" s="8" t="s">
        <v>1</v>
      </c>
      <c r="D9" s="9" t="s">
        <v>24</v>
      </c>
      <c r="E9" s="9" t="s">
        <v>25</v>
      </c>
      <c r="F9" s="9" t="s">
        <v>2</v>
      </c>
      <c r="G9" s="9" t="s">
        <v>26</v>
      </c>
      <c r="H9" s="9" t="s">
        <v>3</v>
      </c>
      <c r="I9" s="53" t="s">
        <v>4</v>
      </c>
    </row>
    <row r="10" spans="1:9" s="5" customFormat="1" ht="15" customHeight="1">
      <c r="A10" s="1">
        <v>6</v>
      </c>
      <c r="C10" s="8"/>
      <c r="D10" s="9"/>
      <c r="E10" s="9"/>
      <c r="F10" s="9"/>
      <c r="G10" s="9"/>
      <c r="H10" s="9"/>
      <c r="I10" s="51"/>
    </row>
    <row r="11" spans="1:9" s="1" customFormat="1" ht="12.75">
      <c r="A11" s="1">
        <v>7</v>
      </c>
      <c r="B11" s="10" t="s">
        <v>35</v>
      </c>
      <c r="C11" s="11">
        <v>295659</v>
      </c>
      <c r="D11" s="12">
        <v>285258</v>
      </c>
      <c r="E11" s="41">
        <v>299525</v>
      </c>
      <c r="F11" s="12">
        <v>323496.835</v>
      </c>
      <c r="G11" s="12">
        <v>377401.866</v>
      </c>
      <c r="H11" s="12">
        <v>343162.31809788116</v>
      </c>
      <c r="I11" s="62" t="s">
        <v>54</v>
      </c>
    </row>
    <row r="12" spans="1:9" s="1" customFormat="1" ht="12.75">
      <c r="A12" s="1">
        <v>8</v>
      </c>
      <c r="B12" s="13" t="s">
        <v>5</v>
      </c>
      <c r="C12" s="14">
        <v>3533438</v>
      </c>
      <c r="D12" s="15">
        <v>3560831</v>
      </c>
      <c r="E12" s="15">
        <v>3725109</v>
      </c>
      <c r="F12" s="15">
        <v>3982588.433</v>
      </c>
      <c r="G12" s="15">
        <v>4630446.455</v>
      </c>
      <c r="H12" s="15">
        <v>5245659.2301881295</v>
      </c>
      <c r="I12" s="63" t="s">
        <v>54</v>
      </c>
    </row>
    <row r="13" spans="1:10" s="13" customFormat="1" ht="12.75">
      <c r="A13" s="1">
        <v>9</v>
      </c>
      <c r="B13" s="16" t="s">
        <v>45</v>
      </c>
      <c r="C13" s="17">
        <v>0.08367459680911339</v>
      </c>
      <c r="D13" s="18">
        <v>0.08010995186236022</v>
      </c>
      <c r="E13" s="18">
        <v>0.080407043122765</v>
      </c>
      <c r="F13" s="18">
        <v>0.08122778450303404</v>
      </c>
      <c r="G13" s="18">
        <v>0.08150442288183202</v>
      </c>
      <c r="H13" s="18">
        <v>0.06541833981952618</v>
      </c>
      <c r="I13" s="64" t="s">
        <v>54</v>
      </c>
      <c r="J13" s="37"/>
    </row>
    <row r="14" spans="1:10" s="13" customFormat="1" ht="12.75">
      <c r="A14" s="1">
        <v>10</v>
      </c>
      <c r="C14" s="14"/>
      <c r="D14" s="15"/>
      <c r="E14" s="16"/>
      <c r="F14" s="16"/>
      <c r="G14" s="16"/>
      <c r="H14" s="16"/>
      <c r="I14" s="65"/>
      <c r="J14" s="1"/>
    </row>
    <row r="15" spans="1:9" s="1" customFormat="1" ht="12.75">
      <c r="A15" s="1">
        <v>11</v>
      </c>
      <c r="C15" s="14"/>
      <c r="D15" s="15"/>
      <c r="E15" s="15"/>
      <c r="F15" s="15"/>
      <c r="G15" s="15"/>
      <c r="H15" s="15"/>
      <c r="I15" s="63"/>
    </row>
    <row r="16" spans="1:9" s="13" customFormat="1" ht="12.75">
      <c r="A16" s="1">
        <v>12</v>
      </c>
      <c r="B16" s="13" t="s">
        <v>6</v>
      </c>
      <c r="C16" s="19">
        <v>0.3746</v>
      </c>
      <c r="D16" s="16">
        <v>0.3981</v>
      </c>
      <c r="E16" s="16">
        <v>0.4006</v>
      </c>
      <c r="F16" s="16">
        <v>0.4292249044771257</v>
      </c>
      <c r="G16" s="16">
        <v>0.4068</v>
      </c>
      <c r="H16" s="16">
        <v>0.4467</v>
      </c>
      <c r="I16" s="65" t="s">
        <v>54</v>
      </c>
    </row>
    <row r="17" spans="1:9" s="1" customFormat="1" ht="12.75">
      <c r="A17" s="1">
        <v>13</v>
      </c>
      <c r="B17" s="13" t="s">
        <v>46</v>
      </c>
      <c r="C17" s="14">
        <v>1323625.8747999999</v>
      </c>
      <c r="D17" s="15">
        <v>1417566.8211</v>
      </c>
      <c r="E17" s="15">
        <v>1492278.6654</v>
      </c>
      <c r="F17" s="15">
        <v>1709426.1397261308</v>
      </c>
      <c r="G17" s="15">
        <v>1883665.617894</v>
      </c>
      <c r="H17" s="15">
        <v>2343235.978125037</v>
      </c>
      <c r="I17" s="66" t="s">
        <v>54</v>
      </c>
    </row>
    <row r="18" spans="1:9" s="1" customFormat="1" ht="12.75">
      <c r="A18" s="1">
        <v>14</v>
      </c>
      <c r="C18" s="20"/>
      <c r="D18" s="21"/>
      <c r="E18" s="21"/>
      <c r="F18" s="21"/>
      <c r="G18" s="22"/>
      <c r="H18" s="22"/>
      <c r="I18" s="67"/>
    </row>
    <row r="19" spans="1:9" s="13" customFormat="1" ht="12.75">
      <c r="A19" s="1">
        <v>15</v>
      </c>
      <c r="B19" s="13" t="s">
        <v>7</v>
      </c>
      <c r="C19" s="19">
        <v>0.0441</v>
      </c>
      <c r="D19" s="16">
        <v>0.0419</v>
      </c>
      <c r="E19" s="16">
        <v>0.041999999999999996</v>
      </c>
      <c r="F19" s="16">
        <v>0.039346495977416</v>
      </c>
      <c r="G19" s="16">
        <v>0.0391</v>
      </c>
      <c r="H19" s="16">
        <v>0.0356</v>
      </c>
      <c r="I19" s="65" t="s">
        <v>54</v>
      </c>
    </row>
    <row r="20" spans="1:12" ht="12.75">
      <c r="A20" s="1">
        <v>16</v>
      </c>
      <c r="B20" s="13" t="s">
        <v>47</v>
      </c>
      <c r="C20" s="14">
        <v>155824.6158</v>
      </c>
      <c r="D20" s="15">
        <v>149198.8189</v>
      </c>
      <c r="E20" s="15">
        <v>156454.57799999998</v>
      </c>
      <c r="F20" s="15">
        <v>156700.899758738</v>
      </c>
      <c r="G20" s="15">
        <v>181050.4563905</v>
      </c>
      <c r="H20" s="15">
        <v>186745.46859469742</v>
      </c>
      <c r="I20" s="63" t="s">
        <v>54</v>
      </c>
      <c r="K20" s="15"/>
      <c r="L20" s="15"/>
    </row>
    <row r="21" spans="1:12" ht="12.75">
      <c r="A21" s="1">
        <v>17</v>
      </c>
      <c r="B21" s="3" t="s">
        <v>48</v>
      </c>
      <c r="C21" s="14">
        <v>9433.68447</v>
      </c>
      <c r="D21" s="15">
        <v>7921.263384999995</v>
      </c>
      <c r="E21" s="15">
        <v>6301.197700000007</v>
      </c>
      <c r="F21" s="15">
        <v>3826.644300941695</v>
      </c>
      <c r="G21" s="15">
        <v>9926.454</v>
      </c>
      <c r="H21" s="15">
        <v>7645.092690564158</v>
      </c>
      <c r="I21" s="66" t="s">
        <v>54</v>
      </c>
      <c r="K21" s="15"/>
      <c r="L21" s="15"/>
    </row>
    <row r="22" spans="1:9" ht="12.75">
      <c r="A22" s="1">
        <v>18</v>
      </c>
      <c r="C22" s="23"/>
      <c r="D22" s="24"/>
      <c r="E22" s="24"/>
      <c r="F22" s="24"/>
      <c r="G22" s="24"/>
      <c r="H22" s="24"/>
      <c r="I22" s="68"/>
    </row>
    <row r="23" spans="1:9" ht="12.75">
      <c r="A23" s="1">
        <v>19</v>
      </c>
      <c r="B23" s="13" t="s">
        <v>49</v>
      </c>
      <c r="C23" s="25">
        <v>130400.69973</v>
      </c>
      <c r="D23" s="26">
        <v>128137.91771499999</v>
      </c>
      <c r="E23" s="26">
        <v>136769.2243</v>
      </c>
      <c r="F23" s="26">
        <v>162969.29094032032</v>
      </c>
      <c r="G23" s="26">
        <v>186424.95560949997</v>
      </c>
      <c r="H23" s="26">
        <v>148771.75681261957</v>
      </c>
      <c r="I23" s="69" t="s">
        <v>54</v>
      </c>
    </row>
    <row r="24" spans="1:9" ht="12.75">
      <c r="A24" s="1">
        <v>20</v>
      </c>
      <c r="B24" s="13" t="s">
        <v>50</v>
      </c>
      <c r="C24" s="25">
        <v>1323625.8747999999</v>
      </c>
      <c r="D24" s="26">
        <v>1417566.8211</v>
      </c>
      <c r="E24" s="26">
        <v>1492278.6654</v>
      </c>
      <c r="F24" s="26">
        <v>1709426.1397261308</v>
      </c>
      <c r="G24" s="26">
        <v>1883665.617894</v>
      </c>
      <c r="H24" s="26">
        <v>2343235.978125037</v>
      </c>
      <c r="I24" s="69" t="s">
        <v>54</v>
      </c>
    </row>
    <row r="25" spans="1:9" s="13" customFormat="1" ht="12.75">
      <c r="A25" s="1">
        <v>21</v>
      </c>
      <c r="B25" s="16" t="s">
        <v>51</v>
      </c>
      <c r="C25" s="19">
        <v>0.09851779283908571</v>
      </c>
      <c r="D25" s="16">
        <v>0.09039285895219235</v>
      </c>
      <c r="E25" s="16">
        <v>0.09165126291163554</v>
      </c>
      <c r="F25" s="16">
        <v>0.09533567268746097</v>
      </c>
      <c r="G25" s="16">
        <v>0.09896924052684532</v>
      </c>
      <c r="H25" s="16">
        <v>0.06348987391857167</v>
      </c>
      <c r="I25" s="65" t="s">
        <v>54</v>
      </c>
    </row>
    <row r="26" spans="1:9" ht="12.75">
      <c r="A26" s="1">
        <v>22</v>
      </c>
      <c r="B26" s="3" t="s">
        <v>52</v>
      </c>
      <c r="C26" s="19">
        <v>0.11745862253069943</v>
      </c>
      <c r="D26" s="16">
        <v>0.11052499372017081</v>
      </c>
      <c r="E26" s="16">
        <v>0.11051131635879514</v>
      </c>
      <c r="F26" s="16">
        <v>0.10318599768564991</v>
      </c>
      <c r="G26" s="16">
        <v>0.11233616198241013</v>
      </c>
      <c r="H26" s="16">
        <v>0.10280265154341718</v>
      </c>
      <c r="I26" s="65" t="s">
        <v>54</v>
      </c>
    </row>
    <row r="27" spans="1:9" ht="12.75">
      <c r="A27" s="1">
        <v>23</v>
      </c>
      <c r="B27" s="3" t="s">
        <v>53</v>
      </c>
      <c r="C27" s="27">
        <v>0.018940829691613717</v>
      </c>
      <c r="D27" s="28">
        <v>0.02013213476797847</v>
      </c>
      <c r="E27" s="28">
        <v>0.018860053447159603</v>
      </c>
      <c r="F27" s="28">
        <v>0.00785032499818894</v>
      </c>
      <c r="G27" s="28">
        <v>0.013366921455564812</v>
      </c>
      <c r="H27" s="28">
        <v>0.039312777624845516</v>
      </c>
      <c r="I27" s="70" t="s">
        <v>54</v>
      </c>
    </row>
    <row r="28" spans="1:9" ht="12.75">
      <c r="A28" s="1">
        <v>24</v>
      </c>
      <c r="C28" s="42"/>
      <c r="D28" s="29"/>
      <c r="E28" s="29"/>
      <c r="F28" s="29"/>
      <c r="G28" s="29"/>
      <c r="H28" s="29"/>
      <c r="I28" s="68"/>
    </row>
    <row r="29" spans="1:9" ht="12.75">
      <c r="A29" s="1">
        <v>25</v>
      </c>
      <c r="B29" s="3" t="s">
        <v>9</v>
      </c>
      <c r="C29" s="19">
        <v>0.11</v>
      </c>
      <c r="D29" s="16">
        <v>0.11</v>
      </c>
      <c r="E29" s="16">
        <v>0.10416666666666667</v>
      </c>
      <c r="F29" s="16">
        <v>0.103</v>
      </c>
      <c r="G29" s="16">
        <v>0.10395833333333333</v>
      </c>
      <c r="H29" s="16">
        <v>0.10358333333333335</v>
      </c>
      <c r="I29" s="65" t="s">
        <v>54</v>
      </c>
    </row>
    <row r="30" spans="1:9" ht="12.75">
      <c r="A30" s="1">
        <v>26</v>
      </c>
      <c r="B30" s="3" t="s">
        <v>10</v>
      </c>
      <c r="C30" s="43">
        <v>0.4</v>
      </c>
      <c r="D30" s="44">
        <v>0.4</v>
      </c>
      <c r="E30" s="44">
        <v>0.425</v>
      </c>
      <c r="F30" s="44">
        <v>0.43</v>
      </c>
      <c r="G30" s="28">
        <v>0.43958333333333327</v>
      </c>
      <c r="H30" s="28">
        <v>0.44333333333333336</v>
      </c>
      <c r="I30" s="70" t="s">
        <v>54</v>
      </c>
    </row>
    <row r="31" spans="1:8" ht="12.75">
      <c r="A31" s="1">
        <v>27</v>
      </c>
      <c r="C31" s="31"/>
      <c r="D31" s="31"/>
      <c r="E31" s="31"/>
      <c r="F31" s="31"/>
      <c r="G31" s="16"/>
      <c r="H31" s="16"/>
    </row>
    <row r="32" spans="1:8" ht="12.75">
      <c r="A32" s="1">
        <v>28</v>
      </c>
      <c r="B32" s="2" t="s">
        <v>8</v>
      </c>
      <c r="F32" s="13"/>
      <c r="G32" s="13"/>
      <c r="H32" s="13"/>
    </row>
    <row r="33" spans="1:2" ht="12.75">
      <c r="A33" s="1">
        <v>29</v>
      </c>
      <c r="B33" s="3" t="s">
        <v>43</v>
      </c>
    </row>
    <row r="34" spans="1:2" ht="12.75">
      <c r="A34" s="1">
        <v>30</v>
      </c>
      <c r="B34" s="3" t="s">
        <v>44</v>
      </c>
    </row>
    <row r="35" ht="12.75">
      <c r="A35" s="1">
        <v>31</v>
      </c>
    </row>
    <row r="36" ht="12.75">
      <c r="A36" s="1"/>
    </row>
    <row r="37" spans="1:7" ht="12.75">
      <c r="A37" s="1"/>
      <c r="G37" s="38"/>
    </row>
    <row r="38" ht="12.75">
      <c r="A38" s="30"/>
    </row>
    <row r="39" ht="12.75">
      <c r="A39" s="30"/>
    </row>
    <row r="40" spans="1:2" ht="12.75">
      <c r="A40" s="30"/>
      <c r="B40" s="2" t="s">
        <v>23</v>
      </c>
    </row>
    <row r="41" spans="1:2" ht="12.75">
      <c r="A41" s="30"/>
      <c r="B41" s="2" t="s">
        <v>42</v>
      </c>
    </row>
    <row r="42" spans="1:2" ht="12.75">
      <c r="A42" s="30"/>
      <c r="B42" s="2" t="s">
        <v>0</v>
      </c>
    </row>
    <row r="43" ht="12.75">
      <c r="A43" s="30"/>
    </row>
    <row r="44" spans="2:7" ht="12.75">
      <c r="B44" s="2" t="s">
        <v>27</v>
      </c>
      <c r="C44" s="47" t="s">
        <v>13</v>
      </c>
      <c r="F44"/>
      <c r="G44" s="45"/>
    </row>
    <row r="45" spans="2:7" ht="12.75">
      <c r="B45" s="3" t="s">
        <v>14</v>
      </c>
      <c r="C45" s="1">
        <v>230573.40436174392</v>
      </c>
      <c r="F45"/>
      <c r="G45" s="1"/>
    </row>
    <row r="46" spans="2:7" ht="15">
      <c r="B46" s="3" t="s">
        <v>15</v>
      </c>
      <c r="C46" s="36">
        <v>111350.20068471288</v>
      </c>
      <c r="F46"/>
      <c r="G46" s="39"/>
    </row>
    <row r="47" spans="2:3" ht="12.75">
      <c r="B47" s="3" t="s">
        <v>16</v>
      </c>
      <c r="C47" s="38">
        <v>341923.6050464568</v>
      </c>
    </row>
    <row r="48" ht="12.75">
      <c r="C48" s="38"/>
    </row>
    <row r="49" spans="2:3" ht="12.75">
      <c r="B49" s="3" t="s">
        <v>16</v>
      </c>
      <c r="C49" s="38">
        <v>341923.6050464568</v>
      </c>
    </row>
    <row r="50" spans="2:3" ht="12.75">
      <c r="B50" s="3" t="s">
        <v>37</v>
      </c>
      <c r="C50" s="36">
        <v>1238.7130514243697</v>
      </c>
    </row>
    <row r="51" spans="2:3" ht="12.75">
      <c r="B51" s="32" t="s">
        <v>39</v>
      </c>
      <c r="C51" s="38">
        <v>343162.31809788116</v>
      </c>
    </row>
    <row r="52" ht="12.75">
      <c r="C52" s="38"/>
    </row>
    <row r="53" spans="2:3" ht="12.75">
      <c r="B53" s="3" t="s">
        <v>17</v>
      </c>
      <c r="C53" s="1">
        <v>3771253.087994782</v>
      </c>
    </row>
    <row r="54" spans="2:3" ht="12.75">
      <c r="B54" s="3" t="s">
        <v>18</v>
      </c>
      <c r="C54" s="36">
        <v>1474406.142193348</v>
      </c>
    </row>
    <row r="55" spans="2:3" ht="12.75">
      <c r="B55" s="3" t="s">
        <v>19</v>
      </c>
      <c r="C55" s="38">
        <v>5245659.2301881295</v>
      </c>
    </row>
    <row r="56" ht="12.75">
      <c r="C56" s="38"/>
    </row>
    <row r="58" spans="2:3" ht="12.75">
      <c r="B58" s="2" t="s">
        <v>28</v>
      </c>
      <c r="C58" s="48">
        <v>2009</v>
      </c>
    </row>
    <row r="59" spans="2:3" ht="12.75">
      <c r="B59" s="10" t="s">
        <v>12</v>
      </c>
      <c r="C59" s="32">
        <v>364729.824717116</v>
      </c>
    </row>
    <row r="60" spans="2:3" ht="12.75">
      <c r="B60" s="3" t="s">
        <v>37</v>
      </c>
      <c r="C60" s="32">
        <v>19349.18285737963</v>
      </c>
    </row>
    <row r="61" spans="2:3" ht="12.75">
      <c r="B61" s="32" t="s">
        <v>36</v>
      </c>
      <c r="C61" s="49">
        <v>2910.375</v>
      </c>
    </row>
    <row r="62" spans="2:3" ht="12.75">
      <c r="B62" s="32" t="s">
        <v>39</v>
      </c>
      <c r="C62" s="35">
        <v>381168.6325744956</v>
      </c>
    </row>
    <row r="63" spans="2:3" ht="12.75">
      <c r="B63" s="32"/>
      <c r="C63" s="32"/>
    </row>
    <row r="64" spans="2:3" ht="12.75">
      <c r="B64" s="3" t="s">
        <v>20</v>
      </c>
      <c r="C64" s="1">
        <v>5601561.44941476</v>
      </c>
    </row>
    <row r="65" spans="2:3" ht="12.75">
      <c r="B65" s="3" t="s">
        <v>21</v>
      </c>
      <c r="C65" s="36">
        <v>58128.6815723749</v>
      </c>
    </row>
    <row r="66" spans="2:3" ht="12.75">
      <c r="B66" s="3" t="s">
        <v>38</v>
      </c>
      <c r="C66" s="38">
        <v>5543432.767842385</v>
      </c>
    </row>
    <row r="69" spans="2:6" ht="12.75">
      <c r="B69" s="2" t="s">
        <v>29</v>
      </c>
      <c r="C69" s="48">
        <v>2009</v>
      </c>
      <c r="D69" s="40"/>
      <c r="E69" s="40"/>
      <c r="F69" s="40"/>
    </row>
    <row r="70" spans="2:7" ht="12.75">
      <c r="B70" s="3" t="s">
        <v>31</v>
      </c>
      <c r="C70" s="38">
        <v>215596.0621212542</v>
      </c>
      <c r="D70" s="38"/>
      <c r="E70" s="38"/>
      <c r="F70" s="38"/>
      <c r="G70" s="38"/>
    </row>
    <row r="71" spans="2:7" ht="12.75">
      <c r="B71" s="3" t="s">
        <v>30</v>
      </c>
      <c r="C71" s="36">
        <v>200517.6552917877</v>
      </c>
      <c r="D71" s="38"/>
      <c r="E71" s="38"/>
      <c r="F71" s="38"/>
      <c r="G71" s="38"/>
    </row>
    <row r="72" spans="2:7" ht="12.75">
      <c r="B72" s="3" t="s">
        <v>22</v>
      </c>
      <c r="C72" s="38">
        <v>15078.40682946649</v>
      </c>
      <c r="D72" s="38"/>
      <c r="E72" s="38"/>
      <c r="F72" s="38"/>
      <c r="G72" s="38"/>
    </row>
    <row r="73" spans="3:7" ht="12.75">
      <c r="C73" s="38"/>
      <c r="D73" s="38"/>
      <c r="E73" s="38"/>
      <c r="F73" s="38"/>
      <c r="G73" s="38"/>
    </row>
    <row r="74" spans="2:7" ht="12.75">
      <c r="B74" s="3" t="s">
        <v>33</v>
      </c>
      <c r="C74" s="38">
        <v>15078.40682946649</v>
      </c>
      <c r="D74" s="38"/>
      <c r="E74" s="38"/>
      <c r="F74" s="38"/>
      <c r="G74" s="38"/>
    </row>
    <row r="75" spans="2:7" ht="12.75">
      <c r="B75" s="3" t="s">
        <v>32</v>
      </c>
      <c r="C75" s="46">
        <v>0.35</v>
      </c>
      <c r="D75" s="38"/>
      <c r="E75" s="38"/>
      <c r="F75" s="38"/>
      <c r="G75" s="38"/>
    </row>
    <row r="76" spans="2:7" ht="12.75">
      <c r="B76" s="3" t="s">
        <v>11</v>
      </c>
      <c r="C76" s="38">
        <v>5277.442390313271</v>
      </c>
      <c r="D76" s="38"/>
      <c r="E76" s="38"/>
      <c r="F76" s="38"/>
      <c r="G76" s="38"/>
    </row>
  </sheetData>
  <mergeCells count="3">
    <mergeCell ref="C7:E7"/>
    <mergeCell ref="F7:H7"/>
    <mergeCell ref="C6:H6"/>
  </mergeCells>
  <printOptions horizontalCentered="1" verticalCentered="1"/>
  <pageMargins left="0.25" right="0.25" top="0.5" bottom="0.5" header="0.5" footer="0.5"/>
  <pageSetup fitToHeight="2" horizontalDpi="600" verticalDpi="600" orientation="portrait" r:id="rId1"/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B10"/>
  <sheetViews>
    <sheetView workbookViewId="0" topLeftCell="A1">
      <selection activeCell="A36" sqref="A36"/>
    </sheetView>
  </sheetViews>
  <sheetFormatPr defaultColWidth="9.33203125" defaultRowHeight="11.25" outlineLevelCol="1"/>
  <cols>
    <col min="1" max="1" width="43.33203125" style="32" bestFit="1" customWidth="1"/>
    <col min="2" max="2" width="11.33203125" style="32" hidden="1" customWidth="1" outlineLevel="1"/>
    <col min="3" max="3" width="9.5" style="32" bestFit="1" customWidth="1" collapsed="1"/>
    <col min="4" max="16384" width="9.33203125" style="32" customWidth="1"/>
  </cols>
  <sheetData>
    <row r="4" ht="12.75">
      <c r="B4" s="33" t="s">
        <v>13</v>
      </c>
    </row>
    <row r="5" ht="12.75">
      <c r="B5" s="35">
        <v>340245.06395</v>
      </c>
    </row>
    <row r="6" ht="12.75">
      <c r="B6" s="36">
        <v>3629.5694500000004</v>
      </c>
    </row>
    <row r="7" ht="12.75">
      <c r="B7" s="35">
        <f>+B5-B6</f>
        <v>336615.4945</v>
      </c>
    </row>
    <row r="9" ht="12.75">
      <c r="B9" s="34">
        <v>4165.88185</v>
      </c>
    </row>
    <row r="10" ht="12.75">
      <c r="B10" s="32">
        <f>+B7+B9</f>
        <v>340781.37635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erice</dc:creator>
  <cp:keywords/>
  <dc:description/>
  <cp:lastModifiedBy>No Name</cp:lastModifiedBy>
  <cp:lastPrinted>2009-04-30T18:52:00Z</cp:lastPrinted>
  <dcterms:created xsi:type="dcterms:W3CDTF">2007-11-27T18:45:14Z</dcterms:created>
  <dcterms:modified xsi:type="dcterms:W3CDTF">2009-04-30T19:04:05Z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