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332FEE2-6242-4034-9714-D45CD9C5760C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<sst xmlns="http://schemas.openxmlformats.org/spreadsheetml/2006/main" count="57" uniqueCount="34">
  <si>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</si>
  <si>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</si>
  <si>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</si>
  <si>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</si>
  <si>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</si>
  <si>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</si>
  <si>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</si>
  <si>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</si>
  <si>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</si>
  <si>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</si>
  <si>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</si>
  <si>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</si>
  <si>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</si>
  <si>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</si>
  <si>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</si>
  <si>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</si>
  <si>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</si>
  <si>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</si>
  <si>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</si>
  <si>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Feb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</si>
  <si>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</si>
  <si>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</si>
  <si>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</si>
  <si>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</si>
  <si>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</si>
  <si>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</si>
  <si>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</si>
  <si>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</si>
  <si>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</si>
  <si>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</si>
  <si>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</si>
  <si>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</si>
  <si>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</si>
  <si>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February 2024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</si>
</sst>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1" fillId="0" borderId="2" xfId="0" applyFont="1" applyBorder="1" applyAlignment="1">
      <alignment vertical="center" wrapText="1"/>
    </xf>
    <xf numFmtId="44" fontId="0" fillId="0" borderId="11" xfId="2" applyFont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44" fontId="0" fillId="0" borderId="20" xfId="2" applyFont="1" applyBorder="1"/>
    <xf numFmtId="164" fontId="0" fillId="0" borderId="10" xfId="1" applyNumberFormat="1" applyFont="1" applyBorder="1"/>
    <xf numFmtId="44" fontId="0" fillId="0" borderId="3" xfId="2" applyFon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1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2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3" fontId="4" fillId="0" borderId="10" xfId="0" applyNumberFormat="1" applyFont="1" applyBorder="1" applyAlignment="1">
      <alignment horizontal="right" vertical="top"/>
    </xf>
    <xf numFmtId="164" fontId="0" fillId="0" borderId="10" xfId="1" applyNumberFormat="1" applyFont="1" applyBorder="1" applyAlignment="1"/>
    <xf numFmtId="164" fontId="4" fillId="0" borderId="10" xfId="1" applyNumberFormat="1" applyFont="1" applyBorder="1" applyAlignment="1">
      <alignment vertical="top"/>
    </xf>
    <xf numFmtId="3" fontId="0" fillId="0" borderId="24" xfId="0" applyNumberForma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5" fontId="0" fillId="0" borderId="2" xfId="2" applyNumberFormat="1" applyFont="1" applyFill="1" applyBorder="1"/>
    <xf numFmtId="164" fontId="0" fillId="0" borderId="11" xfId="1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32" xfId="0" applyFont="1" applyBorder="1"/>
    <xf numFmtId="0" fontId="2" fillId="0" borderId="33" xfId="0" applyFont="1" applyBorder="1" applyAlignment="1">
      <alignment vertical="center"/>
    </xf>
    <xf numFmtId="164" fontId="2" fillId="0" borderId="33" xfId="1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/>
    <xf numFmtId="44" fontId="2" fillId="0" borderId="34" xfId="2" applyFont="1" applyBorder="1" applyAlignment="1">
      <alignment vertical="center"/>
    </xf>
    <xf numFmtId="44" fontId="2" fillId="0" borderId="34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5" xfId="2" applyNumberFormat="1" applyFont="1" applyFill="1" applyBorder="1"/>
    <xf numFmtId="164" fontId="0" fillId="0" borderId="36" xfId="1" applyNumberFormat="1" applyFont="1" applyFill="1" applyBorder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/>
    <xf numFmtId="44" fontId="2" fillId="0" borderId="39" xfId="2" applyFont="1" applyBorder="1" applyAlignment="1">
      <alignment vertical="center"/>
    </xf>
    <xf numFmtId="44" fontId="2" fillId="0" borderId="39" xfId="2" applyFont="1" applyBorder="1" applyAlignment="1">
      <alignment vertical="center" wrapText="1"/>
    </xf>
    <xf numFmtId="165" fontId="0" fillId="0" borderId="42" xfId="2" applyNumberFormat="1" applyFont="1" applyFill="1" applyBorder="1"/>
    <xf numFmtId="164" fontId="0" fillId="0" borderId="43" xfId="1" applyNumberFormat="1" applyFont="1" applyFill="1" applyBorder="1"/>
    <xf numFmtId="164" fontId="7" fillId="0" borderId="33" xfId="1" applyNumberFormat="1" applyFont="1" applyBorder="1"/>
    <xf numFmtId="165" fontId="0" fillId="0" borderId="45" xfId="2" applyNumberFormat="1" applyFont="1" applyBorder="1"/>
    <xf numFmtId="164" fontId="0" fillId="0" borderId="46" xfId="1" applyNumberFormat="1" applyFont="1" applyBorder="1"/>
    <xf numFmtId="44" fontId="7" fillId="0" borderId="39" xfId="2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7" fontId="6" fillId="2" borderId="25" xfId="3" applyNumberFormat="1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" fontId="6" fillId="2" borderId="18" xfId="3" applyNumberFormat="1" applyFont="1" applyFill="1" applyBorder="1" applyAlignment="1">
      <alignment horizontal="center" vertical="center" wrapText="1"/>
    </xf>
    <xf numFmtId="17" fontId="6" fillId="2" borderId="28" xfId="3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6C7782B8-B1FA-4F32-AC2F-20164AD05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27" sqref="B27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60" t="s">
        <v>33</v>
      </c>
      <c r="B1" s="61"/>
      <c r="C1" s="62"/>
      <c r="D1" s="62"/>
      <c r="E1" s="62"/>
      <c r="F1" s="61"/>
      <c r="G1" s="63"/>
    </row>
    <row r="2" spans="1:9" ht="28.35" customHeight="1" x14ac:dyDescent="0.25">
      <c r="A2" s="64">
        <v>45346</v>
      </c>
      <c r="B2" s="65"/>
      <c r="C2" s="68" t="s">
        <v>20</v>
      </c>
      <c r="D2" s="70" t="s">
        <v>21</v>
      </c>
      <c r="F2" s="72">
        <v>45346</v>
      </c>
      <c r="G2" s="73"/>
      <c r="H2" s="35" t="s">
        <v>22</v>
      </c>
      <c r="I2" s="36" t="s">
        <v>23</v>
      </c>
    </row>
    <row r="3" spans="1:9" ht="15.75" thickBot="1" x14ac:dyDescent="0.3">
      <c r="A3" s="66"/>
      <c r="B3" s="67"/>
      <c r="C3" s="69"/>
      <c r="D3" s="71"/>
      <c r="F3" s="74" t="s">
        <v>24</v>
      </c>
      <c r="G3" s="75"/>
      <c r="H3" s="37">
        <v>33859</v>
      </c>
      <c r="I3" s="38">
        <v>511</v>
      </c>
    </row>
    <row r="4" spans="1:9" x14ac:dyDescent="0.25">
      <c r="A4" s="39" t="s">
        <v>5</v>
      </c>
      <c r="B4" s="40" t="s">
        <v>3</v>
      </c>
      <c r="C4" s="41">
        <v>397</v>
      </c>
      <c r="D4" s="42">
        <v>17499</v>
      </c>
      <c r="F4" s="74" t="s">
        <v>25</v>
      </c>
      <c r="G4" s="75"/>
      <c r="H4" s="37">
        <v>23213</v>
      </c>
      <c r="I4" s="38">
        <v>272</v>
      </c>
    </row>
    <row r="5" spans="1:9" ht="15.75" thickBot="1" x14ac:dyDescent="0.3">
      <c r="A5" s="43"/>
      <c r="B5" s="44" t="s">
        <v>4</v>
      </c>
      <c r="C5" s="45">
        <v>651.92999999999995</v>
      </c>
      <c r="D5" s="46">
        <v>75.34</v>
      </c>
      <c r="F5" s="74" t="s">
        <v>26</v>
      </c>
      <c r="G5" s="75"/>
      <c r="H5" s="37">
        <v>467114.34</v>
      </c>
      <c r="I5" s="38">
        <v>932</v>
      </c>
    </row>
    <row r="6" spans="1:9" x14ac:dyDescent="0.25">
      <c r="A6" s="39" t="s">
        <v>6</v>
      </c>
      <c r="B6" s="40" t="s">
        <v>3</v>
      </c>
      <c r="C6" s="41">
        <v>22</v>
      </c>
      <c r="D6" s="42">
        <v>1131</v>
      </c>
      <c r="F6" s="74" t="s">
        <v>27</v>
      </c>
      <c r="G6" s="75"/>
      <c r="H6" s="47">
        <v>296125.65999999997</v>
      </c>
      <c r="I6" s="38">
        <v>889</v>
      </c>
    </row>
    <row r="7" spans="1:9" ht="15.75" thickBot="1" x14ac:dyDescent="0.3">
      <c r="A7" s="43"/>
      <c r="B7" s="44" t="s">
        <v>4</v>
      </c>
      <c r="C7" s="45">
        <v>554.14</v>
      </c>
      <c r="D7" s="46">
        <v>47.46</v>
      </c>
      <c r="F7" s="74" t="s">
        <v>28</v>
      </c>
      <c r="G7" s="75"/>
      <c r="H7" s="37">
        <v>50515.25</v>
      </c>
      <c r="I7" s="38">
        <v>212</v>
      </c>
    </row>
    <row r="8" spans="1:9" x14ac:dyDescent="0.25">
      <c r="A8" s="39" t="s">
        <v>7</v>
      </c>
      <c r="B8" s="40" t="s">
        <v>3</v>
      </c>
      <c r="C8" s="41">
        <v>268</v>
      </c>
      <c r="D8" s="42">
        <v>15713</v>
      </c>
      <c r="F8" s="74" t="s">
        <v>29</v>
      </c>
      <c r="G8" s="75"/>
      <c r="H8" s="37">
        <v>0</v>
      </c>
      <c r="I8" s="38">
        <v>0</v>
      </c>
    </row>
    <row r="9" spans="1:9" ht="15.75" thickBot="1" x14ac:dyDescent="0.3">
      <c r="A9" s="43"/>
      <c r="B9" s="44" t="s">
        <v>4</v>
      </c>
      <c r="C9" s="45">
        <v>746.82</v>
      </c>
      <c r="D9" s="46">
        <v>91.47</v>
      </c>
      <c r="F9" s="74" t="s">
        <v>30</v>
      </c>
      <c r="G9" s="75"/>
      <c r="H9" s="37">
        <v>2298081</v>
      </c>
      <c r="I9" s="38">
        <v>32457</v>
      </c>
    </row>
    <row r="10" spans="1:9" x14ac:dyDescent="0.25">
      <c r="A10" s="39" t="s">
        <v>8</v>
      </c>
      <c r="B10" s="40" t="s">
        <v>3</v>
      </c>
      <c r="C10" s="41">
        <v>6</v>
      </c>
      <c r="D10" s="42">
        <v>408</v>
      </c>
      <c r="F10" s="74" t="s">
        <v>31</v>
      </c>
      <c r="G10" s="75"/>
      <c r="H10" s="48">
        <v>136176.5</v>
      </c>
      <c r="I10" s="49">
        <v>197</v>
      </c>
    </row>
    <row r="11" spans="1:9" ht="15.75" thickBot="1" x14ac:dyDescent="0.3">
      <c r="A11" s="50"/>
      <c r="B11" s="51" t="s">
        <v>4</v>
      </c>
      <c r="C11" s="52">
        <v>779.16</v>
      </c>
      <c r="D11" s="53">
        <v>90.47</v>
      </c>
      <c r="F11" s="76"/>
      <c r="G11" s="77"/>
      <c r="H11" s="54"/>
      <c r="I11" s="55"/>
    </row>
    <row r="12" spans="1:9" ht="15.75" thickTop="1" x14ac:dyDescent="0.25">
      <c r="A12" s="78" t="s">
        <v>2</v>
      </c>
      <c r="B12" s="40" t="s">
        <v>3</v>
      </c>
      <c r="C12" s="56">
        <f>SUM(C4,C6,C8,C10)</f>
        <v>693</v>
      </c>
      <c r="D12" s="56">
        <f>SUM(D4,D6,D8,D10)</f>
        <v>34751</v>
      </c>
      <c r="F12" s="80" t="s">
        <v>2</v>
      </c>
      <c r="G12" s="81"/>
      <c r="H12" s="57">
        <f>SUM(H3:H11)</f>
        <v>3305084.75</v>
      </c>
      <c r="I12" s="58">
        <f>SUM(I3:I11)</f>
        <v>35470</v>
      </c>
    </row>
    <row r="13" spans="1:9" ht="15.75" thickBot="1" x14ac:dyDescent="0.3">
      <c r="A13" s="79"/>
      <c r="B13" s="51" t="s">
        <v>4</v>
      </c>
      <c r="C13" s="59">
        <v>686.63</v>
      </c>
      <c r="D13" s="59">
        <v>81.900000000000006</v>
      </c>
      <c r="F13" s="82" t="s">
        <v>32</v>
      </c>
      <c r="G13" s="83"/>
      <c r="H13" s="83"/>
      <c r="I13" s="84"/>
    </row>
    <row r="14" spans="1:9" ht="20.25" customHeight="1" x14ac:dyDescent="0.25">
      <c r="A14" s="91"/>
      <c r="B14" s="92"/>
      <c r="C14" s="92"/>
      <c r="D14" s="92"/>
      <c r="E14" s="93"/>
      <c r="F14" s="85"/>
      <c r="G14" s="86"/>
      <c r="H14" s="86"/>
      <c r="I14" s="87"/>
    </row>
    <row r="15" spans="1:9" ht="22.5" customHeight="1" thickBot="1" x14ac:dyDescent="0.3">
      <c r="A15" s="94"/>
      <c r="B15" s="95"/>
      <c r="C15" s="95"/>
      <c r="D15" s="95"/>
      <c r="E15" s="96"/>
      <c r="F15" s="88"/>
      <c r="G15" s="89"/>
      <c r="H15" s="89"/>
      <c r="I15" s="90"/>
    </row>
  </sheetData>
  <mergeCells count="18">
    <mergeCell ref="F9:G9"/>
    <mergeCell ref="F10:G10"/>
    <mergeCell ref="F11:G11"/>
    <mergeCell ref="A12:A13"/>
    <mergeCell ref="F12:G12"/>
    <mergeCell ref="F13:I15"/>
    <mergeCell ref="A14:E15"/>
    <mergeCell ref="F4:G4"/>
    <mergeCell ref="F5:G5"/>
    <mergeCell ref="F6:G6"/>
    <mergeCell ref="F7:G7"/>
    <mergeCell ref="F8:G8"/>
    <mergeCell ref="A1:G1"/>
    <mergeCell ref="A2:B3"/>
    <mergeCell ref="C2:C3"/>
    <mergeCell ref="D2:D3"/>
    <mergeCell ref="F2:G2"/>
    <mergeCell ref="F3:G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H23" sqref="H23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9" t="s">
        <v>19</v>
      </c>
      <c r="C1" s="100"/>
      <c r="D1" s="100"/>
      <c r="E1" s="100"/>
      <c r="F1" s="100"/>
      <c r="G1" s="100"/>
      <c r="H1" s="100"/>
      <c r="I1" s="100"/>
      <c r="J1" s="101"/>
    </row>
    <row r="2" spans="2:10" x14ac:dyDescent="0.25">
      <c r="B2" s="3"/>
      <c r="C2" s="102" t="s">
        <v>1</v>
      </c>
      <c r="D2" s="103"/>
      <c r="E2" s="102" t="s">
        <v>0</v>
      </c>
      <c r="F2" s="103"/>
      <c r="G2" s="102" t="s">
        <v>11</v>
      </c>
      <c r="H2" s="103"/>
      <c r="I2" s="104" t="s">
        <v>12</v>
      </c>
      <c r="J2" s="105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14068</v>
      </c>
      <c r="D4" s="9">
        <v>2762774.45</v>
      </c>
      <c r="E4" s="32">
        <v>999</v>
      </c>
      <c r="F4" s="9">
        <v>1049638.57</v>
      </c>
      <c r="G4" s="10">
        <v>20</v>
      </c>
      <c r="H4" s="11">
        <v>11904.51</v>
      </c>
      <c r="I4" s="10">
        <f>C4+E4+G4</f>
        <v>15087</v>
      </c>
      <c r="J4" s="2">
        <f>D4+F4+H4</f>
        <v>3824317.5300000003</v>
      </c>
    </row>
    <row r="5" spans="2:10" x14ac:dyDescent="0.25">
      <c r="B5" s="8" t="s">
        <v>17</v>
      </c>
      <c r="C5" s="31">
        <v>6369</v>
      </c>
      <c r="D5" s="9">
        <v>2001353.68</v>
      </c>
      <c r="E5" s="33">
        <v>362</v>
      </c>
      <c r="F5" s="9">
        <v>420321.52</v>
      </c>
      <c r="G5" s="10">
        <v>20</v>
      </c>
      <c r="H5" s="11">
        <v>1589.99</v>
      </c>
      <c r="I5" s="10">
        <f t="shared" ref="I5:J7" si="0">C5+E5+G5</f>
        <v>6751</v>
      </c>
      <c r="J5" s="2">
        <f t="shared" si="0"/>
        <v>2423265.1900000004</v>
      </c>
    </row>
    <row r="6" spans="2:10" x14ac:dyDescent="0.25">
      <c r="B6" s="8" t="s">
        <v>18</v>
      </c>
      <c r="C6" s="34">
        <v>6899</v>
      </c>
      <c r="D6" s="12">
        <v>3013050.98</v>
      </c>
      <c r="E6" s="33">
        <v>362</v>
      </c>
      <c r="F6" s="13">
        <v>633928.66</v>
      </c>
      <c r="G6" s="14">
        <v>6</v>
      </c>
      <c r="H6" s="15">
        <v>45392.08</v>
      </c>
      <c r="I6" s="10">
        <f t="shared" si="0"/>
        <v>7267</v>
      </c>
      <c r="J6" s="2">
        <f t="shared" si="0"/>
        <v>3692371.72</v>
      </c>
    </row>
    <row r="7" spans="2:10" ht="15.75" thickBot="1" x14ac:dyDescent="0.3">
      <c r="B7" s="16" t="s">
        <v>2</v>
      </c>
      <c r="C7" s="30">
        <f t="shared" ref="C7:J7" si="1">SUM(C4:C6)</f>
        <v>27336</v>
      </c>
      <c r="D7" s="17">
        <f t="shared" si="1"/>
        <v>7777179.1099999994</v>
      </c>
      <c r="E7" s="18">
        <f t="shared" si="1"/>
        <v>1723</v>
      </c>
      <c r="F7" s="17">
        <f t="shared" si="1"/>
        <v>2103888.75</v>
      </c>
      <c r="G7" s="18">
        <f t="shared" si="1"/>
        <v>46</v>
      </c>
      <c r="H7" s="19">
        <f t="shared" si="1"/>
        <v>58886.58</v>
      </c>
      <c r="I7" s="29">
        <f t="shared" si="0"/>
        <v>29105</v>
      </c>
      <c r="J7" s="20">
        <f t="shared" si="1"/>
        <v>9939954.4400000013</v>
      </c>
    </row>
    <row r="8" spans="2:10" ht="15.75" thickBot="1" x14ac:dyDescent="0.3"/>
    <row r="9" spans="2:10" x14ac:dyDescent="0.25">
      <c r="B9" s="21"/>
      <c r="C9" s="97" t="s">
        <v>9</v>
      </c>
      <c r="D9" s="98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2919</v>
      </c>
      <c r="D11" s="2">
        <v>426621.66000000003</v>
      </c>
    </row>
    <row r="12" spans="2:10" x14ac:dyDescent="0.25">
      <c r="B12" s="24" t="s">
        <v>17</v>
      </c>
      <c r="C12" s="25">
        <v>1950</v>
      </c>
      <c r="D12" s="2">
        <v>510966.78</v>
      </c>
      <c r="G12" s="26"/>
    </row>
    <row r="13" spans="2:10" x14ac:dyDescent="0.25">
      <c r="B13" s="24" t="s">
        <v>18</v>
      </c>
      <c r="C13" s="25">
        <v>3156</v>
      </c>
      <c r="D13" s="12">
        <v>1471801.76</v>
      </c>
    </row>
    <row r="14" spans="2:10" ht="15.75" thickBot="1" x14ac:dyDescent="0.3">
      <c r="B14" s="27" t="s">
        <v>2</v>
      </c>
      <c r="C14" s="28">
        <f>C11+C12+C13</f>
        <v>8025</v>
      </c>
      <c r="D14" s="17">
        <f>SUM(D11:D13)</f>
        <v>2409390.2000000002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A1CB88-6420-4769-9CE6-78AF006B2F9B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9D0C67-7777-4801-B25F-357A3714A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2024-03-11T23:05:56Z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