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shannan_stewart_utc_wa_gov/Documents/Local Computer Files/Downloads/"/>
    </mc:Choice>
  </mc:AlternateContent>
  <xr:revisionPtr revIDLastSave="0" documentId="8_{40BFA347-39A9-4147-AE79-E49D1C907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0" l="1"/>
  <c r="I12" i="9" l="1"/>
  <c r="H12" i="9"/>
  <c r="D12" i="9"/>
  <c r="C12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J7" i="10" l="1"/>
</calcChain>
</file>

<file path=xl/sharedStrings.xml><?xml version="1.0" encoding="utf-8"?>
<sst xmlns="http://schemas.openxmlformats.org/spreadsheetml/2006/main" count="57" uniqueCount="34">
  <si>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</si>
  <si>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</si>
  <si>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</si>
  <si>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</si>
  <si>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</si>
  <si>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</si>
  <si>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</si>
  <si>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</si>
  <si>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</si>
  <si>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</si>
  <si>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</si>
  <si>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</si>
  <si>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</si>
  <si>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</si>
  <si>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</si>
  <si>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</si>
  <si>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</si>
  <si>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</si>
  <si>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</si>
  <si>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Jan 2024 COVID-19 Credit and Collections Monthly Reporting</t>
  </si>
  <si>
    <t>Total LIHEAP</t>
  </si>
  <si>
    <t>Total LIRAP</t>
  </si>
  <si>
    <t>Current Amount</t>
  </si>
  <si>
    <t>Number of Payments</t>
  </si>
  <si>
    <t>AMP (LIRAP)*</t>
  </si>
  <si>
    <t>Housing</t>
  </si>
  <si>
    <t>LIHEAP</t>
  </si>
  <si>
    <t>LIRAP GRANT</t>
  </si>
  <si>
    <t>MISC EA</t>
  </si>
  <si>
    <t>Project Share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</si>
  <si>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</si>
  <si>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</si>
  <si>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</si>
  <si>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 xml:space="preserve">January 2024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</si>
</sst>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1" fillId="0" borderId="1" xfId="0" applyFont="1" applyBorder="1" applyAlignment="1">
      <alignment vertical="center" wrapText="1"/>
    </xf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3" fontId="4" fillId="0" borderId="8" xfId="0" applyNumberFormat="1" applyFont="1" applyBorder="1" applyAlignment="1">
      <alignment horizontal="right" vertical="top"/>
    </xf>
    <xf numFmtId="164" fontId="0" fillId="0" borderId="8" xfId="1" applyNumberFormat="1" applyFont="1" applyBorder="1" applyAlignment="1"/>
    <xf numFmtId="164" fontId="4" fillId="0" borderId="8" xfId="1" applyNumberFormat="1" applyFont="1" applyBorder="1" applyAlignment="1">
      <alignment vertical="top"/>
    </xf>
    <xf numFmtId="3" fontId="0" fillId="0" borderId="22" xfId="0" applyNumberFormat="1" applyBorder="1"/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5" fontId="0" fillId="0" borderId="1" xfId="2" applyNumberFormat="1" applyFont="1" applyFill="1" applyBorder="1"/>
    <xf numFmtId="164" fontId="0" fillId="0" borderId="9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30" xfId="0" applyFont="1" applyBorder="1"/>
    <xf numFmtId="0" fontId="2" fillId="0" borderId="31" xfId="0" applyFont="1" applyBorder="1" applyAlignment="1">
      <alignment vertical="center"/>
    </xf>
    <xf numFmtId="164" fontId="2" fillId="0" borderId="31" xfId="1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2" xfId="2" applyFont="1" applyBorder="1" applyAlignment="1">
      <alignment vertical="center"/>
    </xf>
    <xf numFmtId="44" fontId="2" fillId="0" borderId="32" xfId="2" applyFont="1" applyBorder="1" applyAlignment="1">
      <alignment vertical="center" wrapText="1"/>
    </xf>
    <xf numFmtId="165" fontId="0" fillId="0" borderId="0" xfId="2" applyNumberFormat="1" applyFont="1" applyFill="1" applyBorder="1"/>
    <xf numFmtId="165" fontId="0" fillId="0" borderId="33" xfId="2" applyNumberFormat="1" applyFont="1" applyFill="1" applyBorder="1"/>
    <xf numFmtId="164" fontId="0" fillId="0" borderId="34" xfId="1" applyNumberFormat="1" applyFont="1" applyFill="1" applyBorder="1"/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/>
    <xf numFmtId="44" fontId="2" fillId="0" borderId="37" xfId="2" applyFont="1" applyBorder="1" applyAlignment="1">
      <alignment vertical="center"/>
    </xf>
    <xf numFmtId="44" fontId="2" fillId="0" borderId="37" xfId="2" applyFont="1" applyBorder="1" applyAlignment="1">
      <alignment vertical="center" wrapText="1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165" fontId="0" fillId="0" borderId="40" xfId="2" applyNumberFormat="1" applyFont="1" applyFill="1" applyBorder="1"/>
    <xf numFmtId="164" fontId="0" fillId="0" borderId="41" xfId="1" applyNumberFormat="1" applyFont="1" applyFill="1" applyBorder="1"/>
    <xf numFmtId="164" fontId="7" fillId="0" borderId="31" xfId="1" applyNumberFormat="1" applyFont="1" applyBorder="1"/>
    <xf numFmtId="0" fontId="7" fillId="0" borderId="4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5" fontId="0" fillId="0" borderId="43" xfId="2" applyNumberFormat="1" applyFont="1" applyBorder="1"/>
    <xf numFmtId="164" fontId="0" fillId="0" borderId="44" xfId="1" applyNumberFormat="1" applyFont="1" applyBorder="1"/>
    <xf numFmtId="44" fontId="7" fillId="0" borderId="37" xfId="2" applyFont="1" applyBorder="1"/>
    <xf numFmtId="0" fontId="0" fillId="3" borderId="23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6" fillId="2" borderId="23" xfId="3" applyNumberFormat="1" applyFont="1" applyFill="1" applyBorder="1" applyAlignment="1">
      <alignment horizontal="center" vertical="center"/>
    </xf>
    <xf numFmtId="17" fontId="6" fillId="2" borderId="24" xfId="3" applyNumberFormat="1" applyFont="1" applyFill="1" applyBorder="1" applyAlignment="1">
      <alignment horizontal="center" vertical="center"/>
    </xf>
    <xf numFmtId="17" fontId="6" fillId="2" borderId="27" xfId="3" applyNumberFormat="1" applyFont="1" applyFill="1" applyBorder="1" applyAlignment="1">
      <alignment horizontal="center" vertical="center"/>
    </xf>
    <xf numFmtId="17" fontId="6" fillId="2" borderId="28" xfId="3" applyNumberFormat="1" applyFont="1" applyFill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6" xfId="3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77DD659E-98FF-47F5-A0F4-E98E63E6D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F23" sqref="F23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.85546875" customWidth="1"/>
    <col min="6" max="6" width="12" bestFit="1" customWidth="1"/>
    <col min="7" max="7" width="10.85546875" bestFit="1" customWidth="1"/>
    <col min="8" max="8" width="11.5703125" bestFit="1" customWidth="1"/>
    <col min="9" max="9" width="10.42578125" bestFit="1" customWidth="1"/>
  </cols>
  <sheetData>
    <row r="1" spans="1:9" ht="15.75" thickBot="1" x14ac:dyDescent="0.3">
      <c r="A1" s="85" t="s">
        <v>33</v>
      </c>
      <c r="B1" s="86"/>
      <c r="C1" s="86"/>
      <c r="D1" s="86"/>
      <c r="E1" s="86"/>
      <c r="F1" s="86"/>
      <c r="G1" s="86"/>
      <c r="H1" s="86"/>
      <c r="I1" s="86"/>
    </row>
    <row r="2" spans="1:9" ht="28.35" customHeight="1" x14ac:dyDescent="0.25">
      <c r="A2" s="87">
        <v>45292</v>
      </c>
      <c r="B2" s="88"/>
      <c r="C2" s="35" t="s">
        <v>20</v>
      </c>
      <c r="D2" s="36" t="s">
        <v>21</v>
      </c>
      <c r="F2" s="91">
        <v>45292</v>
      </c>
      <c r="G2" s="92"/>
      <c r="H2" s="37" t="s">
        <v>22</v>
      </c>
      <c r="I2" s="38" t="s">
        <v>23</v>
      </c>
    </row>
    <row r="3" spans="1:9" ht="15.75" thickBot="1" x14ac:dyDescent="0.3">
      <c r="A3" s="89"/>
      <c r="B3" s="90"/>
      <c r="C3" s="39"/>
      <c r="D3" s="40"/>
      <c r="F3" s="41" t="s">
        <v>24</v>
      </c>
      <c r="G3" s="42"/>
      <c r="H3" s="43">
        <v>27378</v>
      </c>
      <c r="I3" s="44">
        <v>354</v>
      </c>
    </row>
    <row r="4" spans="1:9" x14ac:dyDescent="0.25">
      <c r="A4" s="45" t="s">
        <v>5</v>
      </c>
      <c r="B4" s="46" t="s">
        <v>3</v>
      </c>
      <c r="C4" s="47">
        <v>369</v>
      </c>
      <c r="D4" s="48">
        <v>16496</v>
      </c>
      <c r="F4" s="41" t="s">
        <v>25</v>
      </c>
      <c r="G4" s="42"/>
      <c r="H4" s="43">
        <v>18979</v>
      </c>
      <c r="I4" s="44">
        <v>351</v>
      </c>
    </row>
    <row r="5" spans="1:9" ht="15.75" thickBot="1" x14ac:dyDescent="0.3">
      <c r="A5" s="49"/>
      <c r="B5" s="50" t="s">
        <v>4</v>
      </c>
      <c r="C5" s="51">
        <v>657.17</v>
      </c>
      <c r="D5" s="52">
        <v>86.19</v>
      </c>
      <c r="F5" s="41" t="s">
        <v>26</v>
      </c>
      <c r="G5" s="42"/>
      <c r="H5" s="43">
        <v>392549.25</v>
      </c>
      <c r="I5" s="44">
        <v>765</v>
      </c>
    </row>
    <row r="6" spans="1:9" x14ac:dyDescent="0.25">
      <c r="A6" s="45" t="s">
        <v>6</v>
      </c>
      <c r="B6" s="46" t="s">
        <v>3</v>
      </c>
      <c r="C6" s="47">
        <v>26</v>
      </c>
      <c r="D6" s="48">
        <v>1025</v>
      </c>
      <c r="F6" s="41" t="s">
        <v>27</v>
      </c>
      <c r="G6" s="42"/>
      <c r="H6" s="53">
        <v>628241.30000000005</v>
      </c>
      <c r="I6" s="44">
        <v>1849</v>
      </c>
    </row>
    <row r="7" spans="1:9" ht="15.75" thickBot="1" x14ac:dyDescent="0.3">
      <c r="A7" s="49"/>
      <c r="B7" s="50" t="s">
        <v>4</v>
      </c>
      <c r="C7" s="51">
        <v>366.08</v>
      </c>
      <c r="D7" s="52">
        <v>63.27</v>
      </c>
      <c r="F7" s="41" t="s">
        <v>28</v>
      </c>
      <c r="G7" s="42"/>
      <c r="H7" s="43">
        <v>50534.57</v>
      </c>
      <c r="I7" s="44">
        <v>198</v>
      </c>
    </row>
    <row r="8" spans="1:9" x14ac:dyDescent="0.25">
      <c r="A8" s="45" t="s">
        <v>7</v>
      </c>
      <c r="B8" s="46" t="s">
        <v>3</v>
      </c>
      <c r="C8" s="47">
        <v>192</v>
      </c>
      <c r="D8" s="48">
        <v>14698</v>
      </c>
      <c r="F8" s="41" t="s">
        <v>29</v>
      </c>
      <c r="G8" s="42"/>
      <c r="H8" s="43">
        <v>0</v>
      </c>
      <c r="I8" s="44">
        <v>0</v>
      </c>
    </row>
    <row r="9" spans="1:9" ht="15.75" thickBot="1" x14ac:dyDescent="0.3">
      <c r="A9" s="49"/>
      <c r="B9" s="50" t="s">
        <v>4</v>
      </c>
      <c r="C9" s="51">
        <v>745.11</v>
      </c>
      <c r="D9" s="52">
        <v>110</v>
      </c>
      <c r="F9" s="41" t="s">
        <v>30</v>
      </c>
      <c r="G9" s="42"/>
      <c r="H9" s="43">
        <v>2253399</v>
      </c>
      <c r="I9" s="44">
        <v>29524</v>
      </c>
    </row>
    <row r="10" spans="1:9" x14ac:dyDescent="0.25">
      <c r="A10" s="45" t="s">
        <v>8</v>
      </c>
      <c r="B10" s="46" t="s">
        <v>3</v>
      </c>
      <c r="C10" s="47">
        <v>5</v>
      </c>
      <c r="D10" s="48">
        <v>376</v>
      </c>
      <c r="F10" s="41" t="s">
        <v>31</v>
      </c>
      <c r="G10" s="42"/>
      <c r="H10" s="54">
        <v>143116.64000000001</v>
      </c>
      <c r="I10" s="55">
        <v>339</v>
      </c>
    </row>
    <row r="11" spans="1:9" ht="15.75" thickBot="1" x14ac:dyDescent="0.3">
      <c r="A11" s="56"/>
      <c r="B11" s="57" t="s">
        <v>4</v>
      </c>
      <c r="C11" s="58">
        <v>494.4</v>
      </c>
      <c r="D11" s="59">
        <v>126.43</v>
      </c>
      <c r="F11" s="60"/>
      <c r="G11" s="61"/>
      <c r="H11" s="62"/>
      <c r="I11" s="63"/>
    </row>
    <row r="12" spans="1:9" ht="15.75" thickTop="1" x14ac:dyDescent="0.25">
      <c r="A12" s="45" t="s">
        <v>2</v>
      </c>
      <c r="B12" s="46" t="s">
        <v>3</v>
      </c>
      <c r="C12" s="64">
        <f>SUM(C4,C6,C8,C10)</f>
        <v>592</v>
      </c>
      <c r="D12" s="64">
        <f>SUM(D4,D6,D8,D10)</f>
        <v>32595</v>
      </c>
      <c r="F12" s="65" t="s">
        <v>2</v>
      </c>
      <c r="G12" s="66"/>
      <c r="H12" s="67">
        <f>SUM(H3:H11)</f>
        <v>3514197.7600000002</v>
      </c>
      <c r="I12" s="68">
        <f>SUM(I3:I11)</f>
        <v>33380</v>
      </c>
    </row>
    <row r="13" spans="1:9" ht="15.75" thickBot="1" x14ac:dyDescent="0.3">
      <c r="A13" s="56"/>
      <c r="B13" s="57" t="s">
        <v>4</v>
      </c>
      <c r="C13" s="69">
        <v>671.53</v>
      </c>
      <c r="D13" s="69">
        <v>96.67</v>
      </c>
      <c r="F13" s="76" t="s">
        <v>32</v>
      </c>
      <c r="G13" s="77"/>
      <c r="H13" s="77"/>
      <c r="I13" s="78"/>
    </row>
    <row r="14" spans="1:9" ht="31.5" customHeight="1" x14ac:dyDescent="0.25">
      <c r="A14" s="70"/>
      <c r="B14" s="71"/>
      <c r="C14" s="71"/>
      <c r="D14" s="71"/>
      <c r="E14" s="72"/>
      <c r="F14" s="79"/>
      <c r="G14" s="80"/>
      <c r="H14" s="80"/>
      <c r="I14" s="81"/>
    </row>
    <row r="15" spans="1:9" ht="33.75" customHeight="1" thickBot="1" x14ac:dyDescent="0.3">
      <c r="A15" s="73"/>
      <c r="B15" s="74"/>
      <c r="C15" s="74"/>
      <c r="D15" s="74"/>
      <c r="E15" s="75"/>
      <c r="F15" s="82"/>
      <c r="G15" s="83"/>
      <c r="H15" s="83"/>
      <c r="I15" s="84"/>
    </row>
  </sheetData>
  <mergeCells count="4">
    <mergeCell ref="F13:I15"/>
    <mergeCell ref="A1:I1"/>
    <mergeCell ref="A2:B3"/>
    <mergeCell ref="F2:G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workbookViewId="0">
      <selection activeCell="J7" sqref="J7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9" max="9" width="14.285156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95" t="s">
        <v>19</v>
      </c>
      <c r="C1" s="96"/>
      <c r="D1" s="96"/>
      <c r="E1" s="96"/>
      <c r="F1" s="96"/>
      <c r="G1" s="96"/>
      <c r="H1" s="96"/>
      <c r="I1" s="96"/>
      <c r="J1" s="97"/>
    </row>
    <row r="2" spans="2:10" x14ac:dyDescent="0.25">
      <c r="B2" s="3"/>
      <c r="C2" s="98" t="s">
        <v>1</v>
      </c>
      <c r="D2" s="99"/>
      <c r="E2" s="98" t="s">
        <v>0</v>
      </c>
      <c r="F2" s="99"/>
      <c r="G2" s="98" t="s">
        <v>11</v>
      </c>
      <c r="H2" s="99"/>
      <c r="I2" s="100" t="s">
        <v>12</v>
      </c>
      <c r="J2" s="101"/>
    </row>
    <row r="3" spans="2:10" x14ac:dyDescent="0.25">
      <c r="B3" s="4" t="s">
        <v>13</v>
      </c>
      <c r="C3" s="5" t="s">
        <v>14</v>
      </c>
      <c r="D3" s="6" t="s">
        <v>15</v>
      </c>
      <c r="E3" s="5" t="s">
        <v>14</v>
      </c>
      <c r="F3" s="6" t="s">
        <v>15</v>
      </c>
      <c r="G3" s="5" t="s">
        <v>14</v>
      </c>
      <c r="H3" s="7" t="s">
        <v>15</v>
      </c>
      <c r="I3" s="5" t="s">
        <v>14</v>
      </c>
      <c r="J3" s="6" t="s">
        <v>15</v>
      </c>
    </row>
    <row r="4" spans="2:10" x14ac:dyDescent="0.25">
      <c r="B4" s="8" t="s">
        <v>16</v>
      </c>
      <c r="C4" s="31">
        <v>13666</v>
      </c>
      <c r="D4" s="9">
        <v>2403779.2000000002</v>
      </c>
      <c r="E4" s="32">
        <v>1118</v>
      </c>
      <c r="F4" s="9">
        <v>1031057.69</v>
      </c>
      <c r="G4" s="10">
        <v>31</v>
      </c>
      <c r="H4" s="11">
        <v>12459.03</v>
      </c>
      <c r="I4" s="10">
        <f>C4+E4+G4</f>
        <v>14815</v>
      </c>
      <c r="J4" s="2">
        <f>D4+F4+H4</f>
        <v>3447295.92</v>
      </c>
    </row>
    <row r="5" spans="2:10" x14ac:dyDescent="0.25">
      <c r="B5" s="8" t="s">
        <v>17</v>
      </c>
      <c r="C5" s="31">
        <v>5373</v>
      </c>
      <c r="D5" s="9">
        <v>1277054.18</v>
      </c>
      <c r="E5" s="33">
        <v>305</v>
      </c>
      <c r="F5" s="9">
        <v>298453.8</v>
      </c>
      <c r="G5" s="10">
        <v>6</v>
      </c>
      <c r="H5" s="11">
        <v>985.36</v>
      </c>
      <c r="I5" s="10">
        <f t="shared" ref="I5:J6" si="0">C5+E5+G5</f>
        <v>5684</v>
      </c>
      <c r="J5" s="2">
        <f t="shared" si="0"/>
        <v>1576493.34</v>
      </c>
    </row>
    <row r="6" spans="2:10" x14ac:dyDescent="0.25">
      <c r="B6" s="8" t="s">
        <v>18</v>
      </c>
      <c r="C6" s="34">
        <v>7636</v>
      </c>
      <c r="D6" s="12">
        <v>2940053.05</v>
      </c>
      <c r="E6" s="33">
        <v>423</v>
      </c>
      <c r="F6" s="13">
        <v>677071.35999999999</v>
      </c>
      <c r="G6" s="14">
        <v>7</v>
      </c>
      <c r="H6" s="15">
        <v>273589.43</v>
      </c>
      <c r="I6" s="10">
        <f t="shared" si="0"/>
        <v>8066</v>
      </c>
      <c r="J6" s="2">
        <f t="shared" si="0"/>
        <v>3890713.84</v>
      </c>
    </row>
    <row r="7" spans="2:10" ht="15.75" thickBot="1" x14ac:dyDescent="0.3">
      <c r="B7" s="16" t="s">
        <v>2</v>
      </c>
      <c r="C7" s="30">
        <f t="shared" ref="C7:J7" si="1">SUM(C4:C6)</f>
        <v>26675</v>
      </c>
      <c r="D7" s="17">
        <f t="shared" si="1"/>
        <v>6620886.4299999997</v>
      </c>
      <c r="E7" s="18">
        <f t="shared" si="1"/>
        <v>1846</v>
      </c>
      <c r="F7" s="17">
        <f t="shared" si="1"/>
        <v>2006582.85</v>
      </c>
      <c r="G7" s="18">
        <f t="shared" si="1"/>
        <v>44</v>
      </c>
      <c r="H7" s="19">
        <f t="shared" si="1"/>
        <v>287033.82</v>
      </c>
      <c r="I7" s="29">
        <f>C7+E7+G7</f>
        <v>28565</v>
      </c>
      <c r="J7" s="20">
        <f t="shared" si="1"/>
        <v>8914503.0999999996</v>
      </c>
    </row>
    <row r="8" spans="2:10" ht="15.75" thickBot="1" x14ac:dyDescent="0.3"/>
    <row r="9" spans="2:10" x14ac:dyDescent="0.25">
      <c r="B9" s="21"/>
      <c r="C9" s="93" t="s">
        <v>9</v>
      </c>
      <c r="D9" s="94"/>
    </row>
    <row r="10" spans="2:10" x14ac:dyDescent="0.25">
      <c r="B10" s="22" t="s">
        <v>13</v>
      </c>
      <c r="C10" s="1" t="s">
        <v>14</v>
      </c>
      <c r="D10" s="23" t="s">
        <v>15</v>
      </c>
    </row>
    <row r="11" spans="2:10" x14ac:dyDescent="0.25">
      <c r="B11" s="24" t="s">
        <v>16</v>
      </c>
      <c r="C11" s="25">
        <v>2922</v>
      </c>
      <c r="D11" s="2">
        <v>368327.55</v>
      </c>
    </row>
    <row r="12" spans="2:10" x14ac:dyDescent="0.25">
      <c r="B12" s="24" t="s">
        <v>17</v>
      </c>
      <c r="C12" s="25">
        <v>1829</v>
      </c>
      <c r="D12" s="2">
        <v>401189.25</v>
      </c>
      <c r="G12" s="26"/>
    </row>
    <row r="13" spans="2:10" x14ac:dyDescent="0.25">
      <c r="B13" s="24" t="s">
        <v>18</v>
      </c>
      <c r="C13" s="25">
        <v>3331</v>
      </c>
      <c r="D13" s="12">
        <v>1428158.88</v>
      </c>
    </row>
    <row r="14" spans="2:10" ht="15.75" thickBot="1" x14ac:dyDescent="0.3">
      <c r="B14" s="27" t="s">
        <v>2</v>
      </c>
      <c r="C14" s="28">
        <f>C11+C12+C13</f>
        <v>8082</v>
      </c>
      <c r="D14" s="17">
        <f>SUM(D11:D13)</f>
        <v>2197675.6799999997</v>
      </c>
    </row>
    <row r="15" spans="2:10" x14ac:dyDescent="0.25">
      <c r="B15" t="s">
        <v>10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2024-02-14T08:00:00+00:00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FED0ABC-678F-4D74-BA95-F89DE8962954}"/>
</file>

<file path=customXml/itemProps2.xml><?xml version="1.0" encoding="utf-8"?>
<ds:datastoreItem xmlns:ds="http://schemas.openxmlformats.org/officeDocument/2006/customXml" ds:itemID="{5CA6A052-5F56-4D16-8520-DCDF552121C5}"/>
</file>

<file path=customXml/itemProps3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Stewart, Shannan (UTC)</cp:lastModifiedBy>
  <dcterms:created xsi:type="dcterms:W3CDTF">2021-05-07T15:36:02Z</dcterms:created>
  <dcterms:modified xsi:type="dcterms:W3CDTF">2024-02-14T23:16:23Z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