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3-WA-COVID-19 Reporting\11-2023 WA COVID-19 Report\"/>
    </mc:Choice>
  </mc:AlternateContent>
  <xr:revisionPtr revIDLastSave="0" documentId="13_ncr:1_{714292EC-B6FE-4FE3-BC1D-59B52A9DE667}" xr6:coauthVersionLast="47" xr6:coauthVersionMax="47" xr10:uidLastSave="{00000000-0000-0000-0000-000000000000}"/>
  <bookViews>
    <workbookView xWindow="4440" yWindow="3030" windowWidth="21600" windowHeight="11385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9" l="1"/>
  <c r="H12" i="9"/>
  <c r="D12" i="9"/>
  <c r="C12" i="9"/>
  <c r="D14" i="10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<sst xmlns="http://schemas.openxmlformats.org/spreadsheetml/2006/main" count="58" uniqueCount="35">
  <si>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</si>
  <si>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</si>
  <si>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</si>
  <si>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</si>
  <si>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</si>
  <si>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</si>
  <si>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</si>
  <si>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</si>
  <si>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</si>
  <si>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*Account no longer active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</si>
  <si>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</si>
  <si>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</si>
  <si>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</si>
  <si>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</si>
  <si>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</si>
  <si>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</si>
  <si>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</si>
  <si>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</si>
  <si>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</si>
  <si>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</si>
  <si>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November 2023 COVID-19 Credit and Collections Monthly Reporting</t>
  </si>
  <si>
    <t>Total LIHEAP</t>
  </si>
  <si>
    <t>Total LIRAP</t>
  </si>
  <si>
    <t>Current Amount</t>
  </si>
  <si>
    <t>Number of Payments</t>
  </si>
  <si>
    <t>AMP (LIRAP)*</t>
  </si>
  <si>
    <t>Housing</t>
  </si>
  <si>
    <t>LIHEAP</t>
  </si>
  <si>
    <t>LIRAP GRANT</t>
  </si>
  <si>
    <t>MISC EA</t>
  </si>
  <si>
    <t>Project Share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</si>
  <si>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</si>
  <si>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</si>
  <si>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</si>
  <si>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 xml:space="preserve">November 2023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</si>
</sst>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7" fontId="6" fillId="2" borderId="23" xfId="3" applyNumberFormat="1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2" borderId="27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5" fontId="0" fillId="0" borderId="1" xfId="2" applyNumberFormat="1" applyFont="1" applyFill="1" applyBorder="1"/>
    <xf numFmtId="164" fontId="0" fillId="0" borderId="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/>
    <xf numFmtId="0" fontId="2" fillId="0" borderId="31" xfId="0" applyFont="1" applyBorder="1" applyAlignment="1">
      <alignment vertical="center"/>
    </xf>
    <xf numFmtId="164" fontId="2" fillId="0" borderId="31" xfId="1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2" xfId="2" applyFont="1" applyBorder="1" applyAlignment="1">
      <alignment vertical="center"/>
    </xf>
    <xf numFmtId="44" fontId="2" fillId="0" borderId="32" xfId="2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165" fontId="0" fillId="0" borderId="0" xfId="2" applyNumberFormat="1" applyFont="1" applyFill="1" applyBorder="1"/>
    <xf numFmtId="165" fontId="0" fillId="0" borderId="33" xfId="2" applyNumberFormat="1" applyFont="1" applyFill="1" applyBorder="1"/>
    <xf numFmtId="164" fontId="0" fillId="0" borderId="34" xfId="1" applyNumberFormat="1" applyFont="1" applyFill="1" applyBorder="1"/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/>
    <xf numFmtId="44" fontId="2" fillId="0" borderId="37" xfId="2" applyFont="1" applyBorder="1" applyAlignment="1">
      <alignment vertical="center"/>
    </xf>
    <xf numFmtId="44" fontId="2" fillId="0" borderId="37" xfId="2" applyFont="1" applyBorder="1" applyAlignment="1">
      <alignment vertical="center" wrapText="1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165" fontId="0" fillId="0" borderId="40" xfId="2" applyNumberFormat="1" applyFont="1" applyFill="1" applyBorder="1"/>
    <xf numFmtId="164" fontId="0" fillId="0" borderId="41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7" fillId="0" borderId="31" xfId="0" applyFont="1" applyBorder="1"/>
    <xf numFmtId="164" fontId="7" fillId="0" borderId="31" xfId="1" applyNumberFormat="1" applyFont="1" applyBorder="1"/>
    <xf numFmtId="0" fontId="7" fillId="0" borderId="4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5" fontId="0" fillId="0" borderId="43" xfId="2" applyNumberFormat="1" applyFont="1" applyBorder="1"/>
    <xf numFmtId="164" fontId="0" fillId="0" borderId="44" xfId="1" applyNumberFormat="1" applyFont="1" applyBorder="1"/>
    <xf numFmtId="0" fontId="1" fillId="0" borderId="35" xfId="0" applyFont="1" applyBorder="1" applyAlignment="1">
      <alignment horizontal="center" vertical="center"/>
    </xf>
    <xf numFmtId="44" fontId="7" fillId="0" borderId="37" xfId="2" applyFont="1" applyBorder="1"/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44" fontId="7" fillId="0" borderId="32" xfId="2" applyFont="1" applyBorder="1"/>
    <xf numFmtId="0" fontId="3" fillId="0" borderId="0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1602E243-7068-4BBE-9DC9-9D19A5F64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L9" sqref="L9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2.5703125" customWidth="1"/>
    <col min="6" max="6" width="12" bestFit="1" customWidth="1"/>
    <col min="7" max="7" width="10.85546875" bestFit="1" customWidth="1"/>
    <col min="8" max="8" width="11.5703125" bestFit="1" customWidth="1"/>
  </cols>
  <sheetData>
    <row r="1" spans="1:9" ht="15.75" thickBot="1" x14ac:dyDescent="0.3">
      <c r="A1" s="103" t="s">
        <v>34</v>
      </c>
      <c r="B1" s="36"/>
      <c r="C1" s="36"/>
      <c r="D1" s="36"/>
      <c r="E1" s="36"/>
      <c r="F1" s="36"/>
      <c r="G1" s="36"/>
      <c r="H1" s="36"/>
      <c r="I1" s="36"/>
    </row>
    <row r="2" spans="1:9" ht="36" customHeight="1" x14ac:dyDescent="0.25">
      <c r="A2" s="46">
        <v>45253</v>
      </c>
      <c r="B2" s="47"/>
      <c r="C2" s="48" t="s">
        <v>21</v>
      </c>
      <c r="D2" s="49" t="s">
        <v>22</v>
      </c>
      <c r="F2" s="50">
        <v>45253</v>
      </c>
      <c r="G2" s="51"/>
      <c r="H2" s="52" t="s">
        <v>23</v>
      </c>
      <c r="I2" s="53" t="s">
        <v>24</v>
      </c>
    </row>
    <row r="3" spans="1:9" ht="19.5" customHeight="1" thickBot="1" x14ac:dyDescent="0.3">
      <c r="A3" s="54"/>
      <c r="B3" s="55"/>
      <c r="C3" s="56"/>
      <c r="D3" s="57"/>
      <c r="E3" s="104"/>
      <c r="F3" s="58" t="s">
        <v>25</v>
      </c>
      <c r="G3" s="59"/>
      <c r="H3" s="60">
        <v>14506.68</v>
      </c>
      <c r="I3" s="61">
        <v>195</v>
      </c>
    </row>
    <row r="4" spans="1:9" x14ac:dyDescent="0.25">
      <c r="A4" s="62" t="s">
        <v>5</v>
      </c>
      <c r="B4" s="63" t="s">
        <v>3</v>
      </c>
      <c r="C4" s="64">
        <v>316</v>
      </c>
      <c r="D4" s="65">
        <v>12299</v>
      </c>
      <c r="E4" s="104"/>
      <c r="F4" s="58" t="s">
        <v>26</v>
      </c>
      <c r="G4" s="59"/>
      <c r="H4" s="60">
        <v>35226</v>
      </c>
      <c r="I4" s="61">
        <v>446</v>
      </c>
    </row>
    <row r="5" spans="1:9" ht="15.75" thickBot="1" x14ac:dyDescent="0.3">
      <c r="A5" s="66"/>
      <c r="B5" s="67" t="s">
        <v>4</v>
      </c>
      <c r="C5" s="68">
        <v>597.04</v>
      </c>
      <c r="D5" s="69">
        <v>56.35</v>
      </c>
      <c r="E5" s="104"/>
      <c r="F5" s="58" t="s">
        <v>27</v>
      </c>
      <c r="G5" s="59"/>
      <c r="H5" s="60">
        <v>272403.75</v>
      </c>
      <c r="I5" s="61">
        <v>540</v>
      </c>
    </row>
    <row r="6" spans="1:9" x14ac:dyDescent="0.25">
      <c r="A6" s="62" t="s">
        <v>6</v>
      </c>
      <c r="B6" s="63" t="s">
        <v>3</v>
      </c>
      <c r="C6" s="64">
        <v>4</v>
      </c>
      <c r="D6" s="70">
        <v>552</v>
      </c>
      <c r="E6" s="104"/>
      <c r="F6" s="58" t="s">
        <v>28</v>
      </c>
      <c r="G6" s="59"/>
      <c r="H6" s="71">
        <v>411564.75</v>
      </c>
      <c r="I6" s="61">
        <v>1258</v>
      </c>
    </row>
    <row r="7" spans="1:9" ht="15.75" thickBot="1" x14ac:dyDescent="0.3">
      <c r="A7" s="66"/>
      <c r="B7" s="67" t="s">
        <v>4</v>
      </c>
      <c r="C7" s="68">
        <v>519.20000000000005</v>
      </c>
      <c r="D7" s="69">
        <v>32.020000000000003</v>
      </c>
      <c r="E7" s="104"/>
      <c r="F7" s="58" t="s">
        <v>29</v>
      </c>
      <c r="G7" s="59"/>
      <c r="H7" s="60">
        <v>56728.44</v>
      </c>
      <c r="I7" s="61">
        <v>165</v>
      </c>
    </row>
    <row r="8" spans="1:9" x14ac:dyDescent="0.25">
      <c r="A8" s="62" t="s">
        <v>7</v>
      </c>
      <c r="B8" s="63" t="s">
        <v>3</v>
      </c>
      <c r="C8" s="64">
        <v>138</v>
      </c>
      <c r="D8" s="65">
        <v>10244</v>
      </c>
      <c r="E8" s="104"/>
      <c r="F8" s="58" t="s">
        <v>30</v>
      </c>
      <c r="G8" s="59"/>
      <c r="H8" s="60">
        <v>0</v>
      </c>
      <c r="I8" s="61">
        <v>0</v>
      </c>
    </row>
    <row r="9" spans="1:9" ht="15.75" thickBot="1" x14ac:dyDescent="0.3">
      <c r="A9" s="66"/>
      <c r="B9" s="67" t="s">
        <v>4</v>
      </c>
      <c r="C9" s="68">
        <v>607.61</v>
      </c>
      <c r="D9" s="69">
        <v>79.44</v>
      </c>
      <c r="E9" s="104"/>
      <c r="F9" s="58" t="s">
        <v>31</v>
      </c>
      <c r="G9" s="59"/>
      <c r="H9" s="60">
        <v>1028398</v>
      </c>
      <c r="I9" s="61">
        <v>22778</v>
      </c>
    </row>
    <row r="10" spans="1:9" x14ac:dyDescent="0.25">
      <c r="A10" s="62" t="s">
        <v>8</v>
      </c>
      <c r="B10" s="63" t="s">
        <v>3</v>
      </c>
      <c r="C10" s="64">
        <v>13</v>
      </c>
      <c r="D10" s="70">
        <v>263</v>
      </c>
      <c r="E10" s="104"/>
      <c r="F10" s="58" t="s">
        <v>32</v>
      </c>
      <c r="G10" s="59"/>
      <c r="H10" s="72">
        <v>65530</v>
      </c>
      <c r="I10" s="73">
        <v>96</v>
      </c>
    </row>
    <row r="11" spans="1:9" ht="15.75" thickBot="1" x14ac:dyDescent="0.3">
      <c r="A11" s="74"/>
      <c r="B11" s="75" t="s">
        <v>4</v>
      </c>
      <c r="C11" s="76">
        <v>503.83</v>
      </c>
      <c r="D11" s="77">
        <v>81.680000000000007</v>
      </c>
      <c r="E11" s="104"/>
      <c r="F11" s="78"/>
      <c r="G11" s="79"/>
      <c r="H11" s="80"/>
      <c r="I11" s="81"/>
    </row>
    <row r="12" spans="1:9" ht="15.75" thickTop="1" x14ac:dyDescent="0.25">
      <c r="A12" s="82" t="s">
        <v>2</v>
      </c>
      <c r="B12" s="63" t="s">
        <v>3</v>
      </c>
      <c r="C12" s="83">
        <f>SUM(C4,C6,C8,C10)</f>
        <v>471</v>
      </c>
      <c r="D12" s="84">
        <f>SUM(D4,D6,D8,D10)</f>
        <v>23358</v>
      </c>
      <c r="E12" s="104"/>
      <c r="F12" s="85" t="s">
        <v>2</v>
      </c>
      <c r="G12" s="86"/>
      <c r="H12" s="87">
        <f>SUM(H3:H11)</f>
        <v>1884357.6199999999</v>
      </c>
      <c r="I12" s="88">
        <f>SUM(I3:I11)</f>
        <v>25478</v>
      </c>
    </row>
    <row r="13" spans="1:9" ht="15.75" customHeight="1" thickBot="1" x14ac:dyDescent="0.3">
      <c r="A13" s="89"/>
      <c r="B13" s="75" t="s">
        <v>4</v>
      </c>
      <c r="C13" s="90">
        <v>596.9</v>
      </c>
      <c r="D13" s="106">
        <v>66.19</v>
      </c>
      <c r="E13" s="105"/>
      <c r="F13" s="91" t="s">
        <v>33</v>
      </c>
      <c r="G13" s="92"/>
      <c r="H13" s="92"/>
      <c r="I13" s="93"/>
    </row>
    <row r="14" spans="1:9" ht="22.5" customHeight="1" x14ac:dyDescent="0.25">
      <c r="A14" s="94"/>
      <c r="B14" s="95"/>
      <c r="C14" s="95"/>
      <c r="D14" s="95"/>
      <c r="E14" s="104"/>
      <c r="F14" s="96"/>
      <c r="G14" s="107"/>
      <c r="H14" s="107"/>
      <c r="I14" s="97"/>
    </row>
    <row r="15" spans="1:9" ht="19.5" customHeight="1" thickBot="1" x14ac:dyDescent="0.3">
      <c r="A15" s="98"/>
      <c r="B15" s="99"/>
      <c r="C15" s="99"/>
      <c r="D15" s="99"/>
      <c r="E15" s="99"/>
      <c r="F15" s="100"/>
      <c r="G15" s="101"/>
      <c r="H15" s="101"/>
      <c r="I15" s="102"/>
    </row>
    <row r="16" spans="1:9" x14ac:dyDescent="0.25">
      <c r="A16" s="2" t="s">
        <v>9</v>
      </c>
    </row>
  </sheetData>
  <mergeCells count="23">
    <mergeCell ref="E5:E6"/>
    <mergeCell ref="E7:E8"/>
    <mergeCell ref="E9:E10"/>
    <mergeCell ref="E11:E12"/>
    <mergeCell ref="F9:G9"/>
    <mergeCell ref="F10:G10"/>
    <mergeCell ref="F11:G11"/>
    <mergeCell ref="A12:A13"/>
    <mergeCell ref="F12:G12"/>
    <mergeCell ref="F13:I15"/>
    <mergeCell ref="A14:E15"/>
    <mergeCell ref="F4:G4"/>
    <mergeCell ref="F5:G5"/>
    <mergeCell ref="F6:G6"/>
    <mergeCell ref="F7:G7"/>
    <mergeCell ref="F8:G8"/>
    <mergeCell ref="A2:B3"/>
    <mergeCell ref="C2:C3"/>
    <mergeCell ref="D2:D3"/>
    <mergeCell ref="F2:G2"/>
    <mergeCell ref="F3:G3"/>
    <mergeCell ref="A1:I1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workbookViewId="0">
      <selection activeCell="G24" sqref="G24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39" t="s">
        <v>20</v>
      </c>
      <c r="C1" s="40"/>
      <c r="D1" s="40"/>
      <c r="E1" s="40"/>
      <c r="F1" s="40"/>
      <c r="G1" s="40"/>
      <c r="H1" s="40"/>
      <c r="I1" s="40"/>
      <c r="J1" s="41"/>
    </row>
    <row r="2" spans="2:10" x14ac:dyDescent="0.25">
      <c r="B2" s="4"/>
      <c r="C2" s="42" t="s">
        <v>1</v>
      </c>
      <c r="D2" s="43"/>
      <c r="E2" s="42" t="s">
        <v>0</v>
      </c>
      <c r="F2" s="43"/>
      <c r="G2" s="42" t="s">
        <v>12</v>
      </c>
      <c r="H2" s="43"/>
      <c r="I2" s="44" t="s">
        <v>13</v>
      </c>
      <c r="J2" s="45"/>
    </row>
    <row r="3" spans="2:10" x14ac:dyDescent="0.25">
      <c r="B3" s="5" t="s">
        <v>14</v>
      </c>
      <c r="C3" s="6" t="s">
        <v>15</v>
      </c>
      <c r="D3" s="7" t="s">
        <v>16</v>
      </c>
      <c r="E3" s="6" t="s">
        <v>15</v>
      </c>
      <c r="F3" s="7" t="s">
        <v>16</v>
      </c>
      <c r="G3" s="6" t="s">
        <v>15</v>
      </c>
      <c r="H3" s="8" t="s">
        <v>16</v>
      </c>
      <c r="I3" s="6" t="s">
        <v>15</v>
      </c>
      <c r="J3" s="7" t="s">
        <v>16</v>
      </c>
    </row>
    <row r="4" spans="2:10" x14ac:dyDescent="0.25">
      <c r="B4" s="9" t="s">
        <v>17</v>
      </c>
      <c r="C4" s="32">
        <v>12400</v>
      </c>
      <c r="D4" s="10">
        <v>1288270.08</v>
      </c>
      <c r="E4" s="33">
        <v>997</v>
      </c>
      <c r="F4" s="10">
        <v>493757.2</v>
      </c>
      <c r="G4" s="11">
        <v>25</v>
      </c>
      <c r="H4" s="12">
        <v>52430.21</v>
      </c>
      <c r="I4" s="11">
        <f>C4+E4+G4</f>
        <v>13422</v>
      </c>
      <c r="J4" s="3">
        <f>D4+F4+H4</f>
        <v>1834457.49</v>
      </c>
    </row>
    <row r="5" spans="2:10" x14ac:dyDescent="0.25">
      <c r="B5" s="9" t="s">
        <v>18</v>
      </c>
      <c r="C5" s="32">
        <v>6619</v>
      </c>
      <c r="D5" s="10">
        <v>1291698.32</v>
      </c>
      <c r="E5" s="34">
        <v>339</v>
      </c>
      <c r="F5" s="10">
        <v>344048.89</v>
      </c>
      <c r="G5" s="11">
        <v>16</v>
      </c>
      <c r="H5" s="12">
        <v>152621.87</v>
      </c>
      <c r="I5" s="11">
        <f t="shared" ref="I5:J7" si="0">C5+E5+G5</f>
        <v>6974</v>
      </c>
      <c r="J5" s="3">
        <f t="shared" si="0"/>
        <v>1788369.08</v>
      </c>
    </row>
    <row r="6" spans="2:10" x14ac:dyDescent="0.25">
      <c r="B6" s="9" t="s">
        <v>19</v>
      </c>
      <c r="C6" s="35">
        <v>9991</v>
      </c>
      <c r="D6" s="13">
        <v>3157856.01</v>
      </c>
      <c r="E6" s="34">
        <v>506</v>
      </c>
      <c r="F6" s="14">
        <v>699072.45</v>
      </c>
      <c r="G6" s="15">
        <v>5</v>
      </c>
      <c r="H6" s="16">
        <v>27841.14</v>
      </c>
      <c r="I6" s="11">
        <f t="shared" si="0"/>
        <v>10502</v>
      </c>
      <c r="J6" s="3">
        <f t="shared" si="0"/>
        <v>3884769.6</v>
      </c>
    </row>
    <row r="7" spans="2:10" ht="15.75" thickBot="1" x14ac:dyDescent="0.3">
      <c r="B7" s="17" t="s">
        <v>2</v>
      </c>
      <c r="C7" s="31">
        <f t="shared" ref="C7:J7" si="1">SUM(C4:C6)</f>
        <v>29010</v>
      </c>
      <c r="D7" s="18">
        <f t="shared" si="1"/>
        <v>5737824.4100000001</v>
      </c>
      <c r="E7" s="19">
        <f t="shared" si="1"/>
        <v>1842</v>
      </c>
      <c r="F7" s="18">
        <f t="shared" si="1"/>
        <v>1536878.54</v>
      </c>
      <c r="G7" s="19">
        <f t="shared" si="1"/>
        <v>46</v>
      </c>
      <c r="H7" s="20">
        <f t="shared" si="1"/>
        <v>232893.21999999997</v>
      </c>
      <c r="I7" s="30">
        <f t="shared" si="0"/>
        <v>30898</v>
      </c>
      <c r="J7" s="21">
        <f t="shared" si="1"/>
        <v>7507596.1699999999</v>
      </c>
    </row>
    <row r="8" spans="2:10" ht="15.75" thickBot="1" x14ac:dyDescent="0.3"/>
    <row r="9" spans="2:10" x14ac:dyDescent="0.25">
      <c r="B9" s="22"/>
      <c r="C9" s="37" t="s">
        <v>10</v>
      </c>
      <c r="D9" s="38"/>
    </row>
    <row r="10" spans="2:10" x14ac:dyDescent="0.25">
      <c r="B10" s="23" t="s">
        <v>14</v>
      </c>
      <c r="C10" s="1" t="s">
        <v>15</v>
      </c>
      <c r="D10" s="24" t="s">
        <v>16</v>
      </c>
    </row>
    <row r="11" spans="2:10" x14ac:dyDescent="0.25">
      <c r="B11" s="25" t="s">
        <v>17</v>
      </c>
      <c r="C11" s="26">
        <v>2328</v>
      </c>
      <c r="D11" s="3">
        <v>175466.06</v>
      </c>
    </row>
    <row r="12" spans="2:10" x14ac:dyDescent="0.25">
      <c r="B12" s="25" t="s">
        <v>18</v>
      </c>
      <c r="C12" s="26">
        <v>1800</v>
      </c>
      <c r="D12" s="3">
        <v>286424.94</v>
      </c>
      <c r="G12" s="27"/>
    </row>
    <row r="13" spans="2:10" x14ac:dyDescent="0.25">
      <c r="B13" s="25" t="s">
        <v>19</v>
      </c>
      <c r="C13" s="26">
        <v>3678</v>
      </c>
      <c r="D13" s="13">
        <v>1419694.6</v>
      </c>
    </row>
    <row r="14" spans="2:10" ht="15.75" thickBot="1" x14ac:dyDescent="0.3">
      <c r="B14" s="28" t="s">
        <v>2</v>
      </c>
      <c r="C14" s="29">
        <f>C11+C12+C13</f>
        <v>7806</v>
      </c>
      <c r="D14" s="18">
        <f>SUM(D11:D13)</f>
        <v>1881585.6</v>
      </c>
    </row>
    <row r="15" spans="2:10" x14ac:dyDescent="0.25">
      <c r="B15" t="s">
        <v>11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2023-12-12T08:00:00+00:00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9E2A54-247B-4F22-B549-9DF23D7C6EF9}"/>
</file>

<file path=customXml/itemProps3.xml><?xml version="1.0" encoding="utf-8"?>
<ds:datastoreItem xmlns:ds="http://schemas.openxmlformats.org/officeDocument/2006/customXml" ds:itemID="{BBB56041-F000-4394-844E-D5D5FA9297FA}"/>
</file>

<file path=customXml/itemProps4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2023-12-11T16:00:17Z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