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2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xl/externalLinks/externalLink3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345" windowWidth="24120" windowHeight="12915" activeTab="1"/>
  </bookViews>
  <sheets>
    <sheet name="Peak Credit Rate Spread" sheetId="1" r:id="rId1"/>
    <sheet name="Rate Impacts" sheetId="2" r:id="rId2"/>
  </sheets>
  <externalReferences>
    <externalReference r:id="rId3"/>
    <externalReference r:id="rId4"/>
    <externalReference r:id="rId5"/>
  </externalReferences>
  <definedNames>
    <definedName name="__123Graph_D" hidden="1">#REF!</definedName>
    <definedName name="__123Graph_ECURRENT" hidden="1">[1]ConsolidatingPL!#REF!</definedName>
    <definedName name="__Jun09">" BS!$AI$7:$AI$1643"</definedName>
    <definedName name="__www1" hidden="1">{#N/A,#N/A,FALSE,"schA"}</definedName>
    <definedName name="_Apr09" xml:space="preserve"> '[2]BS Dec 2011'!$U$7:$U$1882</definedName>
    <definedName name="_Aug09" xml:space="preserve"> '[2]BS Dec 2011'!$Y$7:$Y$1882</definedName>
    <definedName name="_Dec08" xml:space="preserve"> '[2]BS Dec 2011'!$Q$7:$Q$1882</definedName>
    <definedName name="_FEB09" xml:space="preserve"> '[2]BS Dec 2011'!$S$7:$S$1882</definedName>
    <definedName name="_Feb11">'[2]BS Dec 2011'!$AQ$1:$AQ$65536+'[2]BS Dec 2011'!$AQ$7:$AQ$1882</definedName>
    <definedName name="_Fill" hidden="1">#REF!</definedName>
    <definedName name="_Jul09" xml:space="preserve"> '[2]BS Dec 2011'!$X$7:$X$1882</definedName>
    <definedName name="_Jul11" xml:space="preserve"> '[2]BS Dec 2011'!$AV$7:$AV$1882</definedName>
    <definedName name="_Jun09" xml:space="preserve"> '[2]BS Dec 2011'!$W$7:$W$1882</definedName>
    <definedName name="_Key1" hidden="1">#REF!</definedName>
    <definedName name="_Key2" hidden="1">#REF!</definedName>
    <definedName name="_May09" xml:space="preserve"> '[2]BS Dec 2011'!$V$7:$V$1882</definedName>
    <definedName name="_Oct09" xml:space="preserve"> '[2]BS Dec 2011'!$AA$7:$AA$1882</definedName>
    <definedName name="_Order1" hidden="1">255</definedName>
    <definedName name="_Order2" hidden="1">255</definedName>
    <definedName name="_six6" hidden="1">{#N/A,#N/A,FALSE,"CRPT";#N/A,#N/A,FALSE,"TREND";#N/A,#N/A,FALSE,"%Curve"}</definedName>
    <definedName name="_Sort" hidden="1">#REF!</definedName>
    <definedName name="_www1" hidden="1">{#N/A,#N/A,FALSE,"schA"}</definedName>
    <definedName name="a" hidden="1">{#N/A,#N/A,FALSE,"Coversheet";#N/A,#N/A,FALSE,"QA"}</definedName>
    <definedName name="AccessDatabase" hidden="1">"I:\COMTREL\FINICLE\TradeSummary.mdb"</definedName>
    <definedName name="AS2DocOpenMode" hidden="1">"AS2DocumentEdit"</definedName>
    <definedName name="b" localSheetId="0" hidden="1">{#N/A,#N/A,FALSE,"Coversheet";#N/A,#N/A,FALSE,"QA"}</definedName>
    <definedName name="b" localSheetId="1" hidden="1">{#N/A,#N/A,FALSE,"Coversheet";#N/A,#N/A,FALSE,"QA"}</definedName>
    <definedName name="b" hidden="1">{#N/A,#N/A,FALSE,"Coversheet";#N/A,#N/A,FALSE,"QA"}</definedName>
    <definedName name="CBWorkbookPriority" hidden="1">-2060790043</definedName>
    <definedName name="DELETE01" localSheetId="0" hidden="1">{#N/A,#N/A,FALSE,"Coversheet";#N/A,#N/A,FALSE,"QA"}</definedName>
    <definedName name="DELETE01" localSheetId="1" hidden="1">{#N/A,#N/A,FALSE,"Coversheet";#N/A,#N/A,FALSE,"QA"}</definedName>
    <definedName name="DELETE01" hidden="1">{#N/A,#N/A,FALSE,"Coversheet";#N/A,#N/A,FALSE,"QA"}</definedName>
    <definedName name="DELETE02" localSheetId="0" hidden="1">{#N/A,#N/A,FALSE,"Schedule F";#N/A,#N/A,FALSE,"Schedule G"}</definedName>
    <definedName name="DELETE02" localSheetId="1" hidden="1">{#N/A,#N/A,FALSE,"Schedule F";#N/A,#N/A,FALSE,"Schedule G"}</definedName>
    <definedName name="DELETE02" hidden="1">{#N/A,#N/A,FALSE,"Schedule F";#N/A,#N/A,FALSE,"Schedule G"}</definedName>
    <definedName name="Delete06" localSheetId="0" hidden="1">{#N/A,#N/A,FALSE,"Coversheet";#N/A,#N/A,FALSE,"QA"}</definedName>
    <definedName name="Delete06" localSheetId="1" hidden="1">{#N/A,#N/A,FALSE,"Coversheet";#N/A,#N/A,FALSE,"QA"}</definedName>
    <definedName name="Delete06" hidden="1">{#N/A,#N/A,FALSE,"Coversheet";#N/A,#N/A,FALSE,"QA"}</definedName>
    <definedName name="Delete09" localSheetId="0" hidden="1">{#N/A,#N/A,FALSE,"Coversheet";#N/A,#N/A,FALSE,"QA"}</definedName>
    <definedName name="Delete09" localSheetId="1" hidden="1">{#N/A,#N/A,FALSE,"Coversheet";#N/A,#N/A,FALSE,"QA"}</definedName>
    <definedName name="Delete09" hidden="1">{#N/A,#N/A,FALSE,"Coversheet";#N/A,#N/A,FALSE,"QA"}</definedName>
    <definedName name="Delete1" localSheetId="0" hidden="1">{#N/A,#N/A,FALSE,"Coversheet";#N/A,#N/A,FALSE,"QA"}</definedName>
    <definedName name="Delete1" localSheetId="1" hidden="1">{#N/A,#N/A,FALSE,"Coversheet";#N/A,#N/A,FALSE,"QA"}</definedName>
    <definedName name="Delete1" hidden="1">{#N/A,#N/A,FALSE,"Coversheet";#N/A,#N/A,FALSE,"QA"}</definedName>
    <definedName name="Delete10" localSheetId="0" hidden="1">{#N/A,#N/A,FALSE,"Schedule F";#N/A,#N/A,FALSE,"Schedule G"}</definedName>
    <definedName name="Delete10" localSheetId="1" hidden="1">{#N/A,#N/A,FALSE,"Schedule F";#N/A,#N/A,FALSE,"Schedule G"}</definedName>
    <definedName name="Delete10" hidden="1">{#N/A,#N/A,FALSE,"Schedule F";#N/A,#N/A,FALSE,"Schedule G"}</definedName>
    <definedName name="Delete21" localSheetId="0" hidden="1">{#N/A,#N/A,FALSE,"Coversheet";#N/A,#N/A,FALSE,"QA"}</definedName>
    <definedName name="Delete21" localSheetId="1" hidden="1">{#N/A,#N/A,FALSE,"Coversheet";#N/A,#N/A,FALSE,"QA"}</definedName>
    <definedName name="Delete21" hidden="1">{#N/A,#N/A,FALSE,"Coversheet";#N/A,#N/A,FALSE,"QA"}</definedName>
    <definedName name="DFIT" hidden="1">{#N/A,#N/A,FALSE,"Coversheet";#N/A,#N/A,FALSE,"QA"}</definedName>
    <definedName name="DocketNumber">'[3]JHS-19'!$AR$2</definedName>
    <definedName name="ee" hidden="1">{#N/A,#N/A,FALSE,"Month ";#N/A,#N/A,FALSE,"YTD";#N/A,#N/A,FALSE,"12 mo ended"}</definedName>
    <definedName name="Estimate" hidden="1">{#N/A,#N/A,FALSE,"Summ";#N/A,#N/A,FALSE,"General"}</definedName>
    <definedName name="ex" hidden="1">{#N/A,#N/A,FALSE,"Summ";#N/A,#N/A,FALSE,"General"}</definedName>
    <definedName name="Exhibit_No._____JHS_07">'[2]Cost of Capital'!$M$3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hidden="1">{#N/A,#N/A,FALSE,"Month ";#N/A,#N/A,FALSE,"YTD";#N/A,#N/A,FALSE,"12 mo ended"}</definedName>
    <definedName name="FIT">'[2]Cost of Capital'!$L$20</definedName>
    <definedName name="Jane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Miller" hidden="1">{#N/A,#N/A,FALSE,"Expenditures";#N/A,#N/A,FALSE,"Property Placed In-Service";#N/A,#N/A,FALSE,"CWIP Balances"}</definedName>
    <definedName name="new" hidden="1">{#N/A,#N/A,FALSE,"Summ";#N/A,#N/A,FALSE,"General"}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_xlnm.Print_Area" localSheetId="0">'Peak Credit Rate Spread'!$A$1:$K$38</definedName>
    <definedName name="_xlnm.Print_Area" localSheetId="1">'Rate Impacts'!$A$1:$K$44</definedName>
    <definedName name="qqq" hidden="1">{#N/A,#N/A,FALSE,"schA"}</definedName>
    <definedName name="six" hidden="1">{#N/A,#N/A,FALSE,"Drill Sites";"WP 212",#N/A,FALSE,"MWAG EOR";"WP 213",#N/A,FALSE,"MWAG EOR";#N/A,#N/A,FALSE,"Misc. Facility";#N/A,#N/A,FALSE,"WWTP"}</definedName>
    <definedName name="t" hidden="1">{#N/A,#N/A,FALSE,"CESTSUM";#N/A,#N/A,FALSE,"est sum A";#N/A,#N/A,FALSE,"est detail A"}</definedName>
    <definedName name="TableName">"Dummy"</definedName>
    <definedName name="tem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Temp1" hidden="1">{#N/A,#N/A,FALSE,"CESTSUM";#N/A,#N/A,FALSE,"est sum A";#N/A,#N/A,FALSE,"est detail A"}</definedName>
    <definedName name="TESTYEAR">'[3]JHS-21'!$A$7</definedName>
    <definedName name="Transfer" hidden="1">#REF!</definedName>
    <definedName name="Transfers" hidden="1">#REF!</definedName>
    <definedName name="u" hidden="1">{#N/A,#N/A,FALSE,"Summ";#N/A,#N/A,FALSE,"General"}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we" hidden="1">{#N/A,#N/A,FALSE,"Pg 6b CustCount_Gas";#N/A,#N/A,FALSE,"QA";#N/A,#N/A,FALSE,"Report";#N/A,#N/A,FALSE,"forecast"}</definedName>
    <definedName name="wrn.1._.Bi._.Monthly._.CR." hidden="1">{#N/A,#N/A,FALSE,"Drill Sites";"WP 212",#N/A,FALSE,"MWAG EOR";"WP 213",#N/A,FALSE,"MWAG EOR";#N/A,#N/A,FALSE,"Misc. Facility";#N/A,#N/A,FALSE,"WWTP"}</definedName>
    <definedName name="wrn.AAI." hidden="1">{#N/A,#N/A,FALSE,"CRPT";#N/A,#N/A,FALSE,"TREND";#N/A,#N/A,FALSE,"%Curve"}</definedName>
    <definedName name="wrn.AAI._.Report." hidden="1">{#N/A,#N/A,FALSE,"CRPT";#N/A,#N/A,FALSE,"TREND";#N/A,#N/A,FALSE,"% CURVE"}</definedName>
    <definedName name="wrn.Anvil." hidden="1">{#N/A,#N/A,FALSE,"CRPT";#N/A,#N/A,FALSE,"PCS ";#N/A,#N/A,FALSE,"TREND";#N/A,#N/A,FALSE,"% CURVE";#N/A,#N/A,FALSE,"FWICALC";#N/A,#N/A,FALSE,"CONTINGENCY";#N/A,#N/A,FALSE,"7616 Fab";#N/A,#N/A,FALSE,"7616 NSK"}</definedName>
    <definedName name="wrn.Customer._.Counts._.Electric." localSheetId="0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0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wrn.ECR." hidden="1">{#N/A,#N/A,FALSE,"schA"}</definedName>
    <definedName name="wrn.ESTIMATE." hidden="1">{#N/A,#N/A,FALSE,"CESTSUM";#N/A,#N/A,FALSE,"est sum A";#N/A,#N/A,FALSE,"est detail A"}</definedName>
    <definedName name="wrn.Fundamental." localSheetId="0" hidden="1">{#N/A,#N/A,TRUE,"CoverPage";#N/A,#N/A,TRUE,"Gas";#N/A,#N/A,TRUE,"Power";#N/A,#N/A,TRUE,"Historical DJ Mthly Prices"}</definedName>
    <definedName name="wrn.Fundamental." localSheetId="1" hidden="1">{#N/A,#N/A,TRUE,"CoverPage";#N/A,#N/A,TRUE,"Gas";#N/A,#N/A,TRUE,"Power";#N/A,#N/A,TRUE,"Historical DJ Mthly Prices"}</definedName>
    <definedName name="wrn.Fundamental." hidden="1">{#N/A,#N/A,TRUE,"CoverPage";#N/A,#N/A,TRUE,"Gas";#N/A,#N/A,TRUE,"Power";#N/A,#N/A,TRUE,"Historical DJ Mthly Prices"}</definedName>
    <definedName name="wrn.IEO." hidden="1">{#N/A,#N/A,FALSE,"SUMMARY";#N/A,#N/A,FALSE,"AE7616";#N/A,#N/A,FALSE,"AE7617";#N/A,#N/A,FALSE,"AE7618";#N/A,#N/A,FALSE,"AE7619"}</definedName>
    <definedName name="wrn.Incentive._.Overhead." localSheetId="0" hidden="1">{#N/A,#N/A,FALSE,"Coversheet";#N/A,#N/A,FALSE,"QA"}</definedName>
    <definedName name="wrn.Incentive._.Overhead." localSheetId="1" hidden="1">{#N/A,#N/A,FALSE,"Coversheet";#N/A,#N/A,FALSE,"QA"}</definedName>
    <definedName name="wrn.Incentive._.Overhead." hidden="1">{#N/A,#N/A,FALSE,"Coversheet";#N/A,#N/A,FALSE,"QA"}</definedName>
    <definedName name="wrn.limit_reports." localSheetId="0" hidden="1">{#N/A,#N/A,FALSE,"Schedule F";#N/A,#N/A,FALSE,"Schedule G"}</definedName>
    <definedName name="wrn.limit_reports." localSheetId="1" hidden="1">{#N/A,#N/A,FALSE,"Schedule F";#N/A,#N/A,FALSE,"Schedule G"}</definedName>
    <definedName name="wrn.limit_reports." hidden="1">{#N/A,#N/A,FALSE,"Schedule F";#N/A,#N/A,FALSE,"Schedule G"}</definedName>
    <definedName name="wrn.MARGIN_WO_QTR." localSheetId="0" hidden="1">{#N/A,#N/A,FALSE,"Month ";#N/A,#N/A,FALSE,"YTD";#N/A,#N/A,FALSE,"12 mo ended"}</definedName>
    <definedName name="wrn.MARGIN_WO_QTR." localSheetId="1" hidden="1">{#N/A,#N/A,FALSE,"Month ";#N/A,#N/A,FALSE,"YTD";#N/A,#N/A,FALSE,"12 mo ended"}</definedName>
    <definedName name="wrn.MARGIN_WO_QTR." hidden="1">{#N/A,#N/A,FALSE,"Month ";#N/A,#N/A,FALSE,"YTD";#N/A,#N/A,FALSE,"12 mo ended"}</definedName>
    <definedName name="wrn.Municipal._.Reports." localSheetId="0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localSheetId="1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Project._.Services." hidden="1">{#N/A,#N/A,FALSE,"BASE";#N/A,#N/A,FALSE,"LOOPS";#N/A,#N/A,FALSE,"PLC"}</definedName>
    <definedName name="wrn.SCHEDULE." hidden="1">{#N/A,#N/A,FALSE,"7617 Fab";#N/A,#N/A,FALSE,"7617 NSK"}</definedName>
    <definedName name="wrn.SLB." hidden="1">{#N/A,#N/A,FALSE,"SUMMARY";#N/A,#N/A,FALSE,"AE7616";#N/A,#N/A,FALSE,"AE7617";#N/A,#N/A,FALSE,"AE7618";#N/A,#N/A,FALSE,"AE7619";#N/A,#N/A,FALSE,"Target Materials"}</definedName>
    <definedName name="wrn.Small._.Tools._.Overhead." hidden="1">{#N/A,#N/A,FALSE,"2002 Small Tool OH";#N/A,#N/A,FALSE,"QA"}</definedName>
    <definedName name="wrn.Summary." hidden="1">{#N/A,#N/A,FALSE,"Summ";#N/A,#N/A,FALSE,"General"}</definedName>
    <definedName name="wrn.USIM_Data.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_Abbrev.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3." hidden="1">{#N/A,#N/A,FALSE,"Expenditures";#N/A,#N/A,FALSE,"Property Placed In-Service";#N/A,#N/A,FALSE,"CWIP Balances"}</definedName>
    <definedName name="www" hidden="1">{#N/A,#N/A,FALSE,"schA"}</definedName>
    <definedName name="y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</definedNames>
  <calcPr calcId="125725"/>
</workbook>
</file>

<file path=xl/calcChain.xml><?xml version="1.0" encoding="utf-8"?>
<calcChain xmlns="http://schemas.openxmlformats.org/spreadsheetml/2006/main">
  <c r="F26" i="1"/>
  <c r="F24"/>
  <c r="F22"/>
  <c r="F21"/>
  <c r="F19"/>
  <c r="F17"/>
  <c r="F16"/>
  <c r="F15"/>
  <c r="F13"/>
  <c r="F12"/>
  <c r="F11"/>
  <c r="F10"/>
  <c r="F8"/>
  <c r="D26"/>
  <c r="D24"/>
  <c r="D22"/>
  <c r="D21"/>
  <c r="D19"/>
  <c r="D17"/>
  <c r="D16"/>
  <c r="D15"/>
  <c r="D13"/>
  <c r="D12"/>
  <c r="D11"/>
  <c r="D10"/>
  <c r="D8"/>
  <c r="H5" i="2"/>
  <c r="I38"/>
  <c r="I37"/>
  <c r="J37" s="1"/>
  <c r="H37"/>
  <c r="H32"/>
  <c r="H26"/>
  <c r="H25"/>
  <c r="H28" s="1"/>
  <c r="H23"/>
  <c r="H19"/>
  <c r="H18"/>
  <c r="H17"/>
  <c r="H21" s="1"/>
  <c r="H13"/>
  <c r="H12"/>
  <c r="H11"/>
  <c r="E15"/>
  <c r="A9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C31" i="1"/>
  <c r="E28"/>
  <c r="E33" s="1"/>
  <c r="C28"/>
  <c r="C33" s="1"/>
  <c r="G24"/>
  <c r="I24" s="1"/>
  <c r="K24" s="1"/>
  <c r="G30" i="2" s="1"/>
  <c r="I30" s="1"/>
  <c r="G22" i="1"/>
  <c r="I22" s="1"/>
  <c r="K22" s="1"/>
  <c r="G26" i="2" s="1"/>
  <c r="I26" s="1"/>
  <c r="J26" s="1"/>
  <c r="K26" s="1"/>
  <c r="G21" i="1"/>
  <c r="I21" s="1"/>
  <c r="G19"/>
  <c r="I19" s="1"/>
  <c r="K19" s="1"/>
  <c r="G23" i="2" s="1"/>
  <c r="I23" s="1"/>
  <c r="J23" s="1"/>
  <c r="K23" s="1"/>
  <c r="G17" i="1"/>
  <c r="I17" s="1"/>
  <c r="G16"/>
  <c r="I16" s="1"/>
  <c r="K16" s="1"/>
  <c r="G18" i="2" s="1"/>
  <c r="I18" s="1"/>
  <c r="J18" s="1"/>
  <c r="K18" s="1"/>
  <c r="G15" i="1"/>
  <c r="I15" s="1"/>
  <c r="G13"/>
  <c r="I13" s="1"/>
  <c r="K13" s="1"/>
  <c r="G13" i="2" s="1"/>
  <c r="I13" s="1"/>
  <c r="J13" s="1"/>
  <c r="K13" s="1"/>
  <c r="G12" i="1"/>
  <c r="I12" s="1"/>
  <c r="G11"/>
  <c r="I11" s="1"/>
  <c r="K11" s="1"/>
  <c r="G11" i="2" s="1"/>
  <c r="I11" s="1"/>
  <c r="J11" s="1"/>
  <c r="K11" s="1"/>
  <c r="G10" i="1"/>
  <c r="I10" s="1"/>
  <c r="A9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J28"/>
  <c r="J33" s="1"/>
  <c r="F28"/>
  <c r="D28"/>
  <c r="G26" l="1"/>
  <c r="I26" s="1"/>
  <c r="K26" s="1"/>
  <c r="G32" i="2" s="1"/>
  <c r="I32" s="1"/>
  <c r="J32" s="1"/>
  <c r="K32" s="1"/>
  <c r="K10" i="1"/>
  <c r="G10" i="2" s="1"/>
  <c r="I10" s="1"/>
  <c r="K12" i="1"/>
  <c r="G12" i="2" s="1"/>
  <c r="I12" s="1"/>
  <c r="J12" s="1"/>
  <c r="K12" s="1"/>
  <c r="K15" i="1"/>
  <c r="G17" i="2" s="1"/>
  <c r="I17" s="1"/>
  <c r="J17" s="1"/>
  <c r="K17" i="1"/>
  <c r="G19" i="2" s="1"/>
  <c r="I19" s="1"/>
  <c r="J19" s="1"/>
  <c r="K19" s="1"/>
  <c r="K21" i="1"/>
  <c r="G25" i="2" s="1"/>
  <c r="I25" s="1"/>
  <c r="J25" s="1"/>
  <c r="H8"/>
  <c r="I15"/>
  <c r="A25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23"/>
  <c r="A24" s="1"/>
  <c r="G8" i="1"/>
  <c r="H10" i="2"/>
  <c r="H15" s="1"/>
  <c r="D15"/>
  <c r="F15"/>
  <c r="E21"/>
  <c r="E28"/>
  <c r="E34" s="1"/>
  <c r="E41" s="1"/>
  <c r="H30"/>
  <c r="J30" s="1"/>
  <c r="H38"/>
  <c r="J38" s="1"/>
  <c r="D21"/>
  <c r="F21" s="1"/>
  <c r="D28"/>
  <c r="F28" s="1"/>
  <c r="G15" l="1"/>
  <c r="I28"/>
  <c r="I21"/>
  <c r="G21"/>
  <c r="K30"/>
  <c r="J28"/>
  <c r="K28" s="1"/>
  <c r="K25"/>
  <c r="J21"/>
  <c r="K21" s="1"/>
  <c r="K17"/>
  <c r="I8" i="1"/>
  <c r="G28"/>
  <c r="G28" i="2"/>
  <c r="D34"/>
  <c r="D41" s="1"/>
  <c r="H34"/>
  <c r="H41" s="1"/>
  <c r="J10"/>
  <c r="K8" i="1" l="1"/>
  <c r="G8" i="2" s="1"/>
  <c r="I28" i="1"/>
  <c r="K28" s="1"/>
  <c r="F34" i="2"/>
  <c r="K10"/>
  <c r="J15"/>
  <c r="K15" s="1"/>
  <c r="G34" l="1"/>
  <c r="I8"/>
  <c r="J8" l="1"/>
  <c r="I34"/>
  <c r="I41" s="1"/>
  <c r="K8" l="1"/>
  <c r="J34"/>
  <c r="J41" l="1"/>
  <c r="K34"/>
</calcChain>
</file>

<file path=xl/sharedStrings.xml><?xml version="1.0" encoding="utf-8"?>
<sst xmlns="http://schemas.openxmlformats.org/spreadsheetml/2006/main" count="88" uniqueCount="70">
  <si>
    <t>Puget Sound Energy</t>
  </si>
  <si>
    <t>Allocation of REC Revenue Requirement to Rate Schedule</t>
  </si>
  <si>
    <t>Line No.</t>
  </si>
  <si>
    <t>Customer Class</t>
  </si>
  <si>
    <t>Energy Allocator
(Docket No.
UE-111048)</t>
  </si>
  <si>
    <t>81%
Energy
(Docket No.
UE-111048)</t>
  </si>
  <si>
    <t>Demand Allocator
(Docket No.
UE-111048)</t>
  </si>
  <si>
    <t>19%
Demand
(Docket No.
UE-111048)</t>
  </si>
  <si>
    <t>Weighted Allocation</t>
  </si>
  <si>
    <t>a</t>
  </si>
  <si>
    <t>c</t>
  </si>
  <si>
    <t>e = b + d</t>
  </si>
  <si>
    <t>f</t>
  </si>
  <si>
    <t>g = e * f</t>
  </si>
  <si>
    <t>h</t>
  </si>
  <si>
    <t>i = 
(g / h) * 100</t>
  </si>
  <si>
    <t>Residential</t>
  </si>
  <si>
    <t>Sec Gen Svc - Small</t>
  </si>
  <si>
    <t>Sec Gen Svc - Medium</t>
  </si>
  <si>
    <t>Sec Gen Svc - Large</t>
  </si>
  <si>
    <t>Sec Irrigation Svc</t>
  </si>
  <si>
    <t>Pri Gen Svc</t>
  </si>
  <si>
    <t>Pri Irrigation Svc</t>
  </si>
  <si>
    <t>Pri Interruptible Svc</t>
  </si>
  <si>
    <t>Campus</t>
  </si>
  <si>
    <t>HV - Sch 46</t>
  </si>
  <si>
    <t>HV - Sch 49</t>
  </si>
  <si>
    <t>Lights</t>
  </si>
  <si>
    <t>Firm Resale - Small</t>
  </si>
  <si>
    <t>Subtotal</t>
  </si>
  <si>
    <t>Transportation Special Contract</t>
  </si>
  <si>
    <t>Transportation</t>
  </si>
  <si>
    <t>Total</t>
  </si>
  <si>
    <t>Note 1 - Source:  Docket No. UE-111048 Cost of Service Workpapers, page 37 "ENERGY_1" Allocator</t>
  </si>
  <si>
    <t>Note 2 - Source:  Docket No. UE-111048 Cost of Service Workpapers, page 37, "DEM_2B" Allocator</t>
  </si>
  <si>
    <t>Statement of Proforma and Proposed Revenues for Renewable Energy Credit</t>
  </si>
  <si>
    <t>b</t>
  </si>
  <si>
    <t>d</t>
  </si>
  <si>
    <t>e = 
b + (a * c / 100)</t>
  </si>
  <si>
    <t>f = 
b + (a * d / 100)</t>
  </si>
  <si>
    <t>g = f - e</t>
  </si>
  <si>
    <t>h = g / e</t>
  </si>
  <si>
    <t>CUSTOMER CLASS</t>
  </si>
  <si>
    <t>SCHEDULE</t>
  </si>
  <si>
    <t>kWh
Source: F2011
May 15, 2012 to December 31, 2012</t>
  </si>
  <si>
    <t>Proposed
Revenue
Including
Proposed
Sch 137</t>
  </si>
  <si>
    <t>Increase / Decrease 
$</t>
  </si>
  <si>
    <t>Increase / Decrease
%</t>
  </si>
  <si>
    <t>25 / 7A</t>
  </si>
  <si>
    <t>Secondary Service Total</t>
  </si>
  <si>
    <t>Primary Service Total</t>
  </si>
  <si>
    <t>Campus Rate</t>
  </si>
  <si>
    <t>HV Interruptible Svc</t>
  </si>
  <si>
    <t>HV Gen Svc</t>
  </si>
  <si>
    <t>High Voltage Service Total</t>
  </si>
  <si>
    <t>50-59</t>
  </si>
  <si>
    <t>Small Firm Resale</t>
  </si>
  <si>
    <t>005</t>
  </si>
  <si>
    <t>Excluded Schedules</t>
  </si>
  <si>
    <t>449 / 459</t>
  </si>
  <si>
    <t>Note 1:  Proposed rates in Column d are derived by allocating the $8.1M credit to rate schedules using a peak credit-weighted allocation factor resulting from PSE's compliance filing in Docket No. UE-111048 and then dividing the allocated credit by each rate schedule's projected kWh use for May 15, 2012 to December 31, 2012.  The peak credit results in Docket No. UE-111048 classify production costs as 19% demand and 81% energy.  These percentages are then multiplied by the corresponding energy and demand allocation factors from UE-111048, which rely on data from the 12 months ended December 31, 2010, to derive the peak credit-weighted allocation factors for each rate schedule.</t>
  </si>
  <si>
    <t>Revenue @
Rates Effective
1-1-12</t>
  </si>
  <si>
    <t>Sch 137
Effective
1-1-12
¢ per kWh</t>
  </si>
  <si>
    <t>Proposed Sch 137
Effective
May 2012
¢ per kWh
(Note 1)</t>
  </si>
  <si>
    <t>b = 81% * a / sum(a)</t>
  </si>
  <si>
    <t>d = 19% * c / sum(c)</t>
  </si>
  <si>
    <t>Renewable Energy Credit</t>
  </si>
  <si>
    <t>2012
Renewable Energy Credit</t>
  </si>
  <si>
    <t>kWh
Source: F2010
May 15, 2012 to December 31, 2012</t>
  </si>
  <si>
    <t>Sch 137
¢ per kWh</t>
  </si>
</sst>
</file>

<file path=xl/styles.xml><?xml version="1.0" encoding="utf-8"?>
<styleSheet xmlns="http://schemas.openxmlformats.org/spreadsheetml/2006/main">
  <numFmts count="2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* #,##0.000000_);_(* \(#,##0.000000\);_(* &quot;-&quot;??_);_(@_)"/>
    <numFmt numFmtId="166" formatCode="_(&quot;$&quot;* #,##0_);_(&quot;$&quot;* \(#,##0\);_(&quot;$&quot;* &quot;-&quot;??_);_(@_)"/>
    <numFmt numFmtId="167" formatCode="0.0000\ \¢"/>
    <numFmt numFmtId="168" formatCode="_(* #,##0.00000_);_(* \(#,##0.00000\);_(* &quot;-&quot;??_);_(@_)"/>
    <numFmt numFmtId="169" formatCode="0.000000"/>
    <numFmt numFmtId="170" formatCode="0.0000000"/>
    <numFmt numFmtId="171" formatCode="0000"/>
    <numFmt numFmtId="172" formatCode="000000"/>
    <numFmt numFmtId="173" formatCode="d\.mmm\.yy"/>
    <numFmt numFmtId="174" formatCode="#."/>
    <numFmt numFmtId="175" formatCode="_(* ###0_);_(* \(###0\);_(* &quot;-&quot;_);_(@_)"/>
    <numFmt numFmtId="176" formatCode="_([$€-2]* #,##0.00_);_([$€-2]* \(#,##0.00\);_([$€-2]* &quot;-&quot;??_)"/>
    <numFmt numFmtId="177" formatCode="_(&quot;$&quot;* #,##0.0_);_(&quot;$&quot;* \(#,##0.0\);_(&quot;$&quot;* &quot;-&quot;??_);_(@_)"/>
    <numFmt numFmtId="178" formatCode="0.00_)"/>
    <numFmt numFmtId="179" formatCode="&quot;$&quot;#,##0;\-&quot;$&quot;#,##0"/>
    <numFmt numFmtId="180" formatCode="0.0%"/>
    <numFmt numFmtId="181" formatCode="_(&quot;$&quot;* #,##0.0000_);_(&quot;$&quot;* \(#,##0.0000\);_(&quot;$&quot;* &quot;-&quot;????_);_(@_)"/>
    <numFmt numFmtId="182" formatCode="_(* #,##0.0_);_(* \(#,##0.0\);_(* &quot;-&quot;_);_(@_)"/>
    <numFmt numFmtId="183" formatCode="&quot;$&quot;#,##0.00"/>
  </numFmts>
  <fonts count="44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sz val="8"/>
      <name val="Antique Olive"/>
      <family val="2"/>
    </font>
    <font>
      <sz val="8"/>
      <name val="Geneva"/>
      <family val="2"/>
    </font>
    <font>
      <sz val="11"/>
      <color indexed="8"/>
      <name val="Calibri"/>
      <family val="2"/>
    </font>
    <font>
      <sz val="10"/>
      <color indexed="8"/>
      <name val="MS Sans Serif"/>
      <family val="2"/>
    </font>
    <font>
      <sz val="10"/>
      <name val="MS Sans Serif"/>
      <family val="2"/>
    </font>
    <font>
      <sz val="12"/>
      <color indexed="24"/>
      <name val="Arial"/>
      <family val="2"/>
    </font>
    <font>
      <sz val="10"/>
      <name val="Helv"/>
    </font>
    <font>
      <sz val="12"/>
      <name val="TIMES"/>
    </font>
    <font>
      <sz val="10"/>
      <color indexed="24"/>
      <name val="Arial"/>
      <family val="2"/>
    </font>
    <font>
      <sz val="1"/>
      <color indexed="16"/>
      <name val="Courier"/>
      <family val="3"/>
    </font>
    <font>
      <sz val="10"/>
      <name val="MS Serif"/>
      <family val="1"/>
    </font>
    <font>
      <sz val="10"/>
      <name val="Courier"/>
      <family val="3"/>
    </font>
    <font>
      <sz val="10"/>
      <color indexed="22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indexed="12"/>
      <name val="Arial"/>
      <family val="2"/>
    </font>
    <font>
      <b/>
      <sz val="12"/>
      <color indexed="20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8"/>
      <name val="Helv"/>
    </font>
    <font>
      <b/>
      <sz val="10"/>
      <name val="MS Sans Serif"/>
      <family val="2"/>
    </font>
    <font>
      <sz val="12"/>
      <color indexed="10"/>
      <name val="Arial"/>
      <family val="2"/>
    </font>
    <font>
      <sz val="12"/>
      <color indexed="10"/>
      <name val="TIMES"/>
    </font>
    <font>
      <i/>
      <sz val="10"/>
      <name val="Arial"/>
      <family val="2"/>
    </font>
    <font>
      <sz val="10"/>
      <color indexed="8"/>
      <name val="Arial"/>
      <family val="2"/>
    </font>
    <font>
      <b/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b/>
      <sz val="8"/>
      <color indexed="8"/>
      <name val="Helv"/>
    </font>
    <font>
      <b/>
      <i/>
      <sz val="10"/>
      <name val="Arial"/>
      <family val="2"/>
    </font>
    <font>
      <b/>
      <sz val="8"/>
      <name val="Times New Roman"/>
      <family val="1"/>
    </font>
    <font>
      <b/>
      <sz val="10"/>
      <color indexed="10"/>
      <name val="Arial"/>
      <family val="2"/>
    </font>
    <font>
      <b/>
      <sz val="12"/>
      <color indexed="56"/>
      <name val="Arial"/>
      <family val="2"/>
    </font>
    <font>
      <b/>
      <sz val="14"/>
      <color indexed="56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mediumGray">
        <fgColor indexed="22"/>
      </patternFill>
    </fill>
    <fill>
      <patternFill patternType="solid">
        <fgColor indexed="31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10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0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1"/>
      </patternFill>
    </fill>
    <fill>
      <patternFill patternType="gray0625">
        <fgColor indexed="8"/>
      </patternFill>
    </fill>
    <fill>
      <patternFill patternType="gray125">
        <fgColor indexed="8"/>
      </patternFill>
    </fill>
  </fills>
  <borders count="25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hair">
        <color indexed="64"/>
      </top>
      <bottom/>
      <diagonal/>
    </border>
    <border>
      <left/>
      <right/>
      <top style="double">
        <color indexed="8"/>
      </top>
      <bottom/>
      <diagonal/>
    </border>
  </borders>
  <cellStyleXfs count="726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168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9" fontId="2" fillId="0" borderId="0">
      <alignment horizontal="left" wrapText="1"/>
    </xf>
    <xf numFmtId="170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70" fontId="2" fillId="0" borderId="0">
      <alignment horizontal="left" wrapText="1"/>
    </xf>
    <xf numFmtId="170" fontId="2" fillId="0" borderId="0">
      <alignment horizontal="left" wrapText="1"/>
    </xf>
    <xf numFmtId="170" fontId="2" fillId="0" borderId="0">
      <alignment horizontal="left" wrapText="1"/>
    </xf>
    <xf numFmtId="170" fontId="2" fillId="0" borderId="0">
      <alignment horizontal="left" wrapText="1"/>
    </xf>
    <xf numFmtId="170" fontId="2" fillId="0" borderId="0">
      <alignment horizontal="left" wrapText="1"/>
    </xf>
    <xf numFmtId="170" fontId="2" fillId="0" borderId="0">
      <alignment horizontal="left" wrapText="1"/>
    </xf>
    <xf numFmtId="170" fontId="2" fillId="0" borderId="0">
      <alignment horizontal="left" wrapText="1"/>
    </xf>
    <xf numFmtId="170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0" fontId="3" fillId="0" borderId="0"/>
    <xf numFmtId="0" fontId="3" fillId="0" borderId="0"/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0" fontId="3" fillId="0" borderId="0"/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9" fontId="2" fillId="0" borderId="0">
      <alignment horizontal="left" wrapText="1"/>
    </xf>
    <xf numFmtId="0" fontId="3" fillId="0" borderId="0"/>
    <xf numFmtId="0" fontId="3" fillId="0" borderId="0"/>
    <xf numFmtId="168" fontId="2" fillId="0" borderId="0">
      <alignment horizontal="left" wrapText="1"/>
    </xf>
    <xf numFmtId="168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70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0" fontId="2" fillId="0" borderId="0"/>
    <xf numFmtId="0" fontId="2" fillId="0" borderId="0"/>
    <xf numFmtId="0" fontId="3" fillId="0" borderId="0"/>
    <xf numFmtId="0" fontId="3" fillId="0" borderId="0"/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0" fontId="3" fillId="0" borderId="0"/>
    <xf numFmtId="171" fontId="4" fillId="0" borderId="0">
      <alignment horizontal="left"/>
    </xf>
    <xf numFmtId="172" fontId="5" fillId="0" borderId="0">
      <alignment horizontal="left"/>
    </xf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5" fillId="0" borderId="0" applyFont="0" applyFill="0" applyBorder="0" applyAlignment="0" applyProtection="0">
      <alignment horizontal="right"/>
    </xf>
    <xf numFmtId="173" fontId="7" fillId="0" borderId="0" applyFill="0" applyBorder="0" applyAlignment="0"/>
    <xf numFmtId="41" fontId="2" fillId="13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3" fontId="9" fillId="0" borderId="0" applyFont="0" applyFill="0" applyBorder="0" applyAlignment="0" applyProtection="0"/>
    <xf numFmtId="0" fontId="10" fillId="0" borderId="0"/>
    <xf numFmtId="0" fontId="10" fillId="0" borderId="0"/>
    <xf numFmtId="0" fontId="11" fillId="0" borderId="0"/>
    <xf numFmtId="3" fontId="12" fillId="0" borderId="0" applyFont="0" applyFill="0" applyBorder="0" applyAlignment="0" applyProtection="0"/>
    <xf numFmtId="3" fontId="12" fillId="0" borderId="0" applyFont="0" applyFill="0" applyBorder="0" applyAlignment="0" applyProtection="0"/>
    <xf numFmtId="3" fontId="12" fillId="0" borderId="0" applyFont="0" applyFill="0" applyBorder="0" applyAlignment="0" applyProtection="0"/>
    <xf numFmtId="174" fontId="13" fillId="0" borderId="0">
      <protection locked="0"/>
    </xf>
    <xf numFmtId="0" fontId="11" fillId="0" borderId="0"/>
    <xf numFmtId="0" fontId="14" fillId="0" borderId="0" applyNumberFormat="0" applyAlignment="0">
      <alignment horizontal="left"/>
    </xf>
    <xf numFmtId="0" fontId="15" fillId="0" borderId="0" applyNumberFormat="0" applyAlignment="0"/>
    <xf numFmtId="0" fontId="10" fillId="0" borderId="0"/>
    <xf numFmtId="0" fontId="11" fillId="0" borderId="0"/>
    <xf numFmtId="0" fontId="10" fillId="0" borderId="0"/>
    <xf numFmtId="0" fontId="11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6" fillId="0" borderId="0" applyFont="0" applyFill="0" applyBorder="0" applyAlignment="0" applyProtection="0"/>
    <xf numFmtId="169" fontId="2" fillId="0" borderId="0"/>
    <xf numFmtId="176" fontId="2" fillId="0" borderId="0" applyFont="0" applyFill="0" applyBorder="0" applyAlignment="0" applyProtection="0">
      <alignment horizontal="left" wrapText="1"/>
    </xf>
    <xf numFmtId="2" fontId="9" fillId="0" borderId="0" applyFont="0" applyFill="0" applyBorder="0" applyAlignment="0" applyProtection="0"/>
    <xf numFmtId="0" fontId="10" fillId="0" borderId="0"/>
    <xf numFmtId="38" fontId="17" fillId="13" borderId="0" applyNumberFormat="0" applyBorder="0" applyAlignment="0" applyProtection="0"/>
    <xf numFmtId="38" fontId="17" fillId="13" borderId="0" applyNumberFormat="0" applyBorder="0" applyAlignment="0" applyProtection="0"/>
    <xf numFmtId="38" fontId="17" fillId="13" borderId="0" applyNumberFormat="0" applyBorder="0" applyAlignment="0" applyProtection="0"/>
    <xf numFmtId="38" fontId="17" fillId="13" borderId="0" applyNumberFormat="0" applyBorder="0" applyAlignment="0" applyProtection="0"/>
    <xf numFmtId="38" fontId="17" fillId="13" borderId="0" applyNumberFormat="0" applyBorder="0" applyAlignment="0" applyProtection="0"/>
    <xf numFmtId="177" fontId="18" fillId="0" borderId="0" applyNumberFormat="0" applyFill="0" applyBorder="0" applyProtection="0">
      <alignment horizontal="right"/>
    </xf>
    <xf numFmtId="0" fontId="19" fillId="0" borderId="10" applyNumberFormat="0" applyAlignment="0" applyProtection="0">
      <alignment horizontal="left"/>
    </xf>
    <xf numFmtId="0" fontId="19" fillId="0" borderId="11">
      <alignment horizontal="left"/>
    </xf>
    <xf numFmtId="14" fontId="20" fillId="14" borderId="8">
      <alignment horizontal="center" vertical="center" wrapText="1"/>
    </xf>
    <xf numFmtId="38" fontId="21" fillId="0" borderId="0"/>
    <xf numFmtId="40" fontId="21" fillId="0" borderId="0"/>
    <xf numFmtId="10" fontId="17" fillId="15" borderId="12" applyNumberFormat="0" applyBorder="0" applyAlignment="0" applyProtection="0"/>
    <xf numFmtId="10" fontId="17" fillId="15" borderId="12" applyNumberFormat="0" applyBorder="0" applyAlignment="0" applyProtection="0"/>
    <xf numFmtId="10" fontId="17" fillId="15" borderId="12" applyNumberFormat="0" applyBorder="0" applyAlignment="0" applyProtection="0"/>
    <xf numFmtId="10" fontId="17" fillId="15" borderId="12" applyNumberFormat="0" applyBorder="0" applyAlignment="0" applyProtection="0"/>
    <xf numFmtId="10" fontId="17" fillId="15" borderId="12" applyNumberFormat="0" applyBorder="0" applyAlignment="0" applyProtection="0"/>
    <xf numFmtId="41" fontId="22" fillId="16" borderId="13">
      <alignment horizontal="left"/>
      <protection locked="0"/>
    </xf>
    <xf numFmtId="10" fontId="22" fillId="16" borderId="13">
      <alignment horizontal="right"/>
      <protection locked="0"/>
    </xf>
    <xf numFmtId="41" fontId="22" fillId="16" borderId="13">
      <alignment horizontal="left"/>
      <protection locked="0"/>
    </xf>
    <xf numFmtId="0" fontId="17" fillId="13" borderId="0"/>
    <xf numFmtId="3" fontId="23" fillId="0" borderId="0" applyFill="0" applyBorder="0" applyAlignment="0" applyProtection="0"/>
    <xf numFmtId="44" fontId="20" fillId="0" borderId="14" applyNumberFormat="0" applyFont="0" applyAlignment="0">
      <alignment horizontal="center"/>
    </xf>
    <xf numFmtId="44" fontId="20" fillId="0" borderId="14" applyNumberFormat="0" applyFont="0" applyAlignment="0">
      <alignment horizontal="center"/>
    </xf>
    <xf numFmtId="44" fontId="20" fillId="0" borderId="14" applyNumberFormat="0" applyFont="0" applyAlignment="0">
      <alignment horizontal="center"/>
    </xf>
    <xf numFmtId="44" fontId="20" fillId="0" borderId="14" applyNumberFormat="0" applyFont="0" applyAlignment="0">
      <alignment horizontal="center"/>
    </xf>
    <xf numFmtId="44" fontId="20" fillId="0" borderId="15" applyNumberFormat="0" applyFont="0" applyAlignment="0">
      <alignment horizontal="center"/>
    </xf>
    <xf numFmtId="44" fontId="20" fillId="0" borderId="15" applyNumberFormat="0" applyFont="0" applyAlignment="0">
      <alignment horizontal="center"/>
    </xf>
    <xf numFmtId="44" fontId="20" fillId="0" borderId="15" applyNumberFormat="0" applyFont="0" applyAlignment="0">
      <alignment horizontal="center"/>
    </xf>
    <xf numFmtId="44" fontId="20" fillId="0" borderId="15" applyNumberFormat="0" applyFont="0" applyAlignment="0">
      <alignment horizontal="center"/>
    </xf>
    <xf numFmtId="37" fontId="24" fillId="0" borderId="0"/>
    <xf numFmtId="178" fontId="25" fillId="0" borderId="0"/>
    <xf numFmtId="179" fontId="2" fillId="0" borderId="0"/>
    <xf numFmtId="179" fontId="2" fillId="0" borderId="0"/>
    <xf numFmtId="179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6" fillId="0" borderId="0"/>
    <xf numFmtId="0" fontId="6" fillId="0" borderId="0"/>
    <xf numFmtId="169" fontId="26" fillId="0" borderId="0">
      <alignment horizontal="left" wrapText="1"/>
    </xf>
    <xf numFmtId="0" fontId="2" fillId="0" borderId="0"/>
    <xf numFmtId="37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2" fillId="0" borderId="0"/>
    <xf numFmtId="0" fontId="6" fillId="0" borderId="0"/>
    <xf numFmtId="0" fontId="6" fillId="0" borderId="0"/>
    <xf numFmtId="0" fontId="1" fillId="0" borderId="0"/>
    <xf numFmtId="0" fontId="6" fillId="17" borderId="16" applyNumberFormat="0" applyFont="0" applyAlignment="0" applyProtection="0"/>
    <xf numFmtId="0" fontId="6" fillId="2" borderId="1" applyNumberFormat="0" applyFont="0" applyAlignment="0" applyProtection="0"/>
    <xf numFmtId="0" fontId="6" fillId="17" borderId="16" applyNumberFormat="0" applyFont="0" applyAlignment="0" applyProtection="0"/>
    <xf numFmtId="0" fontId="6" fillId="2" borderId="1" applyNumberFormat="0" applyFont="0" applyAlignment="0" applyProtection="0"/>
    <xf numFmtId="0" fontId="6" fillId="2" borderId="1" applyNumberFormat="0" applyFont="0" applyAlignment="0" applyProtection="0"/>
    <xf numFmtId="0" fontId="6" fillId="17" borderId="16" applyNumberFormat="0" applyFont="0" applyAlignment="0" applyProtection="0"/>
    <xf numFmtId="0" fontId="6" fillId="2" borderId="1" applyNumberFormat="0" applyFont="0" applyAlignment="0" applyProtection="0"/>
    <xf numFmtId="0" fontId="6" fillId="17" borderId="16" applyNumberFormat="0" applyFont="0" applyAlignment="0" applyProtection="0"/>
    <xf numFmtId="0" fontId="6" fillId="2" borderId="1" applyNumberFormat="0" applyFont="0" applyAlignment="0" applyProtection="0"/>
    <xf numFmtId="0" fontId="6" fillId="17" borderId="16" applyNumberFormat="0" applyFont="0" applyAlignment="0" applyProtection="0"/>
    <xf numFmtId="0" fontId="6" fillId="2" borderId="1" applyNumberFormat="0" applyFont="0" applyAlignment="0" applyProtection="0"/>
    <xf numFmtId="0" fontId="6" fillId="17" borderId="16" applyNumberFormat="0" applyFont="0" applyAlignment="0" applyProtection="0"/>
    <xf numFmtId="0" fontId="6" fillId="2" borderId="1" applyNumberFormat="0" applyFont="0" applyAlignment="0" applyProtection="0"/>
    <xf numFmtId="0" fontId="6" fillId="17" borderId="16" applyNumberFormat="0" applyFont="0" applyAlignment="0" applyProtection="0"/>
    <xf numFmtId="0" fontId="6" fillId="2" borderId="1" applyNumberFormat="0" applyFont="0" applyAlignment="0" applyProtection="0"/>
    <xf numFmtId="0" fontId="6" fillId="17" borderId="16" applyNumberFormat="0" applyFont="0" applyAlignment="0" applyProtection="0"/>
    <xf numFmtId="0" fontId="6" fillId="2" borderId="1" applyNumberFormat="0" applyFont="0" applyAlignment="0" applyProtection="0"/>
    <xf numFmtId="0" fontId="6" fillId="17" borderId="16" applyNumberFormat="0" applyFont="0" applyAlignment="0" applyProtection="0"/>
    <xf numFmtId="0" fontId="6" fillId="2" borderId="1" applyNumberFormat="0" applyFont="0" applyAlignment="0" applyProtection="0"/>
    <xf numFmtId="0" fontId="6" fillId="17" borderId="16" applyNumberFormat="0" applyFont="0" applyAlignment="0" applyProtection="0"/>
    <xf numFmtId="0" fontId="6" fillId="2" borderId="1" applyNumberFormat="0" applyFont="0" applyAlignment="0" applyProtection="0"/>
    <xf numFmtId="0" fontId="10" fillId="0" borderId="0"/>
    <xf numFmtId="0" fontId="10" fillId="0" borderId="0"/>
    <xf numFmtId="0" fontId="11" fillId="0" borderId="0"/>
    <xf numFmtId="18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26" fillId="0" borderId="0" applyFont="0" applyFill="0" applyBorder="0" applyAlignment="0" applyProtection="0"/>
    <xf numFmtId="41" fontId="2" fillId="18" borderId="13"/>
    <xf numFmtId="0" fontId="8" fillId="0" borderId="0" applyNumberFormat="0" applyFont="0" applyFill="0" applyBorder="0" applyAlignment="0" applyProtection="0">
      <alignment horizontal="left"/>
    </xf>
    <xf numFmtId="15" fontId="8" fillId="0" borderId="0" applyFont="0" applyFill="0" applyBorder="0" applyAlignment="0" applyProtection="0"/>
    <xf numFmtId="4" fontId="8" fillId="0" borderId="0" applyFont="0" applyFill="0" applyBorder="0" applyAlignment="0" applyProtection="0"/>
    <xf numFmtId="0" fontId="27" fillId="0" borderId="8">
      <alignment horizontal="center"/>
    </xf>
    <xf numFmtId="3" fontId="8" fillId="0" borderId="0" applyFont="0" applyFill="0" applyBorder="0" applyAlignment="0" applyProtection="0"/>
    <xf numFmtId="0" fontId="8" fillId="19" borderId="0" applyNumberFormat="0" applyFont="0" applyBorder="0" applyAlignment="0" applyProtection="0"/>
    <xf numFmtId="0" fontId="11" fillId="0" borderId="0"/>
    <xf numFmtId="3" fontId="28" fillId="0" borderId="0" applyFill="0" applyBorder="0" applyAlignment="0" applyProtection="0"/>
    <xf numFmtId="0" fontId="29" fillId="0" borderId="0"/>
    <xf numFmtId="3" fontId="28" fillId="0" borderId="0" applyFill="0" applyBorder="0" applyAlignment="0" applyProtection="0"/>
    <xf numFmtId="42" fontId="2" fillId="15" borderId="0"/>
    <xf numFmtId="42" fontId="2" fillId="15" borderId="17">
      <alignment vertical="center"/>
    </xf>
    <xf numFmtId="0" fontId="20" fillId="15" borderId="18" applyNumberFormat="0">
      <alignment horizontal="center" vertical="center" wrapText="1"/>
    </xf>
    <xf numFmtId="10" fontId="2" fillId="15" borderId="0"/>
    <xf numFmtId="181" fontId="2" fillId="15" borderId="0"/>
    <xf numFmtId="164" fontId="21" fillId="0" borderId="0" applyBorder="0" applyAlignment="0"/>
    <xf numFmtId="42" fontId="2" fillId="15" borderId="19">
      <alignment horizontal="left"/>
    </xf>
    <xf numFmtId="181" fontId="30" fillId="15" borderId="19">
      <alignment horizontal="left"/>
    </xf>
    <xf numFmtId="164" fontId="21" fillId="0" borderId="0" applyBorder="0" applyAlignment="0"/>
    <xf numFmtId="14" fontId="26" fillId="0" borderId="0" applyNumberFormat="0" applyFill="0" applyBorder="0" applyAlignment="0" applyProtection="0">
      <alignment horizontal="left"/>
    </xf>
    <xf numFmtId="182" fontId="2" fillId="0" borderId="0" applyFont="0" applyFill="0" applyAlignment="0">
      <alignment horizontal="right"/>
    </xf>
    <xf numFmtId="4" fontId="31" fillId="16" borderId="20" applyNumberFormat="0" applyProtection="0">
      <alignment vertical="center"/>
    </xf>
    <xf numFmtId="4" fontId="32" fillId="16" borderId="21" applyNumberFormat="0" applyProtection="0">
      <alignment vertical="center"/>
    </xf>
    <xf numFmtId="4" fontId="31" fillId="16" borderId="20" applyNumberFormat="0" applyProtection="0">
      <alignment horizontal="left" vertical="center" indent="1"/>
    </xf>
    <xf numFmtId="0" fontId="33" fillId="16" borderId="21" applyNumberFormat="0" applyProtection="0">
      <alignment horizontal="left" vertical="top" indent="1"/>
    </xf>
    <xf numFmtId="0" fontId="2" fillId="20" borderId="20" applyNumberFormat="0" applyProtection="0">
      <alignment horizontal="left" vertical="center" indent="1"/>
    </xf>
    <xf numFmtId="0" fontId="2" fillId="21" borderId="0" applyNumberFormat="0" applyProtection="0">
      <alignment horizontal="left" vertical="center" indent="1"/>
    </xf>
    <xf numFmtId="4" fontId="31" fillId="4" borderId="21" applyNumberFormat="0" applyProtection="0">
      <alignment horizontal="right" vertical="center"/>
    </xf>
    <xf numFmtId="4" fontId="31" fillId="10" borderId="21" applyNumberFormat="0" applyProtection="0">
      <alignment horizontal="right" vertical="center"/>
    </xf>
    <xf numFmtId="4" fontId="31" fillId="22" borderId="21" applyNumberFormat="0" applyProtection="0">
      <alignment horizontal="right" vertical="center"/>
    </xf>
    <xf numFmtId="4" fontId="31" fillId="12" borderId="21" applyNumberFormat="0" applyProtection="0">
      <alignment horizontal="right" vertical="center"/>
    </xf>
    <xf numFmtId="4" fontId="31" fillId="23" borderId="21" applyNumberFormat="0" applyProtection="0">
      <alignment horizontal="right" vertical="center"/>
    </xf>
    <xf numFmtId="4" fontId="31" fillId="24" borderId="21" applyNumberFormat="0" applyProtection="0">
      <alignment horizontal="right" vertical="center"/>
    </xf>
    <xf numFmtId="4" fontId="31" fillId="25" borderId="21" applyNumberFormat="0" applyProtection="0">
      <alignment horizontal="right" vertical="center"/>
    </xf>
    <xf numFmtId="4" fontId="31" fillId="26" borderId="21" applyNumberFormat="0" applyProtection="0">
      <alignment horizontal="right" vertical="center"/>
    </xf>
    <xf numFmtId="4" fontId="31" fillId="11" borderId="21" applyNumberFormat="0" applyProtection="0">
      <alignment horizontal="right" vertical="center"/>
    </xf>
    <xf numFmtId="4" fontId="33" fillId="27" borderId="20" applyNumberFormat="0" applyProtection="0">
      <alignment horizontal="left" vertical="center" indent="1"/>
    </xf>
    <xf numFmtId="4" fontId="31" fillId="28" borderId="22" applyNumberFormat="0" applyProtection="0">
      <alignment horizontal="left" vertical="center" indent="1"/>
    </xf>
    <xf numFmtId="4" fontId="34" fillId="29" borderId="0" applyNumberFormat="0" applyProtection="0">
      <alignment horizontal="left" vertical="center" indent="1"/>
    </xf>
    <xf numFmtId="4" fontId="31" fillId="30" borderId="21" applyNumberFormat="0" applyProtection="0">
      <alignment horizontal="right" vertical="center"/>
    </xf>
    <xf numFmtId="4" fontId="31" fillId="28" borderId="20" applyNumberFormat="0" applyProtection="0">
      <alignment horizontal="left" vertical="center" indent="1"/>
    </xf>
    <xf numFmtId="4" fontId="31" fillId="31" borderId="20" applyNumberFormat="0" applyProtection="0">
      <alignment horizontal="left" vertical="center" indent="1"/>
    </xf>
    <xf numFmtId="0" fontId="2" fillId="29" borderId="21" applyNumberFormat="0" applyProtection="0">
      <alignment horizontal="left" vertical="center" indent="1"/>
    </xf>
    <xf numFmtId="0" fontId="2" fillId="31" borderId="20" applyNumberFormat="0" applyProtection="0">
      <alignment horizontal="left" vertical="center" indent="1"/>
    </xf>
    <xf numFmtId="0" fontId="2" fillId="32" borderId="21" applyNumberFormat="0" applyProtection="0">
      <alignment horizontal="left" vertical="center" indent="1"/>
    </xf>
    <xf numFmtId="0" fontId="2" fillId="32" borderId="21" applyNumberFormat="0" applyProtection="0">
      <alignment horizontal="left" vertical="top" indent="1"/>
    </xf>
    <xf numFmtId="0" fontId="2" fillId="33" borderId="21" applyNumberFormat="0" applyProtection="0">
      <alignment horizontal="left" vertical="center" indent="1"/>
    </xf>
    <xf numFmtId="0" fontId="2" fillId="33" borderId="21" applyNumberFormat="0" applyProtection="0">
      <alignment horizontal="left" vertical="top" indent="1"/>
    </xf>
    <xf numFmtId="0" fontId="2" fillId="18" borderId="21" applyNumberFormat="0" applyProtection="0">
      <alignment horizontal="left" vertical="center" indent="1"/>
    </xf>
    <xf numFmtId="0" fontId="2" fillId="18" borderId="21" applyNumberFormat="0" applyProtection="0">
      <alignment horizontal="left" vertical="top" indent="1"/>
    </xf>
    <xf numFmtId="0" fontId="2" fillId="0" borderId="0"/>
    <xf numFmtId="4" fontId="31" fillId="34" borderId="21" applyNumberFormat="0" applyProtection="0">
      <alignment vertical="center"/>
    </xf>
    <xf numFmtId="4" fontId="35" fillId="34" borderId="21" applyNumberFormat="0" applyProtection="0">
      <alignment vertical="center"/>
    </xf>
    <xf numFmtId="4" fontId="31" fillId="34" borderId="21" applyNumberFormat="0" applyProtection="0">
      <alignment horizontal="left" vertical="center" indent="1"/>
    </xf>
    <xf numFmtId="0" fontId="31" fillId="34" borderId="21" applyNumberFormat="0" applyProtection="0">
      <alignment horizontal="left" vertical="top" indent="1"/>
    </xf>
    <xf numFmtId="4" fontId="31" fillId="28" borderId="20" applyNumberFormat="0" applyProtection="0">
      <alignment horizontal="right" vertical="center"/>
    </xf>
    <xf numFmtId="4" fontId="35" fillId="35" borderId="21" applyNumberFormat="0" applyProtection="0">
      <alignment horizontal="right" vertical="center"/>
    </xf>
    <xf numFmtId="0" fontId="2" fillId="20" borderId="20" applyNumberFormat="0" applyProtection="0">
      <alignment horizontal="left" vertical="center" indent="1"/>
    </xf>
    <xf numFmtId="0" fontId="2" fillId="20" borderId="20" applyNumberFormat="0" applyProtection="0">
      <alignment horizontal="left" vertical="center" indent="1"/>
    </xf>
    <xf numFmtId="0" fontId="36" fillId="0" borderId="0"/>
    <xf numFmtId="4" fontId="37" fillId="35" borderId="21" applyNumberFormat="0" applyProtection="0">
      <alignment horizontal="right" vertical="center"/>
    </xf>
    <xf numFmtId="39" fontId="2" fillId="36" borderId="0"/>
    <xf numFmtId="38" fontId="17" fillId="0" borderId="23"/>
    <xf numFmtId="38" fontId="17" fillId="0" borderId="23"/>
    <xf numFmtId="38" fontId="17" fillId="0" borderId="23"/>
    <xf numFmtId="38" fontId="17" fillId="0" borderId="23"/>
    <xf numFmtId="38" fontId="17" fillId="0" borderId="23"/>
    <xf numFmtId="38" fontId="21" fillId="0" borderId="19"/>
    <xf numFmtId="39" fontId="26" fillId="37" borderId="0"/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40" fontId="38" fillId="0" borderId="0" applyBorder="0">
      <alignment horizontal="right"/>
    </xf>
    <xf numFmtId="41" fontId="39" fillId="15" borderId="0">
      <alignment horizontal="left"/>
    </xf>
    <xf numFmtId="0" fontId="40" fillId="0" borderId="0"/>
    <xf numFmtId="0" fontId="41" fillId="0" borderId="0" applyFill="0" applyBorder="0" applyProtection="0">
      <alignment horizontal="left" vertical="top"/>
    </xf>
    <xf numFmtId="183" fontId="42" fillId="15" borderId="0">
      <alignment horizontal="left" vertical="center"/>
    </xf>
    <xf numFmtId="0" fontId="20" fillId="15" borderId="0">
      <alignment horizontal="left" wrapText="1"/>
    </xf>
    <xf numFmtId="0" fontId="43" fillId="0" borderId="0">
      <alignment horizontal="left" vertical="center"/>
    </xf>
    <xf numFmtId="0" fontId="11" fillId="0" borderId="24"/>
  </cellStyleXfs>
  <cellXfs count="66">
    <xf numFmtId="0" fontId="0" fillId="0" borderId="0" xfId="0"/>
    <xf numFmtId="0" fontId="2" fillId="0" borderId="0" xfId="0" applyFont="1" applyFill="1" applyBorder="1"/>
    <xf numFmtId="0" fontId="2" fillId="0" borderId="5" xfId="0" applyFont="1" applyFill="1" applyBorder="1" applyAlignment="1">
      <alignment horizontal="center"/>
    </xf>
    <xf numFmtId="164" fontId="2" fillId="0" borderId="0" xfId="1" applyNumberFormat="1" applyFont="1" applyFill="1" applyBorder="1"/>
    <xf numFmtId="0" fontId="2" fillId="0" borderId="6" xfId="0" applyFont="1" applyFill="1" applyBorder="1"/>
    <xf numFmtId="0" fontId="2" fillId="0" borderId="7" xfId="0" applyFont="1" applyFill="1" applyBorder="1" applyAlignment="1">
      <alignment horizontal="center" wrapText="1"/>
    </xf>
    <xf numFmtId="0" fontId="2" fillId="0" borderId="8" xfId="0" applyFont="1" applyFill="1" applyBorder="1" applyAlignment="1">
      <alignment horizontal="center" wrapText="1"/>
    </xf>
    <xf numFmtId="164" fontId="2" fillId="0" borderId="8" xfId="1" quotePrefix="1" applyNumberFormat="1" applyFont="1" applyFill="1" applyBorder="1" applyAlignment="1">
      <alignment horizontal="center" wrapText="1"/>
    </xf>
    <xf numFmtId="0" fontId="2" fillId="0" borderId="8" xfId="0" quotePrefix="1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wrapText="1"/>
    </xf>
    <xf numFmtId="0" fontId="2" fillId="0" borderId="5" xfId="0" applyFont="1" applyFill="1" applyBorder="1" applyAlignment="1">
      <alignment horizontal="center" wrapText="1"/>
    </xf>
    <xf numFmtId="164" fontId="2" fillId="0" borderId="0" xfId="1" applyNumberFormat="1" applyFont="1" applyFill="1" applyBorder="1" applyAlignment="1">
      <alignment horizontal="center" wrapText="1"/>
    </xf>
    <xf numFmtId="0" fontId="2" fillId="0" borderId="0" xfId="0" quotePrefix="1" applyFont="1" applyFill="1" applyBorder="1" applyAlignment="1">
      <alignment horizontal="center" wrapText="1"/>
    </xf>
    <xf numFmtId="0" fontId="2" fillId="0" borderId="6" xfId="0" quotePrefix="1" applyFont="1" applyFill="1" applyBorder="1" applyAlignment="1">
      <alignment horizontal="center" wrapText="1"/>
    </xf>
    <xf numFmtId="164" fontId="2" fillId="0" borderId="0" xfId="4" applyNumberFormat="1" applyFont="1" applyFill="1" applyBorder="1"/>
    <xf numFmtId="165" fontId="2" fillId="0" borderId="0" xfId="1" applyNumberFormat="1" applyFont="1" applyFill="1" applyBorder="1"/>
    <xf numFmtId="165" fontId="2" fillId="0" borderId="0" xfId="0" applyNumberFormat="1" applyFont="1" applyFill="1" applyBorder="1"/>
    <xf numFmtId="166" fontId="2" fillId="0" borderId="0" xfId="2" applyNumberFormat="1" applyFont="1" applyFill="1" applyBorder="1"/>
    <xf numFmtId="167" fontId="2" fillId="0" borderId="6" xfId="2" applyNumberFormat="1" applyFont="1" applyFill="1" applyBorder="1" applyAlignment="1">
      <alignment horizontal="center"/>
    </xf>
    <xf numFmtId="0" fontId="2" fillId="0" borderId="0" xfId="0" quotePrefix="1" applyFont="1" applyFill="1" applyBorder="1" applyAlignment="1">
      <alignment horizontal="left"/>
    </xf>
    <xf numFmtId="167" fontId="2" fillId="0" borderId="0" xfId="2" applyNumberFormat="1" applyFont="1" applyFill="1" applyBorder="1" applyAlignment="1">
      <alignment horizontal="center"/>
    </xf>
    <xf numFmtId="164" fontId="2" fillId="0" borderId="0" xfId="4" applyNumberFormat="1" applyFont="1" applyBorder="1"/>
    <xf numFmtId="0" fontId="2" fillId="0" borderId="0" xfId="0" applyFont="1" applyFill="1" applyBorder="1" applyAlignment="1">
      <alignment horizontal="left"/>
    </xf>
    <xf numFmtId="164" fontId="2" fillId="0" borderId="0" xfId="4" applyNumberFormat="1" applyFont="1" applyFill="1" applyBorder="1" applyAlignment="1">
      <alignment horizontal="left" indent="1"/>
    </xf>
    <xf numFmtId="167" fontId="2" fillId="0" borderId="6" xfId="0" applyNumberFormat="1" applyFont="1" applyFill="1" applyBorder="1" applyAlignment="1">
      <alignment horizontal="center"/>
    </xf>
    <xf numFmtId="166" fontId="2" fillId="0" borderId="0" xfId="0" applyNumberFormat="1" applyFont="1" applyFill="1" applyBorder="1"/>
    <xf numFmtId="0" fontId="2" fillId="0" borderId="6" xfId="0" applyFont="1" applyFill="1" applyBorder="1" applyAlignment="1">
      <alignment horizontal="center"/>
    </xf>
    <xf numFmtId="166" fontId="2" fillId="0" borderId="6" xfId="0" applyNumberFormat="1" applyFont="1" applyFill="1" applyBorder="1"/>
    <xf numFmtId="0" fontId="2" fillId="0" borderId="7" xfId="0" applyFont="1" applyFill="1" applyBorder="1" applyAlignment="1">
      <alignment horizontal="center"/>
    </xf>
    <xf numFmtId="0" fontId="2" fillId="0" borderId="8" xfId="0" applyFont="1" applyFill="1" applyBorder="1"/>
    <xf numFmtId="164" fontId="2" fillId="0" borderId="8" xfId="1" applyNumberFormat="1" applyFont="1" applyFill="1" applyBorder="1"/>
    <xf numFmtId="166" fontId="2" fillId="0" borderId="8" xfId="0" applyNumberFormat="1" applyFont="1" applyFill="1" applyBorder="1"/>
    <xf numFmtId="164" fontId="2" fillId="0" borderId="8" xfId="0" applyNumberFormat="1" applyFont="1" applyFill="1" applyBorder="1"/>
    <xf numFmtId="0" fontId="2" fillId="0" borderId="9" xfId="0" applyFont="1" applyFill="1" applyBorder="1"/>
    <xf numFmtId="0" fontId="2" fillId="0" borderId="0" xfId="0" applyFont="1" applyFill="1" applyBorder="1" applyAlignment="1">
      <alignment horizontal="center"/>
    </xf>
    <xf numFmtId="164" fontId="2" fillId="0" borderId="0" xfId="0" applyNumberFormat="1" applyFont="1" applyFill="1" applyBorder="1"/>
    <xf numFmtId="0" fontId="2" fillId="0" borderId="2" xfId="0" applyFont="1" applyFill="1" applyBorder="1" applyAlignment="1">
      <alignment horizontal="centerContinuous"/>
    </xf>
    <xf numFmtId="0" fontId="2" fillId="0" borderId="3" xfId="0" applyFont="1" applyFill="1" applyBorder="1" applyAlignment="1">
      <alignment horizontal="centerContinuous"/>
    </xf>
    <xf numFmtId="0" fontId="2" fillId="0" borderId="4" xfId="0" applyFont="1" applyFill="1" applyBorder="1" applyAlignment="1">
      <alignment horizontal="centerContinuous"/>
    </xf>
    <xf numFmtId="0" fontId="2" fillId="0" borderId="5" xfId="0" applyFont="1" applyFill="1" applyBorder="1" applyAlignment="1">
      <alignment horizontal="centerContinuous"/>
    </xf>
    <xf numFmtId="0" fontId="2" fillId="0" borderId="0" xfId="0" applyFont="1" applyFill="1" applyBorder="1" applyAlignment="1">
      <alignment horizontal="centerContinuous"/>
    </xf>
    <xf numFmtId="0" fontId="2" fillId="0" borderId="6" xfId="0" applyFont="1" applyFill="1" applyBorder="1" applyAlignment="1">
      <alignment horizontal="centerContinuous"/>
    </xf>
    <xf numFmtId="0" fontId="2" fillId="0" borderId="0" xfId="0" applyFont="1" applyFill="1" applyBorder="1" applyAlignment="1">
      <alignment horizontal="center" vertical="top" wrapText="1"/>
    </xf>
    <xf numFmtId="164" fontId="2" fillId="0" borderId="0" xfId="1" quotePrefix="1" applyNumberFormat="1" applyFont="1" applyFill="1" applyBorder="1" applyAlignment="1">
      <alignment horizontal="center" vertical="top" wrapText="1"/>
    </xf>
    <xf numFmtId="164" fontId="2" fillId="0" borderId="0" xfId="1" applyNumberFormat="1" applyFont="1" applyFill="1" applyBorder="1" applyAlignment="1">
      <alignment horizontal="center" vertical="top" wrapText="1"/>
    </xf>
    <xf numFmtId="0" fontId="2" fillId="0" borderId="6" xfId="0" quotePrefix="1" applyFont="1" applyFill="1" applyBorder="1" applyAlignment="1">
      <alignment horizontal="center" vertical="top" wrapText="1"/>
    </xf>
    <xf numFmtId="164" fontId="2" fillId="0" borderId="0" xfId="1" quotePrefix="1" applyNumberFormat="1" applyFont="1" applyFill="1" applyBorder="1" applyAlignment="1">
      <alignment horizontal="center" wrapText="1"/>
    </xf>
    <xf numFmtId="0" fontId="2" fillId="0" borderId="9" xfId="0" applyFont="1" applyFill="1" applyBorder="1" applyAlignment="1">
      <alignment horizontal="center" wrapText="1"/>
    </xf>
    <xf numFmtId="167" fontId="2" fillId="0" borderId="0" xfId="0" applyNumberFormat="1" applyFont="1" applyFill="1" applyBorder="1"/>
    <xf numFmtId="10" fontId="2" fillId="0" borderId="6" xfId="3" applyNumberFormat="1" applyFont="1" applyFill="1" applyBorder="1"/>
    <xf numFmtId="0" fontId="2" fillId="0" borderId="0" xfId="0" quotePrefix="1" applyFont="1" applyFill="1" applyBorder="1" applyAlignment="1">
      <alignment horizontal="left" indent="1"/>
    </xf>
    <xf numFmtId="0" fontId="2" fillId="0" borderId="0" xfId="0" applyFont="1" applyFill="1" applyBorder="1" applyAlignment="1">
      <alignment horizontal="left" indent="1"/>
    </xf>
    <xf numFmtId="0" fontId="2" fillId="0" borderId="0" xfId="0" quotePrefix="1" applyFont="1" applyFill="1" applyBorder="1" applyAlignment="1"/>
    <xf numFmtId="0" fontId="2" fillId="0" borderId="0" xfId="0" quotePrefix="1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166" fontId="2" fillId="0" borderId="8" xfId="2" applyNumberFormat="1" applyFont="1" applyFill="1" applyBorder="1"/>
    <xf numFmtId="164" fontId="2" fillId="0" borderId="8" xfId="1" applyNumberFormat="1" applyFont="1" applyFill="1" applyBorder="1" applyAlignment="1">
      <alignment horizontal="center" wrapText="1"/>
    </xf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0" xfId="0" quotePrefix="1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2" fillId="0" borderId="0" xfId="0" quotePrefix="1" applyFont="1" applyFill="1" applyBorder="1" applyAlignment="1">
      <alignment horizontal="left" wrapText="1"/>
    </xf>
  </cellXfs>
  <cellStyles count="726">
    <cellStyle name="_x0013_" xfId="5"/>
    <cellStyle name="_09GRC Gas Transport For Review" xfId="6"/>
    <cellStyle name="_4.06E Pass Throughs" xfId="7"/>
    <cellStyle name="_4.06E Pass Throughs_04 07E Wild Horse Wind Expansion (C) (2)" xfId="8"/>
    <cellStyle name="_4.06E Pass Throughs_2010 PTC's July1_Dec31 2010 " xfId="9"/>
    <cellStyle name="_4.06E Pass Throughs_2010 PTC's Sept10_Aug11 (Version 4)" xfId="10"/>
    <cellStyle name="_4.06E Pass Throughs_3.01 Income Statement" xfId="11"/>
    <cellStyle name="_4.06E Pass Throughs_4 31 Regulatory Assets and Liabilities  7 06- Exhibit D" xfId="12"/>
    <cellStyle name="_4.06E Pass Throughs_4 32 Regulatory Assets and Liabilities  7 06- Exhibit D" xfId="13"/>
    <cellStyle name="_4.06E Pass Throughs_Att B to RECs proceeds proposal" xfId="14"/>
    <cellStyle name="_4.06E Pass Throughs_Backup for Attachment B 2010-09-09" xfId="15"/>
    <cellStyle name="_4.06E Pass Throughs_Bench Request - Attachment B" xfId="16"/>
    <cellStyle name="_4.06E Pass Throughs_Book9" xfId="17"/>
    <cellStyle name="_4.06E Pass Throughs_INPUTS" xfId="18"/>
    <cellStyle name="_4.06E Pass Throughs_Production Adj 4.37" xfId="19"/>
    <cellStyle name="_4.06E Pass Throughs_Purchased Power Adj 4.03" xfId="20"/>
    <cellStyle name="_4.06E Pass Throughs_RECS vs PTC's w Interest 6-28-10" xfId="21"/>
    <cellStyle name="_4.06E Pass Throughs_ROR &amp; CONV FACTOR" xfId="22"/>
    <cellStyle name="_4.06E Pass Throughs_ROR 5.02" xfId="23"/>
    <cellStyle name="_4.13E Montana Energy Tax" xfId="24"/>
    <cellStyle name="_4.13E Montana Energy Tax_04 07E Wild Horse Wind Expansion (C) (2)" xfId="25"/>
    <cellStyle name="_4.13E Montana Energy Tax_2010 PTC's July1_Dec31 2010 " xfId="26"/>
    <cellStyle name="_4.13E Montana Energy Tax_2010 PTC's Sept10_Aug11 (Version 4)" xfId="27"/>
    <cellStyle name="_4.13E Montana Energy Tax_3.01 Income Statement" xfId="28"/>
    <cellStyle name="_4.13E Montana Energy Tax_4 31 Regulatory Assets and Liabilities  7 06- Exhibit D" xfId="29"/>
    <cellStyle name="_4.13E Montana Energy Tax_4 32 Regulatory Assets and Liabilities  7 06- Exhibit D" xfId="30"/>
    <cellStyle name="_4.13E Montana Energy Tax_Att B to RECs proceeds proposal" xfId="31"/>
    <cellStyle name="_4.13E Montana Energy Tax_Backup for Attachment B 2010-09-09" xfId="32"/>
    <cellStyle name="_4.13E Montana Energy Tax_Bench Request - Attachment B" xfId="33"/>
    <cellStyle name="_4.13E Montana Energy Tax_Book9" xfId="34"/>
    <cellStyle name="_4.13E Montana Energy Tax_INPUTS" xfId="35"/>
    <cellStyle name="_4.13E Montana Energy Tax_Production Adj 4.37" xfId="36"/>
    <cellStyle name="_4.13E Montana Energy Tax_Purchased Power Adj 4.03" xfId="37"/>
    <cellStyle name="_4.13E Montana Energy Tax_RECS vs PTC's w Interest 6-28-10" xfId="38"/>
    <cellStyle name="_4.13E Montana Energy Tax_ROR &amp; CONV FACTOR" xfId="39"/>
    <cellStyle name="_4.13E Montana Energy Tax_ROR 5.02" xfId="40"/>
    <cellStyle name="_AURORA WIP" xfId="41"/>
    <cellStyle name="_Book1" xfId="42"/>
    <cellStyle name="_Book1 (2)" xfId="43"/>
    <cellStyle name="_Book1 (2)_04 07E Wild Horse Wind Expansion (C) (2)" xfId="44"/>
    <cellStyle name="_Book1 (2)_2010 PTC's July1_Dec31 2010 " xfId="45"/>
    <cellStyle name="_Book1 (2)_2010 PTC's Sept10_Aug11 (Version 4)" xfId="46"/>
    <cellStyle name="_Book1 (2)_3.01 Income Statement" xfId="47"/>
    <cellStyle name="_Book1 (2)_4 31 Regulatory Assets and Liabilities  7 06- Exhibit D" xfId="48"/>
    <cellStyle name="_Book1 (2)_4 32 Regulatory Assets and Liabilities  7 06- Exhibit D" xfId="49"/>
    <cellStyle name="_Book1 (2)_Att B to RECs proceeds proposal" xfId="50"/>
    <cellStyle name="_Book1 (2)_Backup for Attachment B 2010-09-09" xfId="51"/>
    <cellStyle name="_Book1 (2)_Bench Request - Attachment B" xfId="52"/>
    <cellStyle name="_Book1 (2)_Book9" xfId="53"/>
    <cellStyle name="_Book1 (2)_INPUTS" xfId="54"/>
    <cellStyle name="_Book1 (2)_Production Adj 4.37" xfId="55"/>
    <cellStyle name="_Book1 (2)_Purchased Power Adj 4.03" xfId="56"/>
    <cellStyle name="_Book1 (2)_RECS vs PTC's w Interest 6-28-10" xfId="57"/>
    <cellStyle name="_Book1 (2)_ROR &amp; CONV FACTOR" xfId="58"/>
    <cellStyle name="_Book1 (2)_ROR 5.02" xfId="59"/>
    <cellStyle name="_Book1_3.01 Income Statement" xfId="60"/>
    <cellStyle name="_Book1_4 31 Regulatory Assets and Liabilities  7 06- Exhibit D" xfId="61"/>
    <cellStyle name="_Book1_4 32 Regulatory Assets and Liabilities  7 06- Exhibit D" xfId="62"/>
    <cellStyle name="_Book1_Book9" xfId="63"/>
    <cellStyle name="_Book1_Electric COS Inputs" xfId="64"/>
    <cellStyle name="_Book1_Production Adj 4.37" xfId="65"/>
    <cellStyle name="_Book1_Purchased Power Adj 4.03" xfId="66"/>
    <cellStyle name="_Book1_ROR 5.02" xfId="67"/>
    <cellStyle name="_Book2" xfId="68"/>
    <cellStyle name="_Book2_04 07E Wild Horse Wind Expansion (C) (2)" xfId="69"/>
    <cellStyle name="_Book2_2010 PTC's July1_Dec31 2010 " xfId="70"/>
    <cellStyle name="_Book2_2010 PTC's Sept10_Aug11 (Version 4)" xfId="71"/>
    <cellStyle name="_Book2_3.01 Income Statement" xfId="72"/>
    <cellStyle name="_Book2_4 31 Regulatory Assets and Liabilities  7 06- Exhibit D" xfId="73"/>
    <cellStyle name="_Book2_4 32 Regulatory Assets and Liabilities  7 06- Exhibit D" xfId="74"/>
    <cellStyle name="_Book2_Att B to RECs proceeds proposal" xfId="75"/>
    <cellStyle name="_Book2_Backup for Attachment B 2010-09-09" xfId="76"/>
    <cellStyle name="_Book2_Bench Request - Attachment B" xfId="77"/>
    <cellStyle name="_Book2_Book9" xfId="78"/>
    <cellStyle name="_Book2_Check the Interest Calculation" xfId="79"/>
    <cellStyle name="_Book2_Check the Interest Calculation_Scenario 1 REC vs PTC Offset" xfId="80"/>
    <cellStyle name="_Book2_Check the Interest Calculation_Scenario 3" xfId="81"/>
    <cellStyle name="_Book2_INPUTS" xfId="82"/>
    <cellStyle name="_Book2_Production Adj 4.37" xfId="83"/>
    <cellStyle name="_Book2_Purchased Power Adj 4.03" xfId="84"/>
    <cellStyle name="_Book2_RECS vs PTC's w Interest 6-28-10" xfId="85"/>
    <cellStyle name="_Book2_ROR &amp; CONV FACTOR" xfId="86"/>
    <cellStyle name="_Book2_ROR 5.02" xfId="87"/>
    <cellStyle name="_Book3" xfId="88"/>
    <cellStyle name="_Book5" xfId="89"/>
    <cellStyle name="_Chelan Debt Forecast 12.19.05" xfId="90"/>
    <cellStyle name="_Chelan Debt Forecast 12.19.05_2010 PTC's July1_Dec31 2010 " xfId="91"/>
    <cellStyle name="_Chelan Debt Forecast 12.19.05_2010 PTC's Sept10_Aug11 (Version 4)" xfId="92"/>
    <cellStyle name="_Chelan Debt Forecast 12.19.05_3.01 Income Statement" xfId="93"/>
    <cellStyle name="_Chelan Debt Forecast 12.19.05_4 31 Regulatory Assets and Liabilities  7 06- Exhibit D" xfId="94"/>
    <cellStyle name="_Chelan Debt Forecast 12.19.05_4 32 Regulatory Assets and Liabilities  7 06- Exhibit D" xfId="95"/>
    <cellStyle name="_Chelan Debt Forecast 12.19.05_Att B to RECs proceeds proposal" xfId="96"/>
    <cellStyle name="_Chelan Debt Forecast 12.19.05_Backup for Attachment B 2010-09-09" xfId="97"/>
    <cellStyle name="_Chelan Debt Forecast 12.19.05_Bench Request - Attachment B" xfId="98"/>
    <cellStyle name="_Chelan Debt Forecast 12.19.05_Book9" xfId="99"/>
    <cellStyle name="_Chelan Debt Forecast 12.19.05_Check the Interest Calculation" xfId="100"/>
    <cellStyle name="_Chelan Debt Forecast 12.19.05_Check the Interest Calculation_Scenario 1 REC vs PTC Offset" xfId="101"/>
    <cellStyle name="_Chelan Debt Forecast 12.19.05_Check the Interest Calculation_Scenario 3" xfId="102"/>
    <cellStyle name="_Chelan Debt Forecast 12.19.05_INPUTS" xfId="103"/>
    <cellStyle name="_Chelan Debt Forecast 12.19.05_Production Adj 4.37" xfId="104"/>
    <cellStyle name="_Chelan Debt Forecast 12.19.05_Purchased Power Adj 4.03" xfId="105"/>
    <cellStyle name="_Chelan Debt Forecast 12.19.05_RECS vs PTC's w Interest 6-28-10" xfId="106"/>
    <cellStyle name="_Chelan Debt Forecast 12.19.05_ROR &amp; CONV FACTOR" xfId="107"/>
    <cellStyle name="_Chelan Debt Forecast 12.19.05_ROR 5.02" xfId="108"/>
    <cellStyle name="_Copy 11-9 Sumas Proforma - Current" xfId="109"/>
    <cellStyle name="_Costs not in AURORA 06GRC" xfId="110"/>
    <cellStyle name="_Costs not in AURORA 06GRC_04 07E Wild Horse Wind Expansion (C) (2)" xfId="111"/>
    <cellStyle name="_Costs not in AURORA 06GRC_2010 PTC's July1_Dec31 2010 " xfId="112"/>
    <cellStyle name="_Costs not in AURORA 06GRC_2010 PTC's Sept10_Aug11 (Version 4)" xfId="113"/>
    <cellStyle name="_Costs not in AURORA 06GRC_3.01 Income Statement" xfId="114"/>
    <cellStyle name="_Costs not in AURORA 06GRC_4 31 Regulatory Assets and Liabilities  7 06- Exhibit D" xfId="115"/>
    <cellStyle name="_Costs not in AURORA 06GRC_4 32 Regulatory Assets and Liabilities  7 06- Exhibit D" xfId="116"/>
    <cellStyle name="_Costs not in AURORA 06GRC_Att B to RECs proceeds proposal" xfId="117"/>
    <cellStyle name="_Costs not in AURORA 06GRC_Backup for Attachment B 2010-09-09" xfId="118"/>
    <cellStyle name="_Costs not in AURORA 06GRC_Bench Request - Attachment B" xfId="119"/>
    <cellStyle name="_Costs not in AURORA 06GRC_Book9" xfId="120"/>
    <cellStyle name="_Costs not in AURORA 06GRC_Check the Interest Calculation" xfId="121"/>
    <cellStyle name="_Costs not in AURORA 06GRC_Check the Interest Calculation_Scenario 1 REC vs PTC Offset" xfId="122"/>
    <cellStyle name="_Costs not in AURORA 06GRC_Check the Interest Calculation_Scenario 3" xfId="123"/>
    <cellStyle name="_Costs not in AURORA 06GRC_INPUTS" xfId="124"/>
    <cellStyle name="_Costs not in AURORA 06GRC_Production Adj 4.37" xfId="125"/>
    <cellStyle name="_Costs not in AURORA 06GRC_Purchased Power Adj 4.03" xfId="126"/>
    <cellStyle name="_Costs not in AURORA 06GRC_RECS vs PTC's w Interest 6-28-10" xfId="127"/>
    <cellStyle name="_Costs not in AURORA 06GRC_ROR &amp; CONV FACTOR" xfId="128"/>
    <cellStyle name="_Costs not in AURORA 06GRC_ROR 5.02" xfId="129"/>
    <cellStyle name="_Costs not in AURORA 2006GRC 6.15.06" xfId="130"/>
    <cellStyle name="_Costs not in AURORA 2006GRC 6.15.06_04 07E Wild Horse Wind Expansion (C) (2)" xfId="131"/>
    <cellStyle name="_Costs not in AURORA 2006GRC 6.15.06_2010 PTC's July1_Dec31 2010 " xfId="132"/>
    <cellStyle name="_Costs not in AURORA 2006GRC 6.15.06_2010 PTC's Sept10_Aug11 (Version 4)" xfId="133"/>
    <cellStyle name="_Costs not in AURORA 2006GRC 6.15.06_3.01 Income Statement" xfId="134"/>
    <cellStyle name="_Costs not in AURORA 2006GRC 6.15.06_4 31 Regulatory Assets and Liabilities  7 06- Exhibit D" xfId="135"/>
    <cellStyle name="_Costs not in AURORA 2006GRC 6.15.06_4 32 Regulatory Assets and Liabilities  7 06- Exhibit D" xfId="136"/>
    <cellStyle name="_Costs not in AURORA 2006GRC 6.15.06_Att B to RECs proceeds proposal" xfId="137"/>
    <cellStyle name="_Costs not in AURORA 2006GRC 6.15.06_Backup for Attachment B 2010-09-09" xfId="138"/>
    <cellStyle name="_Costs not in AURORA 2006GRC 6.15.06_Bench Request - Attachment B" xfId="139"/>
    <cellStyle name="_Costs not in AURORA 2006GRC 6.15.06_Book9" xfId="140"/>
    <cellStyle name="_Costs not in AURORA 2006GRC 6.15.06_INPUTS" xfId="141"/>
    <cellStyle name="_Costs not in AURORA 2006GRC 6.15.06_Production Adj 4.37" xfId="142"/>
    <cellStyle name="_Costs not in AURORA 2006GRC 6.15.06_Purchased Power Adj 4.03" xfId="143"/>
    <cellStyle name="_Costs not in AURORA 2006GRC 6.15.06_RECS vs PTC's w Interest 6-28-10" xfId="144"/>
    <cellStyle name="_Costs not in AURORA 2006GRC 6.15.06_ROR &amp; CONV FACTOR" xfId="145"/>
    <cellStyle name="_Costs not in AURORA 2006GRC 6.15.06_ROR 5.02" xfId="146"/>
    <cellStyle name="_Costs not in AURORA 2006GRC w gas price updated" xfId="147"/>
    <cellStyle name="_Costs not in AURORA 2007 Rate Case" xfId="148"/>
    <cellStyle name="_Costs not in AURORA 2007 Rate Case_3.01 Income Statement" xfId="149"/>
    <cellStyle name="_Costs not in AURORA 2007 Rate Case_4 31 Regulatory Assets and Liabilities  7 06- Exhibit D" xfId="150"/>
    <cellStyle name="_Costs not in AURORA 2007 Rate Case_4 32 Regulatory Assets and Liabilities  7 06- Exhibit D" xfId="151"/>
    <cellStyle name="_Costs not in AURORA 2007 Rate Case_Book9" xfId="152"/>
    <cellStyle name="_Costs not in AURORA 2007 Rate Case_Electric COS Inputs" xfId="153"/>
    <cellStyle name="_Costs not in AURORA 2007 Rate Case_Production Adj 4.37" xfId="154"/>
    <cellStyle name="_Costs not in AURORA 2007 Rate Case_Purchased Power Adj 4.03" xfId="155"/>
    <cellStyle name="_Costs not in AURORA 2007 Rate Case_ROR 5.02" xfId="156"/>
    <cellStyle name="_Costs not in KWI3000 '06Budget" xfId="157"/>
    <cellStyle name="_Costs not in KWI3000 '06Budget_2010 PTC's July1_Dec31 2010 " xfId="158"/>
    <cellStyle name="_Costs not in KWI3000 '06Budget_2010 PTC's Sept10_Aug11 (Version 4)" xfId="159"/>
    <cellStyle name="_Costs not in KWI3000 '06Budget_3.01 Income Statement" xfId="160"/>
    <cellStyle name="_Costs not in KWI3000 '06Budget_4 31 Regulatory Assets and Liabilities  7 06- Exhibit D" xfId="161"/>
    <cellStyle name="_Costs not in KWI3000 '06Budget_4 32 Regulatory Assets and Liabilities  7 06- Exhibit D" xfId="162"/>
    <cellStyle name="_Costs not in KWI3000 '06Budget_Att B to RECs proceeds proposal" xfId="163"/>
    <cellStyle name="_Costs not in KWI3000 '06Budget_Backup for Attachment B 2010-09-09" xfId="164"/>
    <cellStyle name="_Costs not in KWI3000 '06Budget_Bench Request - Attachment B" xfId="165"/>
    <cellStyle name="_Costs not in KWI3000 '06Budget_Book9" xfId="166"/>
    <cellStyle name="_Costs not in KWI3000 '06Budget_Check the Interest Calculation" xfId="167"/>
    <cellStyle name="_Costs not in KWI3000 '06Budget_Check the Interest Calculation_Scenario 1 REC vs PTC Offset" xfId="168"/>
    <cellStyle name="_Costs not in KWI3000 '06Budget_Check the Interest Calculation_Scenario 3" xfId="169"/>
    <cellStyle name="_Costs not in KWI3000 '06Budget_INPUTS" xfId="170"/>
    <cellStyle name="_Costs not in KWI3000 '06Budget_Production Adj 4.37" xfId="171"/>
    <cellStyle name="_Costs not in KWI3000 '06Budget_Purchased Power Adj 4.03" xfId="172"/>
    <cellStyle name="_Costs not in KWI3000 '06Budget_RECS vs PTC's w Interest 6-28-10" xfId="173"/>
    <cellStyle name="_Costs not in KWI3000 '06Budget_ROR &amp; CONV FACTOR" xfId="174"/>
    <cellStyle name="_Costs not in KWI3000 '06Budget_ROR 5.02" xfId="175"/>
    <cellStyle name="_DEM-WP (C) Power Cost 2006GRC Order" xfId="176"/>
    <cellStyle name="_DEM-WP (C) Power Cost 2006GRC Order_04 07E Wild Horse Wind Expansion (C) (2)" xfId="177"/>
    <cellStyle name="_DEM-WP (C) Power Cost 2006GRC Order_3.01 Income Statement" xfId="178"/>
    <cellStyle name="_DEM-WP (C) Power Cost 2006GRC Order_4 31 Regulatory Assets and Liabilities  7 06- Exhibit D" xfId="179"/>
    <cellStyle name="_DEM-WP (C) Power Cost 2006GRC Order_4 32 Regulatory Assets and Liabilities  7 06- Exhibit D" xfId="180"/>
    <cellStyle name="_DEM-WP (C) Power Cost 2006GRC Order_Book9" xfId="181"/>
    <cellStyle name="_DEM-WP (C) Power Cost 2006GRC Order_Electric COS Inputs" xfId="182"/>
    <cellStyle name="_DEM-WP (C) Power Cost 2006GRC Order_Production Adj 4.37" xfId="183"/>
    <cellStyle name="_DEM-WP (C) Power Cost 2006GRC Order_Purchased Power Adj 4.03" xfId="184"/>
    <cellStyle name="_DEM-WP (C) Power Cost 2006GRC Order_ROR 5.02" xfId="185"/>
    <cellStyle name="_DEM-WP (C) Power Cost 2006GRC Order_Scenario 1 REC vs PTC Offset" xfId="186"/>
    <cellStyle name="_DEM-WP (C) Power Cost 2006GRC Order_Scenario 3" xfId="187"/>
    <cellStyle name="_DEM-WP Revised (HC) Wild Horse 2006GRC" xfId="188"/>
    <cellStyle name="_DEM-WP(C) Colstrip FOR" xfId="189"/>
    <cellStyle name="_DEM-WP(C) Costs not in AURORA 2006GRC" xfId="190"/>
    <cellStyle name="_DEM-WP(C) Costs not in AURORA 2006GRC_3.01 Income Statement" xfId="191"/>
    <cellStyle name="_DEM-WP(C) Costs not in AURORA 2006GRC_4 31 Regulatory Assets and Liabilities  7 06- Exhibit D" xfId="192"/>
    <cellStyle name="_DEM-WP(C) Costs not in AURORA 2006GRC_4 32 Regulatory Assets and Liabilities  7 06- Exhibit D" xfId="193"/>
    <cellStyle name="_DEM-WP(C) Costs not in AURORA 2006GRC_Book9" xfId="194"/>
    <cellStyle name="_DEM-WP(C) Costs not in AURORA 2006GRC_Electric COS Inputs" xfId="195"/>
    <cellStyle name="_DEM-WP(C) Costs not in AURORA 2006GRC_Production Adj 4.37" xfId="196"/>
    <cellStyle name="_DEM-WP(C) Costs not in AURORA 2006GRC_Purchased Power Adj 4.03" xfId="197"/>
    <cellStyle name="_DEM-WP(C) Costs not in AURORA 2006GRC_ROR 5.02" xfId="198"/>
    <cellStyle name="_DEM-WP(C) Costs not in AURORA 2007GRC" xfId="199"/>
    <cellStyle name="_DEM-WP(C) Costs not in AURORA 2007PCORC-5.07Update" xfId="200"/>
    <cellStyle name="_DEM-WP(C) Costs not in AURORA 2007PCORC-5.07Update_DEM-WP(C) Production O&amp;M 2009GRC Rebuttal" xfId="201"/>
    <cellStyle name="_DEM-WP(C) Prod O&amp;M 2007GRC" xfId="202"/>
    <cellStyle name="_DEM-WP(C) Rate Year Sumas by Month Update Corrected" xfId="203"/>
    <cellStyle name="_DEM-WP(C) Sumas Proforma 11.5.07" xfId="204"/>
    <cellStyle name="_DEM-WP(C) Westside Hydro Data_051007" xfId="205"/>
    <cellStyle name="_Fixed Gas Transport 1 19 09" xfId="206"/>
    <cellStyle name="_Fuel Prices 4-14" xfId="207"/>
    <cellStyle name="_Fuel Prices 4-14_04 07E Wild Horse Wind Expansion (C) (2)" xfId="208"/>
    <cellStyle name="_Fuel Prices 4-14_2010 PTC's July1_Dec31 2010 " xfId="209"/>
    <cellStyle name="_Fuel Prices 4-14_2010 PTC's Sept10_Aug11 (Version 4)" xfId="210"/>
    <cellStyle name="_Fuel Prices 4-14_3.01 Income Statement" xfId="211"/>
    <cellStyle name="_Fuel Prices 4-14_4 31 Regulatory Assets and Liabilities  7 06- Exhibit D" xfId="212"/>
    <cellStyle name="_Fuel Prices 4-14_4 32 Regulatory Assets and Liabilities  7 06- Exhibit D" xfId="213"/>
    <cellStyle name="_Fuel Prices 4-14_Att B to RECs proceeds proposal" xfId="214"/>
    <cellStyle name="_Fuel Prices 4-14_Backup for Attachment B 2010-09-09" xfId="215"/>
    <cellStyle name="_Fuel Prices 4-14_Bench Request - Attachment B" xfId="216"/>
    <cellStyle name="_Fuel Prices 4-14_Book9" xfId="217"/>
    <cellStyle name="_Fuel Prices 4-14_Direct Assignment Distribution Plant 2008" xfId="218"/>
    <cellStyle name="_Fuel Prices 4-14_Electric COS Inputs" xfId="219"/>
    <cellStyle name="_Fuel Prices 4-14_Electric Rate Spread and Rate Design 3.23.09" xfId="220"/>
    <cellStyle name="_Fuel Prices 4-14_INPUTS" xfId="221"/>
    <cellStyle name="_Fuel Prices 4-14_Leased Transformer &amp; Substation Plant &amp; Rev 12-2009" xfId="222"/>
    <cellStyle name="_Fuel Prices 4-14_Peak Credit Exhibits for 2009 GRC" xfId="223"/>
    <cellStyle name="_Fuel Prices 4-14_Production Adj 4.37" xfId="224"/>
    <cellStyle name="_Fuel Prices 4-14_Purchased Power Adj 4.03" xfId="225"/>
    <cellStyle name="_Fuel Prices 4-14_Rate Design Sch 24" xfId="226"/>
    <cellStyle name="_Fuel Prices 4-14_Rate Design Sch 25" xfId="227"/>
    <cellStyle name="_Fuel Prices 4-14_Rate Design Sch 26" xfId="228"/>
    <cellStyle name="_Fuel Prices 4-14_Rate Design Sch 31" xfId="229"/>
    <cellStyle name="_Fuel Prices 4-14_Rate Design Sch 43" xfId="230"/>
    <cellStyle name="_Fuel Prices 4-14_Rate Design Sch 448-449" xfId="231"/>
    <cellStyle name="_Fuel Prices 4-14_Rate Design Sch 46" xfId="232"/>
    <cellStyle name="_Fuel Prices 4-14_Rate Spread" xfId="233"/>
    <cellStyle name="_Fuel Prices 4-14_RECS vs PTC's w Interest 6-28-10" xfId="234"/>
    <cellStyle name="_Fuel Prices 4-14_ROR 5.02" xfId="235"/>
    <cellStyle name="_Gas Transportation Charges_2009GRC_120308" xfId="236"/>
    <cellStyle name="_NIM 06 Base Case Current Trends" xfId="237"/>
    <cellStyle name="_Portfolio SPlan Base Case.xls Chart 1" xfId="238"/>
    <cellStyle name="_Portfolio SPlan Base Case.xls Chart 2" xfId="239"/>
    <cellStyle name="_Portfolio SPlan Base Case.xls Chart 3" xfId="240"/>
    <cellStyle name="_Power Cost Value Copy 11.30.05 gas 1.09.06 AURORA at 1.10.06" xfId="241"/>
    <cellStyle name="_Power Cost Value Copy 11.30.05 gas 1.09.06 AURORA at 1.10.06_04 07E Wild Horse Wind Expansion (C) (2)" xfId="242"/>
    <cellStyle name="_Power Cost Value Copy 11.30.05 gas 1.09.06 AURORA at 1.10.06_2010 PTC's July1_Dec31 2010 " xfId="243"/>
    <cellStyle name="_Power Cost Value Copy 11.30.05 gas 1.09.06 AURORA at 1.10.06_2010 PTC's Sept10_Aug11 (Version 4)" xfId="244"/>
    <cellStyle name="_Power Cost Value Copy 11.30.05 gas 1.09.06 AURORA at 1.10.06_3.01 Income Statement" xfId="245"/>
    <cellStyle name="_Power Cost Value Copy 11.30.05 gas 1.09.06 AURORA at 1.10.06_4 31 Regulatory Assets and Liabilities  7 06- Exhibit D" xfId="246"/>
    <cellStyle name="_Power Cost Value Copy 11.30.05 gas 1.09.06 AURORA at 1.10.06_4 32 Regulatory Assets and Liabilities  7 06- Exhibit D" xfId="247"/>
    <cellStyle name="_Power Cost Value Copy 11.30.05 gas 1.09.06 AURORA at 1.10.06_Att B to RECs proceeds proposal" xfId="248"/>
    <cellStyle name="_Power Cost Value Copy 11.30.05 gas 1.09.06 AURORA at 1.10.06_Backup for Attachment B 2010-09-09" xfId="249"/>
    <cellStyle name="_Power Cost Value Copy 11.30.05 gas 1.09.06 AURORA at 1.10.06_Bench Request - Attachment B" xfId="250"/>
    <cellStyle name="_Power Cost Value Copy 11.30.05 gas 1.09.06 AURORA at 1.10.06_Book9" xfId="251"/>
    <cellStyle name="_Power Cost Value Copy 11.30.05 gas 1.09.06 AURORA at 1.10.06_Check the Interest Calculation" xfId="252"/>
    <cellStyle name="_Power Cost Value Copy 11.30.05 gas 1.09.06 AURORA at 1.10.06_Check the Interest Calculation_Scenario 1 REC vs PTC Offset" xfId="253"/>
    <cellStyle name="_Power Cost Value Copy 11.30.05 gas 1.09.06 AURORA at 1.10.06_Check the Interest Calculation_Scenario 3" xfId="254"/>
    <cellStyle name="_Power Cost Value Copy 11.30.05 gas 1.09.06 AURORA at 1.10.06_Direct Assignment Distribution Plant 2008" xfId="255"/>
    <cellStyle name="_Power Cost Value Copy 11.30.05 gas 1.09.06 AURORA at 1.10.06_Electric COS Inputs" xfId="256"/>
    <cellStyle name="_Power Cost Value Copy 11.30.05 gas 1.09.06 AURORA at 1.10.06_Electric Rate Spread and Rate Design 3.23.09" xfId="257"/>
    <cellStyle name="_Power Cost Value Copy 11.30.05 gas 1.09.06 AURORA at 1.10.06_INPUTS" xfId="258"/>
    <cellStyle name="_Power Cost Value Copy 11.30.05 gas 1.09.06 AURORA at 1.10.06_Leased Transformer &amp; Substation Plant &amp; Rev 12-2009" xfId="259"/>
    <cellStyle name="_Power Cost Value Copy 11.30.05 gas 1.09.06 AURORA at 1.10.06_Production Adj 4.37" xfId="260"/>
    <cellStyle name="_Power Cost Value Copy 11.30.05 gas 1.09.06 AURORA at 1.10.06_Purchased Power Adj 4.03" xfId="261"/>
    <cellStyle name="_Power Cost Value Copy 11.30.05 gas 1.09.06 AURORA at 1.10.06_Rate Design Sch 24" xfId="262"/>
    <cellStyle name="_Power Cost Value Copy 11.30.05 gas 1.09.06 AURORA at 1.10.06_Rate Design Sch 25" xfId="263"/>
    <cellStyle name="_Power Cost Value Copy 11.30.05 gas 1.09.06 AURORA at 1.10.06_Rate Design Sch 26" xfId="264"/>
    <cellStyle name="_Power Cost Value Copy 11.30.05 gas 1.09.06 AURORA at 1.10.06_Rate Design Sch 31" xfId="265"/>
    <cellStyle name="_Power Cost Value Copy 11.30.05 gas 1.09.06 AURORA at 1.10.06_Rate Design Sch 43" xfId="266"/>
    <cellStyle name="_Power Cost Value Copy 11.30.05 gas 1.09.06 AURORA at 1.10.06_Rate Design Sch 448-449" xfId="267"/>
    <cellStyle name="_Power Cost Value Copy 11.30.05 gas 1.09.06 AURORA at 1.10.06_Rate Design Sch 46" xfId="268"/>
    <cellStyle name="_Power Cost Value Copy 11.30.05 gas 1.09.06 AURORA at 1.10.06_Rate Spread" xfId="269"/>
    <cellStyle name="_Power Cost Value Copy 11.30.05 gas 1.09.06 AURORA at 1.10.06_RECS vs PTC's w Interest 6-28-10" xfId="270"/>
    <cellStyle name="_Power Cost Value Copy 11.30.05 gas 1.09.06 AURORA at 1.10.06_ROR 5.02" xfId="271"/>
    <cellStyle name="_Pro Forma Rev 07 GRC" xfId="272"/>
    <cellStyle name="_Recon to Darrin's 5.11.05 proforma" xfId="273"/>
    <cellStyle name="_Recon to Darrin's 5.11.05 proforma_2010 PTC's July1_Dec31 2010 " xfId="274"/>
    <cellStyle name="_Recon to Darrin's 5.11.05 proforma_2010 PTC's Sept10_Aug11 (Version 4)" xfId="275"/>
    <cellStyle name="_Recon to Darrin's 5.11.05 proforma_3.01 Income Statement" xfId="276"/>
    <cellStyle name="_Recon to Darrin's 5.11.05 proforma_4 31 Regulatory Assets and Liabilities  7 06- Exhibit D" xfId="277"/>
    <cellStyle name="_Recon to Darrin's 5.11.05 proforma_4 32 Regulatory Assets and Liabilities  7 06- Exhibit D" xfId="278"/>
    <cellStyle name="_Recon to Darrin's 5.11.05 proforma_Att B to RECs proceeds proposal" xfId="279"/>
    <cellStyle name="_Recon to Darrin's 5.11.05 proforma_Backup for Attachment B 2010-09-09" xfId="280"/>
    <cellStyle name="_Recon to Darrin's 5.11.05 proforma_Bench Request - Attachment B" xfId="281"/>
    <cellStyle name="_Recon to Darrin's 5.11.05 proforma_Book9" xfId="282"/>
    <cellStyle name="_Recon to Darrin's 5.11.05 proforma_Check the Interest Calculation" xfId="283"/>
    <cellStyle name="_Recon to Darrin's 5.11.05 proforma_Check the Interest Calculation_Scenario 1 REC vs PTC Offset" xfId="284"/>
    <cellStyle name="_Recon to Darrin's 5.11.05 proforma_Check the Interest Calculation_Scenario 3" xfId="285"/>
    <cellStyle name="_Recon to Darrin's 5.11.05 proforma_INPUTS" xfId="286"/>
    <cellStyle name="_Recon to Darrin's 5.11.05 proforma_Production Adj 4.37" xfId="287"/>
    <cellStyle name="_Recon to Darrin's 5.11.05 proforma_Purchased Power Adj 4.03" xfId="288"/>
    <cellStyle name="_Recon to Darrin's 5.11.05 proforma_RECS vs PTC's w Interest 6-28-10" xfId="289"/>
    <cellStyle name="_Recon to Darrin's 5.11.05 proforma_ROR &amp; CONV FACTOR" xfId="290"/>
    <cellStyle name="_Recon to Darrin's 5.11.05 proforma_ROR 5.02" xfId="291"/>
    <cellStyle name="_Revenue" xfId="292"/>
    <cellStyle name="_Revenue_Data" xfId="293"/>
    <cellStyle name="_Revenue_Data_1" xfId="294"/>
    <cellStyle name="_Revenue_Data_Pro Forma Rev 09 GRC" xfId="295"/>
    <cellStyle name="_Revenue_Data_Pro Forma Rev 2010 GRC" xfId="296"/>
    <cellStyle name="_Revenue_Data_Pro Forma Rev 2010 GRC_Preliminary" xfId="297"/>
    <cellStyle name="_Revenue_Data_Revenue (Feb 09 - Jan 10)" xfId="298"/>
    <cellStyle name="_Revenue_Data_Revenue (Jan 09 - Dec 09)" xfId="299"/>
    <cellStyle name="_Revenue_Data_Revenue (Mar 09 - Feb 10)" xfId="300"/>
    <cellStyle name="_Revenue_Data_Volume Exhibit (Jan09 - Dec09)" xfId="301"/>
    <cellStyle name="_Revenue_Mins" xfId="302"/>
    <cellStyle name="_Revenue_Pro Forma Rev 07 GRC" xfId="303"/>
    <cellStyle name="_Revenue_Pro Forma Rev 08 GRC" xfId="304"/>
    <cellStyle name="_Revenue_Pro Forma Rev 09 GRC" xfId="305"/>
    <cellStyle name="_Revenue_Pro Forma Rev 2010 GRC" xfId="306"/>
    <cellStyle name="_Revenue_Pro Forma Rev 2010 GRC_Preliminary" xfId="307"/>
    <cellStyle name="_Revenue_Revenue (Feb 09 - Jan 10)" xfId="308"/>
    <cellStyle name="_Revenue_Revenue (Jan 09 - Dec 09)" xfId="309"/>
    <cellStyle name="_Revenue_Revenue (Mar 09 - Feb 10)" xfId="310"/>
    <cellStyle name="_Revenue_Sheet2" xfId="311"/>
    <cellStyle name="_Revenue_Therms Data" xfId="312"/>
    <cellStyle name="_Revenue_Therms Data Rerun" xfId="313"/>
    <cellStyle name="_Revenue_Volume Exhibit (Jan09 - Dec09)" xfId="314"/>
    <cellStyle name="_x0013__Scenario 1 REC vs PTC Offset" xfId="315"/>
    <cellStyle name="_x0013__Scenario 3" xfId="316"/>
    <cellStyle name="_Sumas Proforma - 11-09-07" xfId="317"/>
    <cellStyle name="_Sumas Property Taxes v1" xfId="318"/>
    <cellStyle name="_Tenaska Comparison" xfId="319"/>
    <cellStyle name="_Tenaska Comparison_3.01 Income Statement" xfId="320"/>
    <cellStyle name="_Tenaska Comparison_4 31 Regulatory Assets and Liabilities  7 06- Exhibit D" xfId="321"/>
    <cellStyle name="_Tenaska Comparison_4 32 Regulatory Assets and Liabilities  7 06- Exhibit D" xfId="322"/>
    <cellStyle name="_Tenaska Comparison_Book9" xfId="323"/>
    <cellStyle name="_Tenaska Comparison_Electric COS Inputs" xfId="324"/>
    <cellStyle name="_Tenaska Comparison_Production Adj 4.37" xfId="325"/>
    <cellStyle name="_Tenaska Comparison_Purchased Power Adj 4.03" xfId="326"/>
    <cellStyle name="_Tenaska Comparison_ROR 5.02" xfId="327"/>
    <cellStyle name="_Therms Data" xfId="328"/>
    <cellStyle name="_Therms Data_Pro Forma Rev 09 GRC" xfId="329"/>
    <cellStyle name="_Therms Data_Pro Forma Rev 2010 GRC" xfId="330"/>
    <cellStyle name="_Therms Data_Pro Forma Rev 2010 GRC_Preliminary" xfId="331"/>
    <cellStyle name="_Therms Data_Revenue (Feb 09 - Jan 10)" xfId="332"/>
    <cellStyle name="_Therms Data_Revenue (Jan 09 - Dec 09)" xfId="333"/>
    <cellStyle name="_Therms Data_Revenue (Mar 09 - Feb 10)" xfId="334"/>
    <cellStyle name="_Therms Data_Volume Exhibit (Jan09 - Dec09)" xfId="335"/>
    <cellStyle name="_Value Copy 11 30 05 gas 12 09 05 AURORA at 12 14 05" xfId="336"/>
    <cellStyle name="_Value Copy 11 30 05 gas 12 09 05 AURORA at 12 14 05_04 07E Wild Horse Wind Expansion (C) (2)" xfId="337"/>
    <cellStyle name="_Value Copy 11 30 05 gas 12 09 05 AURORA at 12 14 05_2010 PTC's July1_Dec31 2010 " xfId="338"/>
    <cellStyle name="_Value Copy 11 30 05 gas 12 09 05 AURORA at 12 14 05_2010 PTC's Sept10_Aug11 (Version 4)" xfId="339"/>
    <cellStyle name="_Value Copy 11 30 05 gas 12 09 05 AURORA at 12 14 05_3.01 Income Statement" xfId="340"/>
    <cellStyle name="_Value Copy 11 30 05 gas 12 09 05 AURORA at 12 14 05_4 31 Regulatory Assets and Liabilities  7 06- Exhibit D" xfId="341"/>
    <cellStyle name="_Value Copy 11 30 05 gas 12 09 05 AURORA at 12 14 05_4 32 Regulatory Assets and Liabilities  7 06- Exhibit D" xfId="342"/>
    <cellStyle name="_Value Copy 11 30 05 gas 12 09 05 AURORA at 12 14 05_Att B to RECs proceeds proposal" xfId="343"/>
    <cellStyle name="_Value Copy 11 30 05 gas 12 09 05 AURORA at 12 14 05_Backup for Attachment B 2010-09-09" xfId="344"/>
    <cellStyle name="_Value Copy 11 30 05 gas 12 09 05 AURORA at 12 14 05_Bench Request - Attachment B" xfId="345"/>
    <cellStyle name="_Value Copy 11 30 05 gas 12 09 05 AURORA at 12 14 05_Book9" xfId="346"/>
    <cellStyle name="_Value Copy 11 30 05 gas 12 09 05 AURORA at 12 14 05_Check the Interest Calculation" xfId="347"/>
    <cellStyle name="_Value Copy 11 30 05 gas 12 09 05 AURORA at 12 14 05_Check the Interest Calculation_Scenario 1 REC vs PTC Offset" xfId="348"/>
    <cellStyle name="_Value Copy 11 30 05 gas 12 09 05 AURORA at 12 14 05_Check the Interest Calculation_Scenario 3" xfId="349"/>
    <cellStyle name="_Value Copy 11 30 05 gas 12 09 05 AURORA at 12 14 05_Direct Assignment Distribution Plant 2008" xfId="350"/>
    <cellStyle name="_Value Copy 11 30 05 gas 12 09 05 AURORA at 12 14 05_Electric COS Inputs" xfId="351"/>
    <cellStyle name="_Value Copy 11 30 05 gas 12 09 05 AURORA at 12 14 05_Electric Rate Spread and Rate Design 3.23.09" xfId="352"/>
    <cellStyle name="_Value Copy 11 30 05 gas 12 09 05 AURORA at 12 14 05_INPUTS" xfId="353"/>
    <cellStyle name="_Value Copy 11 30 05 gas 12 09 05 AURORA at 12 14 05_Leased Transformer &amp; Substation Plant &amp; Rev 12-2009" xfId="354"/>
    <cellStyle name="_Value Copy 11 30 05 gas 12 09 05 AURORA at 12 14 05_Production Adj 4.37" xfId="355"/>
    <cellStyle name="_Value Copy 11 30 05 gas 12 09 05 AURORA at 12 14 05_Purchased Power Adj 4.03" xfId="356"/>
    <cellStyle name="_Value Copy 11 30 05 gas 12 09 05 AURORA at 12 14 05_Rate Design Sch 24" xfId="357"/>
    <cellStyle name="_Value Copy 11 30 05 gas 12 09 05 AURORA at 12 14 05_Rate Design Sch 25" xfId="358"/>
    <cellStyle name="_Value Copy 11 30 05 gas 12 09 05 AURORA at 12 14 05_Rate Design Sch 26" xfId="359"/>
    <cellStyle name="_Value Copy 11 30 05 gas 12 09 05 AURORA at 12 14 05_Rate Design Sch 31" xfId="360"/>
    <cellStyle name="_Value Copy 11 30 05 gas 12 09 05 AURORA at 12 14 05_Rate Design Sch 43" xfId="361"/>
    <cellStyle name="_Value Copy 11 30 05 gas 12 09 05 AURORA at 12 14 05_Rate Design Sch 448-449" xfId="362"/>
    <cellStyle name="_Value Copy 11 30 05 gas 12 09 05 AURORA at 12 14 05_Rate Design Sch 46" xfId="363"/>
    <cellStyle name="_Value Copy 11 30 05 gas 12 09 05 AURORA at 12 14 05_Rate Spread" xfId="364"/>
    <cellStyle name="_Value Copy 11 30 05 gas 12 09 05 AURORA at 12 14 05_RECS vs PTC's w Interest 6-28-10" xfId="365"/>
    <cellStyle name="_Value Copy 11 30 05 gas 12 09 05 AURORA at 12 14 05_ROR 5.02" xfId="366"/>
    <cellStyle name="_VC 6.15.06 update on 06GRC power costs.xls Chart 1" xfId="367"/>
    <cellStyle name="_VC 6.15.06 update on 06GRC power costs.xls Chart 1_04 07E Wild Horse Wind Expansion (C) (2)" xfId="368"/>
    <cellStyle name="_VC 6.15.06 update on 06GRC power costs.xls Chart 1_2010 PTC's July1_Dec31 2010 " xfId="369"/>
    <cellStyle name="_VC 6.15.06 update on 06GRC power costs.xls Chart 1_2010 PTC's Sept10_Aug11 (Version 4)" xfId="370"/>
    <cellStyle name="_VC 6.15.06 update on 06GRC power costs.xls Chart 1_3.01 Income Statement" xfId="371"/>
    <cellStyle name="_VC 6.15.06 update on 06GRC power costs.xls Chart 1_4 31 Regulatory Assets and Liabilities  7 06- Exhibit D" xfId="372"/>
    <cellStyle name="_VC 6.15.06 update on 06GRC power costs.xls Chart 1_4 32 Regulatory Assets and Liabilities  7 06- Exhibit D" xfId="373"/>
    <cellStyle name="_VC 6.15.06 update on 06GRC power costs.xls Chart 1_Att B to RECs proceeds proposal" xfId="374"/>
    <cellStyle name="_VC 6.15.06 update on 06GRC power costs.xls Chart 1_Backup for Attachment B 2010-09-09" xfId="375"/>
    <cellStyle name="_VC 6.15.06 update on 06GRC power costs.xls Chart 1_Bench Request - Attachment B" xfId="376"/>
    <cellStyle name="_VC 6.15.06 update on 06GRC power costs.xls Chart 1_Book9" xfId="377"/>
    <cellStyle name="_VC 6.15.06 update on 06GRC power costs.xls Chart 1_INPUTS" xfId="378"/>
    <cellStyle name="_VC 6.15.06 update on 06GRC power costs.xls Chart 1_Production Adj 4.37" xfId="379"/>
    <cellStyle name="_VC 6.15.06 update on 06GRC power costs.xls Chart 1_Purchased Power Adj 4.03" xfId="380"/>
    <cellStyle name="_VC 6.15.06 update on 06GRC power costs.xls Chart 1_RECS vs PTC's w Interest 6-28-10" xfId="381"/>
    <cellStyle name="_VC 6.15.06 update on 06GRC power costs.xls Chart 1_ROR &amp; CONV FACTOR" xfId="382"/>
    <cellStyle name="_VC 6.15.06 update on 06GRC power costs.xls Chart 1_ROR 5.02" xfId="383"/>
    <cellStyle name="_VC 6.15.06 update on 06GRC power costs.xls Chart 2" xfId="384"/>
    <cellStyle name="_VC 6.15.06 update on 06GRC power costs.xls Chart 2_04 07E Wild Horse Wind Expansion (C) (2)" xfId="385"/>
    <cellStyle name="_VC 6.15.06 update on 06GRC power costs.xls Chart 2_2010 PTC's July1_Dec31 2010 " xfId="386"/>
    <cellStyle name="_VC 6.15.06 update on 06GRC power costs.xls Chart 2_2010 PTC's Sept10_Aug11 (Version 4)" xfId="387"/>
    <cellStyle name="_VC 6.15.06 update on 06GRC power costs.xls Chart 2_3.01 Income Statement" xfId="388"/>
    <cellStyle name="_VC 6.15.06 update on 06GRC power costs.xls Chart 2_4 31 Regulatory Assets and Liabilities  7 06- Exhibit D" xfId="389"/>
    <cellStyle name="_VC 6.15.06 update on 06GRC power costs.xls Chart 2_4 32 Regulatory Assets and Liabilities  7 06- Exhibit D" xfId="390"/>
    <cellStyle name="_VC 6.15.06 update on 06GRC power costs.xls Chart 2_Att B to RECs proceeds proposal" xfId="391"/>
    <cellStyle name="_VC 6.15.06 update on 06GRC power costs.xls Chart 2_Backup for Attachment B 2010-09-09" xfId="392"/>
    <cellStyle name="_VC 6.15.06 update on 06GRC power costs.xls Chart 2_Bench Request - Attachment B" xfId="393"/>
    <cellStyle name="_VC 6.15.06 update on 06GRC power costs.xls Chart 2_Book9" xfId="394"/>
    <cellStyle name="_VC 6.15.06 update on 06GRC power costs.xls Chart 2_INPUTS" xfId="395"/>
    <cellStyle name="_VC 6.15.06 update on 06GRC power costs.xls Chart 2_Production Adj 4.37" xfId="396"/>
    <cellStyle name="_VC 6.15.06 update on 06GRC power costs.xls Chart 2_Purchased Power Adj 4.03" xfId="397"/>
    <cellStyle name="_VC 6.15.06 update on 06GRC power costs.xls Chart 2_RECS vs PTC's w Interest 6-28-10" xfId="398"/>
    <cellStyle name="_VC 6.15.06 update on 06GRC power costs.xls Chart 2_ROR &amp; CONV FACTOR" xfId="399"/>
    <cellStyle name="_VC 6.15.06 update on 06GRC power costs.xls Chart 2_ROR 5.02" xfId="400"/>
    <cellStyle name="_VC 6.15.06 update on 06GRC power costs.xls Chart 3" xfId="401"/>
    <cellStyle name="_VC 6.15.06 update on 06GRC power costs.xls Chart 3_04 07E Wild Horse Wind Expansion (C) (2)" xfId="402"/>
    <cellStyle name="_VC 6.15.06 update on 06GRC power costs.xls Chart 3_2010 PTC's July1_Dec31 2010 " xfId="403"/>
    <cellStyle name="_VC 6.15.06 update on 06GRC power costs.xls Chart 3_2010 PTC's Sept10_Aug11 (Version 4)" xfId="404"/>
    <cellStyle name="_VC 6.15.06 update on 06GRC power costs.xls Chart 3_3.01 Income Statement" xfId="405"/>
    <cellStyle name="_VC 6.15.06 update on 06GRC power costs.xls Chart 3_4 31 Regulatory Assets and Liabilities  7 06- Exhibit D" xfId="406"/>
    <cellStyle name="_VC 6.15.06 update on 06GRC power costs.xls Chart 3_4 32 Regulatory Assets and Liabilities  7 06- Exhibit D" xfId="407"/>
    <cellStyle name="_VC 6.15.06 update on 06GRC power costs.xls Chart 3_Att B to RECs proceeds proposal" xfId="408"/>
    <cellStyle name="_VC 6.15.06 update on 06GRC power costs.xls Chart 3_Backup for Attachment B 2010-09-09" xfId="409"/>
    <cellStyle name="_VC 6.15.06 update on 06GRC power costs.xls Chart 3_Bench Request - Attachment B" xfId="410"/>
    <cellStyle name="_VC 6.15.06 update on 06GRC power costs.xls Chart 3_Book9" xfId="411"/>
    <cellStyle name="_VC 6.15.06 update on 06GRC power costs.xls Chart 3_INPUTS" xfId="412"/>
    <cellStyle name="_VC 6.15.06 update on 06GRC power costs.xls Chart 3_Production Adj 4.37" xfId="413"/>
    <cellStyle name="_VC 6.15.06 update on 06GRC power costs.xls Chart 3_Purchased Power Adj 4.03" xfId="414"/>
    <cellStyle name="_VC 6.15.06 update on 06GRC power costs.xls Chart 3_RECS vs PTC's w Interest 6-28-10" xfId="415"/>
    <cellStyle name="_VC 6.15.06 update on 06GRC power costs.xls Chart 3_ROR &amp; CONV FACTOR" xfId="416"/>
    <cellStyle name="_VC 6.15.06 update on 06GRC power costs.xls Chart 3_ROR 5.02" xfId="417"/>
    <cellStyle name="0,0_x000d__x000a_NA_x000d__x000a_" xfId="418"/>
    <cellStyle name="0000" xfId="419"/>
    <cellStyle name="000000" xfId="420"/>
    <cellStyle name="20% - Accent1 2" xfId="421"/>
    <cellStyle name="20% - Accent1 3" xfId="422"/>
    <cellStyle name="20% - Accent2 2" xfId="423"/>
    <cellStyle name="20% - Accent2 3" xfId="424"/>
    <cellStyle name="20% - Accent3 2" xfId="425"/>
    <cellStyle name="20% - Accent3 3" xfId="426"/>
    <cellStyle name="20% - Accent4 2" xfId="427"/>
    <cellStyle name="20% - Accent4 3" xfId="428"/>
    <cellStyle name="20% - Accent5 2" xfId="429"/>
    <cellStyle name="20% - Accent5 3" xfId="430"/>
    <cellStyle name="20% - Accent6 2" xfId="431"/>
    <cellStyle name="20% - Accent6 3" xfId="432"/>
    <cellStyle name="40% - Accent1 2" xfId="433"/>
    <cellStyle name="40% - Accent1 3" xfId="434"/>
    <cellStyle name="40% - Accent2 2" xfId="435"/>
    <cellStyle name="40% - Accent2 3" xfId="436"/>
    <cellStyle name="40% - Accent3 2" xfId="437"/>
    <cellStyle name="40% - Accent3 3" xfId="438"/>
    <cellStyle name="40% - Accent4 2" xfId="439"/>
    <cellStyle name="40% - Accent4 3" xfId="440"/>
    <cellStyle name="40% - Accent5 2" xfId="441"/>
    <cellStyle name="40% - Accent5 3" xfId="442"/>
    <cellStyle name="40% - Accent6 2" xfId="443"/>
    <cellStyle name="40% - Accent6 3" xfId="444"/>
    <cellStyle name="blank" xfId="445"/>
    <cellStyle name="Calc Currency (0)" xfId="446"/>
    <cellStyle name="CheckCell" xfId="447"/>
    <cellStyle name="Comma" xfId="1" builtinId="3"/>
    <cellStyle name="Comma 10" xfId="448"/>
    <cellStyle name="Comma 11" xfId="449"/>
    <cellStyle name="Comma 12" xfId="450"/>
    <cellStyle name="Comma 13" xfId="451"/>
    <cellStyle name="Comma 14" xfId="452"/>
    <cellStyle name="Comma 15" xfId="453"/>
    <cellStyle name="Comma 2" xfId="4"/>
    <cellStyle name="Comma 2 2" xfId="454"/>
    <cellStyle name="Comma 2 2 2" xfId="455"/>
    <cellStyle name="Comma 3" xfId="456"/>
    <cellStyle name="Comma 3 2" xfId="457"/>
    <cellStyle name="Comma 4" xfId="458"/>
    <cellStyle name="Comma 4 2" xfId="459"/>
    <cellStyle name="Comma 5" xfId="460"/>
    <cellStyle name="Comma 5 2" xfId="461"/>
    <cellStyle name="Comma 6" xfId="462"/>
    <cellStyle name="Comma 6 2" xfId="463"/>
    <cellStyle name="Comma 6 3" xfId="464"/>
    <cellStyle name="Comma 7" xfId="465"/>
    <cellStyle name="Comma 8" xfId="466"/>
    <cellStyle name="Comma 8 2" xfId="467"/>
    <cellStyle name="Comma 9" xfId="468"/>
    <cellStyle name="Comma 9 2" xfId="469"/>
    <cellStyle name="Comma0" xfId="470"/>
    <cellStyle name="Comma0 - Style2" xfId="471"/>
    <cellStyle name="Comma0 - Style4" xfId="472"/>
    <cellStyle name="Comma0 - Style5" xfId="473"/>
    <cellStyle name="Comma0 2" xfId="474"/>
    <cellStyle name="Comma0 3" xfId="475"/>
    <cellStyle name="Comma0 4" xfId="476"/>
    <cellStyle name="Comma0_00COS Ind Allocators" xfId="477"/>
    <cellStyle name="Comma1 - Style1" xfId="478"/>
    <cellStyle name="Copied" xfId="479"/>
    <cellStyle name="COST1" xfId="480"/>
    <cellStyle name="Curren - Style1" xfId="481"/>
    <cellStyle name="Curren - Style2" xfId="482"/>
    <cellStyle name="Curren - Style5" xfId="483"/>
    <cellStyle name="Curren - Style6" xfId="484"/>
    <cellStyle name="Currency" xfId="2" builtinId="4"/>
    <cellStyle name="Currency 10" xfId="485"/>
    <cellStyle name="Currency 11" xfId="486"/>
    <cellStyle name="Currency 12" xfId="487"/>
    <cellStyle name="Currency 13" xfId="488"/>
    <cellStyle name="Currency 14" xfId="489"/>
    <cellStyle name="Currency 15" xfId="490"/>
    <cellStyle name="Currency 2" xfId="491"/>
    <cellStyle name="Currency 2 2" xfId="492"/>
    <cellStyle name="Currency 3" xfId="493"/>
    <cellStyle name="Currency 3 2" xfId="494"/>
    <cellStyle name="Currency 4" xfId="495"/>
    <cellStyle name="Currency 4 2" xfId="496"/>
    <cellStyle name="Currency 5" xfId="497"/>
    <cellStyle name="Currency 5 2" xfId="498"/>
    <cellStyle name="Currency 6" xfId="499"/>
    <cellStyle name="Currency 6 2" xfId="500"/>
    <cellStyle name="Currency 7" xfId="501"/>
    <cellStyle name="Currency 7 2" xfId="502"/>
    <cellStyle name="Currency 8" xfId="503"/>
    <cellStyle name="Currency 8 2" xfId="504"/>
    <cellStyle name="Currency 9" xfId="505"/>
    <cellStyle name="Currency 9 2" xfId="506"/>
    <cellStyle name="Currency0" xfId="507"/>
    <cellStyle name="Date" xfId="508"/>
    <cellStyle name="Date 2" xfId="509"/>
    <cellStyle name="Date 3" xfId="510"/>
    <cellStyle name="Date 4" xfId="511"/>
    <cellStyle name="Date_903 SAP 2-6-09" xfId="512"/>
    <cellStyle name="Entered" xfId="513"/>
    <cellStyle name="Euro" xfId="514"/>
    <cellStyle name="Fixed" xfId="515"/>
    <cellStyle name="Fixed3 - Style3" xfId="516"/>
    <cellStyle name="Grey" xfId="517"/>
    <cellStyle name="Grey 2" xfId="518"/>
    <cellStyle name="Grey 3" xfId="519"/>
    <cellStyle name="Grey 4" xfId="520"/>
    <cellStyle name="Grey_2010 PTC's July1_Dec31 2010 " xfId="521"/>
    <cellStyle name="Header" xfId="522"/>
    <cellStyle name="Header1" xfId="523"/>
    <cellStyle name="Header2" xfId="524"/>
    <cellStyle name="Heading" xfId="525"/>
    <cellStyle name="Heading1" xfId="526"/>
    <cellStyle name="Heading2" xfId="527"/>
    <cellStyle name="Input [yellow]" xfId="528"/>
    <cellStyle name="Input [yellow] 2" xfId="529"/>
    <cellStyle name="Input [yellow] 3" xfId="530"/>
    <cellStyle name="Input [yellow] 4" xfId="531"/>
    <cellStyle name="Input [yellow]_2010 PTC's July1_Dec31 2010 " xfId="532"/>
    <cellStyle name="Input Cells" xfId="533"/>
    <cellStyle name="Input Cells Percent" xfId="534"/>
    <cellStyle name="Input Cells_Book9" xfId="535"/>
    <cellStyle name="Lines" xfId="536"/>
    <cellStyle name="LINKED" xfId="537"/>
    <cellStyle name="modified border" xfId="538"/>
    <cellStyle name="modified border 2" xfId="539"/>
    <cellStyle name="modified border 3" xfId="540"/>
    <cellStyle name="modified border 4" xfId="541"/>
    <cellStyle name="modified border1" xfId="542"/>
    <cellStyle name="modified border1 2" xfId="543"/>
    <cellStyle name="modified border1 3" xfId="544"/>
    <cellStyle name="modified border1 4" xfId="545"/>
    <cellStyle name="no dec" xfId="546"/>
    <cellStyle name="Normal" xfId="0" builtinId="0"/>
    <cellStyle name="Normal - Style1" xfId="547"/>
    <cellStyle name="Normal - Style1 2" xfId="548"/>
    <cellStyle name="Normal - Style1 3" xfId="549"/>
    <cellStyle name="Normal - Style1 4" xfId="550"/>
    <cellStyle name="Normal - Style1_2010 PTC's July1_Dec31 2010 " xfId="551"/>
    <cellStyle name="Normal 10" xfId="552"/>
    <cellStyle name="Normal 10 2" xfId="553"/>
    <cellStyle name="Normal 10 3" xfId="554"/>
    <cellStyle name="Normal 10_MRM-06 Retirement Method Change Dec 2010" xfId="555"/>
    <cellStyle name="Normal 11" xfId="556"/>
    <cellStyle name="Normal 12" xfId="557"/>
    <cellStyle name="Normal 13" xfId="558"/>
    <cellStyle name="Normal 14" xfId="559"/>
    <cellStyle name="Normal 15" xfId="560"/>
    <cellStyle name="Normal 16" xfId="561"/>
    <cellStyle name="Normal 17" xfId="562"/>
    <cellStyle name="Normal 18" xfId="563"/>
    <cellStyle name="Normal 19" xfId="564"/>
    <cellStyle name="Normal 2" xfId="565"/>
    <cellStyle name="Normal 2 2" xfId="566"/>
    <cellStyle name="Normal 2 2 2" xfId="567"/>
    <cellStyle name="Normal 2 2 3" xfId="568"/>
    <cellStyle name="Normal 2 2_4.14E Miscellaneous Operating Expense working file" xfId="569"/>
    <cellStyle name="Normal 2 3" xfId="570"/>
    <cellStyle name="Normal 2 4" xfId="571"/>
    <cellStyle name="Normal 2 5" xfId="572"/>
    <cellStyle name="Normal 2 6" xfId="573"/>
    <cellStyle name="Normal 2 7" xfId="574"/>
    <cellStyle name="Normal 2 7 2" xfId="575"/>
    <cellStyle name="Normal 2_3.05 Allocation Method 2010 GTR WF" xfId="576"/>
    <cellStyle name="Normal 3" xfId="577"/>
    <cellStyle name="Normal 3 2" xfId="578"/>
    <cellStyle name="Normal 3 3" xfId="579"/>
    <cellStyle name="Normal 3 4" xfId="580"/>
    <cellStyle name="Normal 3 5" xfId="581"/>
    <cellStyle name="Normal 3 6" xfId="582"/>
    <cellStyle name="Normal 3_4.14E Miscellaneous Operating Expense working file" xfId="583"/>
    <cellStyle name="Normal 4" xfId="584"/>
    <cellStyle name="Normal 4 2" xfId="585"/>
    <cellStyle name="Normal 4_3.05 Allocation Method 2010 GTR WF" xfId="586"/>
    <cellStyle name="Normal 5" xfId="587"/>
    <cellStyle name="Normal 6" xfId="588"/>
    <cellStyle name="Normal 6 2" xfId="589"/>
    <cellStyle name="Normal 6 3" xfId="590"/>
    <cellStyle name="Normal 6_2010 PTC's Sept10_Aug11 (Version 4)" xfId="591"/>
    <cellStyle name="Normal 7" xfId="592"/>
    <cellStyle name="Normal 7 2" xfId="593"/>
    <cellStyle name="Normal 8" xfId="594"/>
    <cellStyle name="Normal 9" xfId="595"/>
    <cellStyle name="Normal 9 2" xfId="596"/>
    <cellStyle name="Note 10" xfId="597"/>
    <cellStyle name="Note 10 2" xfId="598"/>
    <cellStyle name="Note 11" xfId="599"/>
    <cellStyle name="Note 11 2" xfId="600"/>
    <cellStyle name="Note 12 2" xfId="601"/>
    <cellStyle name="Note 2" xfId="602"/>
    <cellStyle name="Note 2 2" xfId="603"/>
    <cellStyle name="Note 3" xfId="604"/>
    <cellStyle name="Note 3 2" xfId="605"/>
    <cellStyle name="Note 4" xfId="606"/>
    <cellStyle name="Note 4 2" xfId="607"/>
    <cellStyle name="Note 5" xfId="608"/>
    <cellStyle name="Note 5 2" xfId="609"/>
    <cellStyle name="Note 6" xfId="610"/>
    <cellStyle name="Note 6 2" xfId="611"/>
    <cellStyle name="Note 7" xfId="612"/>
    <cellStyle name="Note 7 2" xfId="613"/>
    <cellStyle name="Note 8" xfId="614"/>
    <cellStyle name="Note 8 2" xfId="615"/>
    <cellStyle name="Note 9" xfId="616"/>
    <cellStyle name="Note 9 2" xfId="617"/>
    <cellStyle name="Percen - Style1" xfId="618"/>
    <cellStyle name="Percen - Style2" xfId="619"/>
    <cellStyle name="Percen - Style3" xfId="620"/>
    <cellStyle name="Percent" xfId="3" builtinId="5"/>
    <cellStyle name="Percent (0)" xfId="621"/>
    <cellStyle name="Percent [2]" xfId="622"/>
    <cellStyle name="Percent [2] 2" xfId="623"/>
    <cellStyle name="Percent 10" xfId="624"/>
    <cellStyle name="Percent 11" xfId="625"/>
    <cellStyle name="Percent 12" xfId="626"/>
    <cellStyle name="Percent 13" xfId="627"/>
    <cellStyle name="Percent 14" xfId="628"/>
    <cellStyle name="Percent 15" xfId="629"/>
    <cellStyle name="Percent 16" xfId="630"/>
    <cellStyle name="Percent 2" xfId="631"/>
    <cellStyle name="Percent 2 2" xfId="632"/>
    <cellStyle name="Percent 3" xfId="633"/>
    <cellStyle name="Percent 3 2" xfId="634"/>
    <cellStyle name="Percent 4" xfId="635"/>
    <cellStyle name="Percent 4 2" xfId="636"/>
    <cellStyle name="Percent 4 3" xfId="637"/>
    <cellStyle name="Percent 5" xfId="638"/>
    <cellStyle name="Percent 6" xfId="639"/>
    <cellStyle name="Percent 7" xfId="640"/>
    <cellStyle name="Percent 8" xfId="641"/>
    <cellStyle name="Percent 9" xfId="642"/>
    <cellStyle name="Processing" xfId="643"/>
    <cellStyle name="PSChar" xfId="644"/>
    <cellStyle name="PSDate" xfId="645"/>
    <cellStyle name="PSDec" xfId="646"/>
    <cellStyle name="PSHeading" xfId="647"/>
    <cellStyle name="PSInt" xfId="648"/>
    <cellStyle name="PSSpacer" xfId="649"/>
    <cellStyle name="purple - Style8" xfId="650"/>
    <cellStyle name="RED" xfId="651"/>
    <cellStyle name="Red - Style7" xfId="652"/>
    <cellStyle name="RED_04 07E Wild Horse Wind Expansion (C) (2)" xfId="653"/>
    <cellStyle name="Report" xfId="654"/>
    <cellStyle name="Report Bar" xfId="655"/>
    <cellStyle name="Report Heading" xfId="656"/>
    <cellStyle name="Report Percent" xfId="657"/>
    <cellStyle name="Report Unit Cost" xfId="658"/>
    <cellStyle name="Reports" xfId="659"/>
    <cellStyle name="Reports Total" xfId="660"/>
    <cellStyle name="Reports Unit Cost Total" xfId="661"/>
    <cellStyle name="Reports_Att C to RECs proceeds proposal-09082010" xfId="662"/>
    <cellStyle name="RevList" xfId="663"/>
    <cellStyle name="round100" xfId="664"/>
    <cellStyle name="SAPBEXaggData" xfId="665"/>
    <cellStyle name="SAPBEXaggDataEmph" xfId="666"/>
    <cellStyle name="SAPBEXaggItem" xfId="667"/>
    <cellStyle name="SAPBEXaggItemX" xfId="668"/>
    <cellStyle name="SAPBEXchaText" xfId="669"/>
    <cellStyle name="SAPBEXchaText 2" xfId="670"/>
    <cellStyle name="SAPBEXexcBad7" xfId="671"/>
    <cellStyle name="SAPBEXexcBad8" xfId="672"/>
    <cellStyle name="SAPBEXexcBad9" xfId="673"/>
    <cellStyle name="SAPBEXexcCritical4" xfId="674"/>
    <cellStyle name="SAPBEXexcCritical5" xfId="675"/>
    <cellStyle name="SAPBEXexcCritical6" xfId="676"/>
    <cellStyle name="SAPBEXexcGood1" xfId="677"/>
    <cellStyle name="SAPBEXexcGood2" xfId="678"/>
    <cellStyle name="SAPBEXexcGood3" xfId="679"/>
    <cellStyle name="SAPBEXfilterDrill" xfId="680"/>
    <cellStyle name="SAPBEXfilterItem" xfId="681"/>
    <cellStyle name="SAPBEXfilterText" xfId="682"/>
    <cellStyle name="SAPBEXformats" xfId="683"/>
    <cellStyle name="SAPBEXheaderItem" xfId="684"/>
    <cellStyle name="SAPBEXheaderText" xfId="685"/>
    <cellStyle name="SAPBEXHLevel0" xfId="686"/>
    <cellStyle name="SAPBEXHLevel0X" xfId="687"/>
    <cellStyle name="SAPBEXHLevel1" xfId="688"/>
    <cellStyle name="SAPBEXHLevel1X" xfId="689"/>
    <cellStyle name="SAPBEXHLevel2" xfId="690"/>
    <cellStyle name="SAPBEXHLevel2X" xfId="691"/>
    <cellStyle name="SAPBEXHLevel3" xfId="692"/>
    <cellStyle name="SAPBEXHLevel3X" xfId="693"/>
    <cellStyle name="SAPBEXinputData" xfId="694"/>
    <cellStyle name="SAPBEXresData" xfId="695"/>
    <cellStyle name="SAPBEXresDataEmph" xfId="696"/>
    <cellStyle name="SAPBEXresItem" xfId="697"/>
    <cellStyle name="SAPBEXresItemX" xfId="698"/>
    <cellStyle name="SAPBEXstdData" xfId="699"/>
    <cellStyle name="SAPBEXstdDataEmph" xfId="700"/>
    <cellStyle name="SAPBEXstdItem" xfId="701"/>
    <cellStyle name="SAPBEXstdItemX" xfId="702"/>
    <cellStyle name="SAPBEXtitle" xfId="703"/>
    <cellStyle name="SAPBEXundefined" xfId="704"/>
    <cellStyle name="shade" xfId="705"/>
    <cellStyle name="StmtTtl1" xfId="706"/>
    <cellStyle name="StmtTtl1 2" xfId="707"/>
    <cellStyle name="StmtTtl1 3" xfId="708"/>
    <cellStyle name="StmtTtl1 4" xfId="709"/>
    <cellStyle name="StmtTtl1_2010 PTC's July1_Dec31 2010 " xfId="710"/>
    <cellStyle name="StmtTtl2" xfId="711"/>
    <cellStyle name="STYL1 - Style1" xfId="712"/>
    <cellStyle name="Style 1" xfId="713"/>
    <cellStyle name="Style 1 2" xfId="714"/>
    <cellStyle name="Style 1 3" xfId="715"/>
    <cellStyle name="Style 1 4" xfId="716"/>
    <cellStyle name="Style 1_2010 PTC's July1_Dec31 2010 " xfId="717"/>
    <cellStyle name="Subtotal" xfId="718"/>
    <cellStyle name="Sub-total" xfId="719"/>
    <cellStyle name="taples Plaza" xfId="720"/>
    <cellStyle name="Tickmark" xfId="721"/>
    <cellStyle name="Title: Major" xfId="722"/>
    <cellStyle name="Title: Minor" xfId="723"/>
    <cellStyle name="Title: Worksheet" xfId="724"/>
    <cellStyle name="Total4 - Style4" xfId="72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3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Startup" Target="%23%20%20Rate%20Filings/Sch%20137%20REC%20Filing/2012/Estimated%20Revenue%20Requirement%20for%20REC%20Proceeds%20May%20-%20Dec%20201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%23%202011%20GRC/RebuttalFiling2011%20GRC/Electric%20Model%202011%20GRC%20Rebuttal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Rev Req"/>
      <sheetName val="Amort Sched"/>
      <sheetName val="BS Dec 2011"/>
      <sheetName val="REC Detail"/>
      <sheetName val="Bal and Proceeds Summary"/>
      <sheetName val="Elec - Delivered Loads"/>
      <sheetName val="Cost of Capital"/>
    </sheetNames>
    <sheetDataSet>
      <sheetData sheetId="0"/>
      <sheetData sheetId="1"/>
      <sheetData sheetId="2">
        <row r="3">
          <cell r="AQ3">
            <v>-26117168.289999999</v>
          </cell>
        </row>
        <row r="4">
          <cell r="AQ4">
            <v>9141008</v>
          </cell>
        </row>
        <row r="5">
          <cell r="AQ5">
            <v>-16976160.289999999</v>
          </cell>
        </row>
        <row r="6">
          <cell r="AQ6">
            <v>40602</v>
          </cell>
        </row>
        <row r="7">
          <cell r="Q7">
            <v>0</v>
          </cell>
          <cell r="S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AA7">
            <v>0</v>
          </cell>
          <cell r="AQ7">
            <v>0</v>
          </cell>
          <cell r="AV7">
            <v>0</v>
          </cell>
        </row>
        <row r="8">
          <cell r="Q8">
            <v>0</v>
          </cell>
          <cell r="S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AA8">
            <v>0</v>
          </cell>
          <cell r="AQ8">
            <v>0</v>
          </cell>
          <cell r="AV8">
            <v>0</v>
          </cell>
        </row>
        <row r="9">
          <cell r="Q9">
            <v>0</v>
          </cell>
          <cell r="S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AA9">
            <v>0</v>
          </cell>
          <cell r="AQ9">
            <v>0</v>
          </cell>
          <cell r="AV9">
            <v>0</v>
          </cell>
        </row>
        <row r="10">
          <cell r="Q10">
            <v>0</v>
          </cell>
          <cell r="S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AA10">
            <v>0</v>
          </cell>
          <cell r="AQ10">
            <v>0</v>
          </cell>
          <cell r="AV10">
            <v>0</v>
          </cell>
        </row>
        <row r="11">
          <cell r="Q11">
            <v>0</v>
          </cell>
          <cell r="S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AA11">
            <v>0</v>
          </cell>
          <cell r="AQ11">
            <v>0</v>
          </cell>
          <cell r="AV11">
            <v>0</v>
          </cell>
        </row>
        <row r="12">
          <cell r="Q12">
            <v>0</v>
          </cell>
          <cell r="S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AA12">
            <v>0</v>
          </cell>
          <cell r="AQ12" t="e">
            <v>#VALUE!</v>
          </cell>
          <cell r="AV12" t="e">
            <v>#VALUE!</v>
          </cell>
        </row>
        <row r="13">
          <cell r="Q13">
            <v>0</v>
          </cell>
          <cell r="S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AA13">
            <v>0</v>
          </cell>
          <cell r="AQ13">
            <v>0</v>
          </cell>
          <cell r="AV13">
            <v>0</v>
          </cell>
        </row>
        <row r="14">
          <cell r="Q14">
            <v>6048482342.6300001</v>
          </cell>
          <cell r="S14">
            <v>6112284992.5100002</v>
          </cell>
          <cell r="U14">
            <v>6152862298.7600002</v>
          </cell>
          <cell r="V14">
            <v>6174410669.9099998</v>
          </cell>
          <cell r="W14">
            <v>6198743579.6000004</v>
          </cell>
          <cell r="X14">
            <v>6218437570.7200003</v>
          </cell>
          <cell r="Y14">
            <v>6236096297.6099997</v>
          </cell>
          <cell r="AA14">
            <v>6237478128.4200001</v>
          </cell>
          <cell r="AQ14">
            <v>6769392242.3000002</v>
          </cell>
          <cell r="AV14">
            <v>6833352104.3900003</v>
          </cell>
        </row>
        <row r="15">
          <cell r="Q15">
            <v>2381048218.02</v>
          </cell>
          <cell r="S15">
            <v>2435784787.5900002</v>
          </cell>
          <cell r="U15">
            <v>2474902337.4299998</v>
          </cell>
          <cell r="V15">
            <v>2484963662.0999999</v>
          </cell>
          <cell r="W15">
            <v>2493181952.1500001</v>
          </cell>
          <cell r="X15">
            <v>2503456127.7399998</v>
          </cell>
          <cell r="Y15">
            <v>2514524005.77</v>
          </cell>
          <cell r="AA15">
            <v>2514547820.5999999</v>
          </cell>
          <cell r="AQ15">
            <v>2698983211.02</v>
          </cell>
          <cell r="AV15">
            <v>2733580253.1700001</v>
          </cell>
        </row>
        <row r="16">
          <cell r="Q16">
            <v>513616773.94</v>
          </cell>
          <cell r="S16">
            <v>518036205.13</v>
          </cell>
          <cell r="U16">
            <v>525922628.55000001</v>
          </cell>
          <cell r="V16">
            <v>529582609.93000001</v>
          </cell>
          <cell r="W16">
            <v>537617929.95000005</v>
          </cell>
          <cell r="X16">
            <v>539609925.09000003</v>
          </cell>
          <cell r="Y16">
            <v>542664666.13999999</v>
          </cell>
          <cell r="AA16">
            <v>514834540.25</v>
          </cell>
          <cell r="AQ16">
            <v>391587637.32999998</v>
          </cell>
          <cell r="AV16">
            <v>402612145.57999998</v>
          </cell>
        </row>
        <row r="17">
          <cell r="Q17">
            <v>22664862.559999999</v>
          </cell>
          <cell r="S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AA17">
            <v>0</v>
          </cell>
          <cell r="AQ17">
            <v>0</v>
          </cell>
          <cell r="AV17">
            <v>0</v>
          </cell>
        </row>
        <row r="18">
          <cell r="U18">
            <v>15249131.16</v>
          </cell>
          <cell r="V18">
            <v>14900726.140000001</v>
          </cell>
          <cell r="W18">
            <v>14552321.119999999</v>
          </cell>
          <cell r="X18">
            <v>14203916.1</v>
          </cell>
          <cell r="Y18">
            <v>13855511.08</v>
          </cell>
          <cell r="AA18">
            <v>13198518.76</v>
          </cell>
          <cell r="AQ18">
            <v>0</v>
          </cell>
          <cell r="AV18">
            <v>0</v>
          </cell>
        </row>
        <row r="19">
          <cell r="Q19">
            <v>45843563.659999996</v>
          </cell>
          <cell r="S19">
            <v>45251084.619999997</v>
          </cell>
          <cell r="U19">
            <v>44021559.100000001</v>
          </cell>
          <cell r="V19">
            <v>43703710.549999997</v>
          </cell>
          <cell r="W19">
            <v>44066126.560000002</v>
          </cell>
          <cell r="X19">
            <v>43769887.039999999</v>
          </cell>
          <cell r="Y19">
            <v>43473647.520000003</v>
          </cell>
          <cell r="AA19">
            <v>43002485.619999997</v>
          </cell>
          <cell r="AQ19">
            <v>0</v>
          </cell>
          <cell r="AV19">
            <v>0</v>
          </cell>
        </row>
        <row r="20">
          <cell r="AV20">
            <v>35364408.759999998</v>
          </cell>
        </row>
        <row r="21">
          <cell r="Q21">
            <v>1403431.75</v>
          </cell>
          <cell r="S21">
            <v>1315717.25</v>
          </cell>
          <cell r="U21">
            <v>1228002.75</v>
          </cell>
          <cell r="V21">
            <v>1179534.43</v>
          </cell>
          <cell r="W21">
            <v>1062128.33</v>
          </cell>
          <cell r="X21">
            <v>1018271.08</v>
          </cell>
          <cell r="Y21">
            <v>974413.83</v>
          </cell>
          <cell r="AA21">
            <v>870291.25</v>
          </cell>
          <cell r="AQ21">
            <v>0</v>
          </cell>
          <cell r="AV21">
            <v>0</v>
          </cell>
        </row>
        <row r="22">
          <cell r="Q22">
            <v>0</v>
          </cell>
          <cell r="S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AA22">
            <v>0</v>
          </cell>
          <cell r="AQ22">
            <v>0</v>
          </cell>
          <cell r="AV22">
            <v>0</v>
          </cell>
        </row>
        <row r="23">
          <cell r="Q23">
            <v>0</v>
          </cell>
          <cell r="S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AA23">
            <v>0</v>
          </cell>
          <cell r="AQ23">
            <v>0</v>
          </cell>
          <cell r="AV23">
            <v>0</v>
          </cell>
        </row>
        <row r="24">
          <cell r="Q24">
            <v>0</v>
          </cell>
          <cell r="S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AA24">
            <v>0</v>
          </cell>
          <cell r="AQ24">
            <v>0</v>
          </cell>
          <cell r="AV24">
            <v>0</v>
          </cell>
        </row>
        <row r="25">
          <cell r="Q25">
            <v>0</v>
          </cell>
          <cell r="S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AA25">
            <v>0</v>
          </cell>
          <cell r="AQ25">
            <v>0</v>
          </cell>
          <cell r="AV25">
            <v>0</v>
          </cell>
        </row>
        <row r="26">
          <cell r="Q26">
            <v>0</v>
          </cell>
          <cell r="S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AA26">
            <v>0</v>
          </cell>
          <cell r="AQ26">
            <v>0</v>
          </cell>
          <cell r="AV26">
            <v>0</v>
          </cell>
        </row>
        <row r="27">
          <cell r="Q27">
            <v>0</v>
          </cell>
          <cell r="S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AA27">
            <v>0</v>
          </cell>
          <cell r="AQ27">
            <v>0</v>
          </cell>
          <cell r="AV27">
            <v>0</v>
          </cell>
        </row>
        <row r="28">
          <cell r="Q28">
            <v>16765057.869999999</v>
          </cell>
          <cell r="S28">
            <v>17256636.489999998</v>
          </cell>
          <cell r="U28">
            <v>19495555.449999999</v>
          </cell>
          <cell r="V28">
            <v>19620988.960000001</v>
          </cell>
          <cell r="W28">
            <v>20429519.73</v>
          </cell>
          <cell r="X28">
            <v>18000178.09</v>
          </cell>
          <cell r="Y28">
            <v>17492510</v>
          </cell>
          <cell r="AA28">
            <v>17262721.379999999</v>
          </cell>
          <cell r="AQ28">
            <v>29447323.789999999</v>
          </cell>
          <cell r="AV28">
            <v>20537940.989999998</v>
          </cell>
        </row>
        <row r="29">
          <cell r="Q29">
            <v>64439.34</v>
          </cell>
          <cell r="S29">
            <v>64439.34</v>
          </cell>
          <cell r="U29">
            <v>12508209.27</v>
          </cell>
          <cell r="V29">
            <v>12515268.880000001</v>
          </cell>
          <cell r="W29">
            <v>12524418.74</v>
          </cell>
          <cell r="X29">
            <v>12533411.029999999</v>
          </cell>
          <cell r="Y29">
            <v>12549068.02</v>
          </cell>
          <cell r="AA29">
            <v>12553236.539999999</v>
          </cell>
          <cell r="AQ29">
            <v>4702851.1100000003</v>
          </cell>
          <cell r="AV29">
            <v>4702851.1100000003</v>
          </cell>
        </row>
        <row r="30">
          <cell r="Q30">
            <v>0</v>
          </cell>
          <cell r="S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AA30">
            <v>0</v>
          </cell>
          <cell r="AQ30">
            <v>0</v>
          </cell>
          <cell r="AV30">
            <v>0</v>
          </cell>
        </row>
        <row r="31">
          <cell r="Q31">
            <v>58874298.369999997</v>
          </cell>
          <cell r="S31">
            <v>54969123.93</v>
          </cell>
          <cell r="U31">
            <v>50453340.710000001</v>
          </cell>
          <cell r="V31">
            <v>51975617.579999998</v>
          </cell>
          <cell r="W31">
            <v>50997799.93</v>
          </cell>
          <cell r="X31">
            <v>49201856.729999997</v>
          </cell>
          <cell r="Y31">
            <v>51186234.409999996</v>
          </cell>
          <cell r="AA31">
            <v>53556066.380000003</v>
          </cell>
          <cell r="AQ31">
            <v>24659574.07</v>
          </cell>
          <cell r="AV31">
            <v>33952197.380000003</v>
          </cell>
        </row>
        <row r="32">
          <cell r="Q32">
            <v>65726595.93</v>
          </cell>
          <cell r="S32">
            <v>29559072.73</v>
          </cell>
          <cell r="U32">
            <v>21543318.690000001</v>
          </cell>
          <cell r="V32">
            <v>22303893.370000001</v>
          </cell>
          <cell r="W32">
            <v>26885033.300000001</v>
          </cell>
          <cell r="X32">
            <v>28498372.07</v>
          </cell>
          <cell r="Y32">
            <v>27258841.600000001</v>
          </cell>
          <cell r="AA32">
            <v>46190107.420000002</v>
          </cell>
          <cell r="AQ32">
            <v>11228684.66</v>
          </cell>
          <cell r="AV32">
            <v>13203141.199999999</v>
          </cell>
        </row>
        <row r="33">
          <cell r="Q33">
            <v>1451001.06</v>
          </cell>
          <cell r="S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AA33">
            <v>0</v>
          </cell>
          <cell r="AQ33">
            <v>9922132.9600000009</v>
          </cell>
          <cell r="AV33">
            <v>2962006.01</v>
          </cell>
        </row>
        <row r="34">
          <cell r="Q34">
            <v>0</v>
          </cell>
          <cell r="S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AA34">
            <v>0</v>
          </cell>
          <cell r="AQ34">
            <v>0</v>
          </cell>
          <cell r="AV34">
            <v>0</v>
          </cell>
        </row>
        <row r="35">
          <cell r="Q35">
            <v>0</v>
          </cell>
          <cell r="S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AA35">
            <v>0</v>
          </cell>
          <cell r="AQ35">
            <v>0</v>
          </cell>
          <cell r="AV35">
            <v>0</v>
          </cell>
        </row>
        <row r="36">
          <cell r="Q36">
            <v>0</v>
          </cell>
          <cell r="S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AA36">
            <v>0</v>
          </cell>
          <cell r="AQ36">
            <v>0</v>
          </cell>
          <cell r="AV36">
            <v>0</v>
          </cell>
        </row>
        <row r="37">
          <cell r="Q37">
            <v>-3618727.54</v>
          </cell>
          <cell r="S37">
            <v>3686056.39</v>
          </cell>
          <cell r="U37">
            <v>4851014.84</v>
          </cell>
          <cell r="V37">
            <v>6528300.4500000002</v>
          </cell>
          <cell r="W37">
            <v>5097670.09</v>
          </cell>
          <cell r="X37">
            <v>3085295.44</v>
          </cell>
          <cell r="Y37">
            <v>1938599.12</v>
          </cell>
          <cell r="AA37">
            <v>1409909.17</v>
          </cell>
          <cell r="AQ37">
            <v>-2581692.89</v>
          </cell>
          <cell r="AV37">
            <v>-5312012.5</v>
          </cell>
        </row>
        <row r="38">
          <cell r="Q38">
            <v>0</v>
          </cell>
          <cell r="S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AA38">
            <v>52114.37</v>
          </cell>
          <cell r="AQ38">
            <v>0</v>
          </cell>
          <cell r="AV38">
            <v>0</v>
          </cell>
        </row>
        <row r="39">
          <cell r="Q39">
            <v>0</v>
          </cell>
          <cell r="S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AA39">
            <v>0</v>
          </cell>
          <cell r="AQ39">
            <v>0</v>
          </cell>
          <cell r="AV39">
            <v>0</v>
          </cell>
        </row>
        <row r="40">
          <cell r="AQ40">
            <v>-393750</v>
          </cell>
          <cell r="AV40">
            <v>-393750</v>
          </cell>
        </row>
        <row r="41">
          <cell r="AQ41">
            <v>1815369</v>
          </cell>
          <cell r="AV41">
            <v>1975542</v>
          </cell>
        </row>
        <row r="42">
          <cell r="Q42">
            <v>0</v>
          </cell>
          <cell r="S42">
            <v>4843442.62</v>
          </cell>
          <cell r="U42">
            <v>5485108.0899999999</v>
          </cell>
          <cell r="V42">
            <v>7464692.5999999996</v>
          </cell>
          <cell r="W42">
            <v>5044592.8600000003</v>
          </cell>
          <cell r="X42">
            <v>4516607.51</v>
          </cell>
          <cell r="Y42">
            <v>5717721.2800000003</v>
          </cell>
          <cell r="AA42">
            <v>9940459.7799999993</v>
          </cell>
          <cell r="AQ42">
            <v>0</v>
          </cell>
          <cell r="AV42">
            <v>0</v>
          </cell>
        </row>
        <row r="43">
          <cell r="Q43">
            <v>2632179.79</v>
          </cell>
          <cell r="S43">
            <v>24201487.949999999</v>
          </cell>
          <cell r="U43">
            <v>20293182.440000001</v>
          </cell>
          <cell r="V43">
            <v>20614318.940000001</v>
          </cell>
          <cell r="W43">
            <v>17216151.350000001</v>
          </cell>
          <cell r="X43">
            <v>17516759.760000002</v>
          </cell>
          <cell r="Y43">
            <v>16758634.74</v>
          </cell>
          <cell r="AA43">
            <v>20309879.789999999</v>
          </cell>
          <cell r="AQ43">
            <v>0</v>
          </cell>
          <cell r="AV43">
            <v>0</v>
          </cell>
        </row>
        <row r="44">
          <cell r="Q44">
            <v>173554074.58000001</v>
          </cell>
          <cell r="S44">
            <v>181847461.86000001</v>
          </cell>
          <cell r="U44">
            <v>191951143.94</v>
          </cell>
          <cell r="V44">
            <v>188677194.83000001</v>
          </cell>
          <cell r="W44">
            <v>241258447.31999999</v>
          </cell>
          <cell r="X44">
            <v>269304423.74000001</v>
          </cell>
          <cell r="Y44">
            <v>313907707.43000001</v>
          </cell>
          <cell r="AA44">
            <v>356713708.88999999</v>
          </cell>
          <cell r="AQ44">
            <v>723524210.09000003</v>
          </cell>
          <cell r="AV44">
            <v>977491050.15999997</v>
          </cell>
        </row>
        <row r="45">
          <cell r="Q45">
            <v>43727339.829999998</v>
          </cell>
          <cell r="S45">
            <v>31803811.09</v>
          </cell>
          <cell r="U45">
            <v>20644362.140000001</v>
          </cell>
          <cell r="V45">
            <v>20508757.190000001</v>
          </cell>
          <cell r="W45">
            <v>22504845.75</v>
          </cell>
          <cell r="X45">
            <v>24354569.239999998</v>
          </cell>
          <cell r="Y45">
            <v>31328763.010000002</v>
          </cell>
          <cell r="AA45">
            <v>18702871.699999999</v>
          </cell>
          <cell r="AQ45">
            <v>30508319.219999999</v>
          </cell>
          <cell r="AV45">
            <v>32871917.57</v>
          </cell>
        </row>
        <row r="46">
          <cell r="Q46">
            <v>38918779.079999998</v>
          </cell>
          <cell r="S46">
            <v>44712278.210000001</v>
          </cell>
          <cell r="U46">
            <v>46400890.990000002</v>
          </cell>
          <cell r="V46">
            <v>48912862.100000001</v>
          </cell>
          <cell r="W46">
            <v>44497880.82</v>
          </cell>
          <cell r="X46">
            <v>49786765.659999996</v>
          </cell>
          <cell r="Y46">
            <v>49901234.520000003</v>
          </cell>
          <cell r="AA46">
            <v>55785412.829999998</v>
          </cell>
          <cell r="AQ46">
            <v>38008173.030000001</v>
          </cell>
          <cell r="AV46">
            <v>53425948.43</v>
          </cell>
        </row>
        <row r="47">
          <cell r="Q47">
            <v>0</v>
          </cell>
          <cell r="S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AA47">
            <v>0</v>
          </cell>
          <cell r="AQ47">
            <v>0</v>
          </cell>
          <cell r="AV47">
            <v>0</v>
          </cell>
        </row>
        <row r="48">
          <cell r="Q48">
            <v>0</v>
          </cell>
          <cell r="S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AA48">
            <v>0</v>
          </cell>
          <cell r="AQ48">
            <v>0</v>
          </cell>
          <cell r="AV48">
            <v>0</v>
          </cell>
        </row>
        <row r="49">
          <cell r="Q49">
            <v>0</v>
          </cell>
          <cell r="S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AA49">
            <v>0</v>
          </cell>
          <cell r="AQ49">
            <v>0</v>
          </cell>
          <cell r="AV49">
            <v>0</v>
          </cell>
        </row>
        <row r="50">
          <cell r="Q50">
            <v>0</v>
          </cell>
          <cell r="S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AA50">
            <v>0</v>
          </cell>
          <cell r="AQ50">
            <v>0</v>
          </cell>
          <cell r="AV50">
            <v>0</v>
          </cell>
        </row>
        <row r="51">
          <cell r="Q51">
            <v>0</v>
          </cell>
          <cell r="S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AA51">
            <v>0</v>
          </cell>
          <cell r="AQ51">
            <v>0</v>
          </cell>
          <cell r="AV51">
            <v>0</v>
          </cell>
        </row>
        <row r="52">
          <cell r="Q52">
            <v>0</v>
          </cell>
          <cell r="S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AA52">
            <v>0</v>
          </cell>
          <cell r="AQ52">
            <v>0</v>
          </cell>
          <cell r="AV52">
            <v>0</v>
          </cell>
        </row>
        <row r="53">
          <cell r="Q53">
            <v>0</v>
          </cell>
          <cell r="S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AA53">
            <v>0</v>
          </cell>
          <cell r="AQ53">
            <v>0</v>
          </cell>
          <cell r="AV53">
            <v>0</v>
          </cell>
        </row>
        <row r="54">
          <cell r="Q54">
            <v>0</v>
          </cell>
          <cell r="S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AA54">
            <v>0</v>
          </cell>
          <cell r="AQ54">
            <v>0</v>
          </cell>
          <cell r="AV54">
            <v>0</v>
          </cell>
        </row>
        <row r="55">
          <cell r="Q55">
            <v>0</v>
          </cell>
          <cell r="S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AA55">
            <v>0</v>
          </cell>
          <cell r="AQ55">
            <v>0</v>
          </cell>
          <cell r="AV55">
            <v>0</v>
          </cell>
        </row>
        <row r="56">
          <cell r="Q56">
            <v>0</v>
          </cell>
          <cell r="S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AA56">
            <v>0</v>
          </cell>
          <cell r="AQ56">
            <v>0</v>
          </cell>
          <cell r="AV56">
            <v>0</v>
          </cell>
        </row>
        <row r="57">
          <cell r="Q57">
            <v>-42834236</v>
          </cell>
          <cell r="S57">
            <v>-42834236</v>
          </cell>
          <cell r="U57">
            <v>-42151986</v>
          </cell>
          <cell r="V57">
            <v>-42151986</v>
          </cell>
          <cell r="W57">
            <v>-43721207</v>
          </cell>
          <cell r="X57">
            <v>-43721207</v>
          </cell>
          <cell r="Y57">
            <v>-43721207</v>
          </cell>
          <cell r="AA57">
            <v>-44262577</v>
          </cell>
          <cell r="AQ57">
            <v>-42591900</v>
          </cell>
          <cell r="AV57">
            <v>-46066438</v>
          </cell>
        </row>
        <row r="58">
          <cell r="Q58">
            <v>-113835552</v>
          </cell>
          <cell r="S58">
            <v>-113835552</v>
          </cell>
          <cell r="U58">
            <v>-119243460</v>
          </cell>
          <cell r="V58">
            <v>-119243460</v>
          </cell>
          <cell r="W58">
            <v>-121613173</v>
          </cell>
          <cell r="X58">
            <v>-121613173</v>
          </cell>
          <cell r="Y58">
            <v>-121613173</v>
          </cell>
          <cell r="AA58">
            <v>-125407887</v>
          </cell>
          <cell r="AQ58">
            <v>-151173151</v>
          </cell>
          <cell r="AV58">
            <v>-162916855</v>
          </cell>
        </row>
        <row r="59">
          <cell r="Q59">
            <v>42834236</v>
          </cell>
          <cell r="S59">
            <v>42834236</v>
          </cell>
          <cell r="U59">
            <v>42151986</v>
          </cell>
          <cell r="V59">
            <v>42151986</v>
          </cell>
          <cell r="W59">
            <v>43721207</v>
          </cell>
          <cell r="X59">
            <v>43721207</v>
          </cell>
          <cell r="Y59">
            <v>43721207</v>
          </cell>
          <cell r="AA59">
            <v>44262577</v>
          </cell>
          <cell r="AQ59">
            <v>42591900</v>
          </cell>
          <cell r="AV59">
            <v>46066438</v>
          </cell>
        </row>
        <row r="60">
          <cell r="Q60">
            <v>113835552</v>
          </cell>
          <cell r="S60">
            <v>113835552</v>
          </cell>
          <cell r="U60">
            <v>119243460</v>
          </cell>
          <cell r="V60">
            <v>119243460</v>
          </cell>
          <cell r="W60">
            <v>121613173</v>
          </cell>
          <cell r="X60">
            <v>121613173</v>
          </cell>
          <cell r="Y60">
            <v>121613173</v>
          </cell>
          <cell r="AA60">
            <v>125407887</v>
          </cell>
          <cell r="AQ60">
            <v>151173151</v>
          </cell>
          <cell r="AV60">
            <v>162916855</v>
          </cell>
        </row>
        <row r="61">
          <cell r="Q61">
            <v>0</v>
          </cell>
          <cell r="S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AA61">
            <v>0</v>
          </cell>
          <cell r="AQ61">
            <v>0</v>
          </cell>
          <cell r="AV61">
            <v>0</v>
          </cell>
        </row>
        <row r="62">
          <cell r="Q62">
            <v>0</v>
          </cell>
          <cell r="S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AA62">
            <v>0</v>
          </cell>
          <cell r="AQ62">
            <v>0</v>
          </cell>
          <cell r="AV62">
            <v>0</v>
          </cell>
        </row>
        <row r="63">
          <cell r="Q63">
            <v>0</v>
          </cell>
          <cell r="S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AA63">
            <v>0</v>
          </cell>
          <cell r="AQ63">
            <v>0</v>
          </cell>
          <cell r="AV63">
            <v>0</v>
          </cell>
        </row>
        <row r="64">
          <cell r="Q64">
            <v>-2399292910.7399998</v>
          </cell>
          <cell r="S64">
            <v>-2443387078.1500001</v>
          </cell>
          <cell r="U64">
            <v>-2460937497.7600002</v>
          </cell>
          <cell r="V64">
            <v>-2472919628.8200002</v>
          </cell>
          <cell r="W64">
            <v>-2484160269.9699998</v>
          </cell>
          <cell r="X64">
            <v>-2485026931.6799998</v>
          </cell>
          <cell r="Y64">
            <v>-2492691837.29</v>
          </cell>
          <cell r="AA64">
            <v>-2483933421.3200002</v>
          </cell>
          <cell r="AQ64">
            <v>-2628448068.2199998</v>
          </cell>
          <cell r="AV64">
            <v>-2653701507.3800001</v>
          </cell>
        </row>
        <row r="65">
          <cell r="Q65">
            <v>-765122592.55999994</v>
          </cell>
          <cell r="S65">
            <v>-774544795.52999997</v>
          </cell>
          <cell r="U65">
            <v>-789808505.13</v>
          </cell>
          <cell r="V65">
            <v>-796519695.50999999</v>
          </cell>
          <cell r="W65">
            <v>-803072108.48000002</v>
          </cell>
          <cell r="X65">
            <v>-807707950.72000003</v>
          </cell>
          <cell r="Y65">
            <v>-813967053.75</v>
          </cell>
          <cell r="AA65">
            <v>-800349616.55999994</v>
          </cell>
          <cell r="AQ65">
            <v>-895001898.47000003</v>
          </cell>
          <cell r="AV65">
            <v>-925091116.28999996</v>
          </cell>
        </row>
        <row r="66">
          <cell r="Q66">
            <v>-38660758.909999996</v>
          </cell>
          <cell r="S66">
            <v>-41038835.219999999</v>
          </cell>
          <cell r="U66">
            <v>-43428517.009999998</v>
          </cell>
          <cell r="V66">
            <v>-44866667.149999999</v>
          </cell>
          <cell r="W66">
            <v>-45971763.850000001</v>
          </cell>
          <cell r="X66">
            <v>-47128172.340000004</v>
          </cell>
          <cell r="Y66">
            <v>-48306515.119999997</v>
          </cell>
          <cell r="AA66">
            <v>-21110117.27</v>
          </cell>
          <cell r="AQ66">
            <v>-48069918.149999999</v>
          </cell>
          <cell r="AV66">
            <v>-57433830.280000001</v>
          </cell>
        </row>
        <row r="67">
          <cell r="Q67">
            <v>8207425.3200000003</v>
          </cell>
          <cell r="S67">
            <v>6906797.1200000001</v>
          </cell>
          <cell r="U67">
            <v>4501065.28</v>
          </cell>
          <cell r="V67">
            <v>5184694.1399999997</v>
          </cell>
          <cell r="W67">
            <v>4925868.76</v>
          </cell>
          <cell r="X67">
            <v>2187824.35</v>
          </cell>
          <cell r="Y67">
            <v>1222825.0900000001</v>
          </cell>
          <cell r="AA67">
            <v>-640403.19999999995</v>
          </cell>
          <cell r="AQ67">
            <v>8027052.0499999998</v>
          </cell>
          <cell r="AV67">
            <v>383836.21</v>
          </cell>
        </row>
        <row r="68">
          <cell r="Q68">
            <v>21478.19</v>
          </cell>
          <cell r="S68">
            <v>21876.85</v>
          </cell>
          <cell r="U68">
            <v>35873.72</v>
          </cell>
          <cell r="V68">
            <v>34754.29</v>
          </cell>
          <cell r="W68">
            <v>32280.97</v>
          </cell>
          <cell r="X68">
            <v>32280.97</v>
          </cell>
          <cell r="Y68">
            <v>34177.589999999997</v>
          </cell>
          <cell r="AA68">
            <v>30390.34</v>
          </cell>
          <cell r="AQ68">
            <v>51669.25</v>
          </cell>
          <cell r="AV68">
            <v>52791.11</v>
          </cell>
        </row>
        <row r="69">
          <cell r="Q69">
            <v>1658139.1</v>
          </cell>
          <cell r="S69">
            <v>1434648.84</v>
          </cell>
          <cell r="U69">
            <v>1323754.18</v>
          </cell>
          <cell r="V69">
            <v>1285193.06</v>
          </cell>
          <cell r="W69">
            <v>1597358.61</v>
          </cell>
          <cell r="X69">
            <v>1270447.8899999999</v>
          </cell>
          <cell r="Y69">
            <v>1282146.75</v>
          </cell>
          <cell r="AA69">
            <v>1133602.08</v>
          </cell>
          <cell r="AQ69">
            <v>797799.3</v>
          </cell>
          <cell r="AV69">
            <v>1510829.47</v>
          </cell>
        </row>
        <row r="70">
          <cell r="Q70">
            <v>0</v>
          </cell>
          <cell r="S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AA70">
            <v>0</v>
          </cell>
          <cell r="AQ70">
            <v>0</v>
          </cell>
          <cell r="AV70">
            <v>0</v>
          </cell>
        </row>
        <row r="71">
          <cell r="Q71">
            <v>0</v>
          </cell>
          <cell r="S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AA71">
            <v>0</v>
          </cell>
          <cell r="AQ71">
            <v>0</v>
          </cell>
          <cell r="AV71">
            <v>0</v>
          </cell>
        </row>
        <row r="72">
          <cell r="Q72">
            <v>0</v>
          </cell>
          <cell r="S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AA72">
            <v>0</v>
          </cell>
          <cell r="AQ72">
            <v>0</v>
          </cell>
          <cell r="AV72">
            <v>0</v>
          </cell>
        </row>
        <row r="73">
          <cell r="Q73">
            <v>0</v>
          </cell>
          <cell r="S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AA73">
            <v>0</v>
          </cell>
          <cell r="AQ73">
            <v>0</v>
          </cell>
          <cell r="AV73">
            <v>0</v>
          </cell>
        </row>
        <row r="74">
          <cell r="Q74">
            <v>0</v>
          </cell>
          <cell r="S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AA74">
            <v>0</v>
          </cell>
          <cell r="AQ74">
            <v>0</v>
          </cell>
          <cell r="AV74">
            <v>0</v>
          </cell>
        </row>
        <row r="75">
          <cell r="Q75">
            <v>0</v>
          </cell>
          <cell r="S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AA75">
            <v>0</v>
          </cell>
          <cell r="AQ75">
            <v>0</v>
          </cell>
          <cell r="AV75">
            <v>0</v>
          </cell>
        </row>
        <row r="76">
          <cell r="Q76">
            <v>-11122157.73</v>
          </cell>
          <cell r="S76">
            <v>-11671485.689999999</v>
          </cell>
          <cell r="U76">
            <v>-12231487.66</v>
          </cell>
          <cell r="V76">
            <v>-12509185.359999999</v>
          </cell>
          <cell r="W76">
            <v>-12786869</v>
          </cell>
          <cell r="X76">
            <v>-13118927.859999999</v>
          </cell>
          <cell r="Y76">
            <v>-13396355.720000001</v>
          </cell>
          <cell r="AA76">
            <v>-13763391.439999999</v>
          </cell>
          <cell r="AQ76">
            <v>-15514252.84</v>
          </cell>
          <cell r="AV76">
            <v>-17323796.98</v>
          </cell>
        </row>
        <row r="77">
          <cell r="Q77">
            <v>-11058142.369999999</v>
          </cell>
          <cell r="S77">
            <v>-11449324.710000001</v>
          </cell>
          <cell r="U77">
            <v>-11642727.699999999</v>
          </cell>
          <cell r="V77">
            <v>-11739651.77</v>
          </cell>
          <cell r="W77">
            <v>-11836615.32</v>
          </cell>
          <cell r="X77">
            <v>-11933510.23</v>
          </cell>
          <cell r="Y77">
            <v>-12030480.029999999</v>
          </cell>
          <cell r="AA77">
            <v>-12224431.59</v>
          </cell>
          <cell r="AQ77">
            <v>-2920510.47</v>
          </cell>
          <cell r="AV77">
            <v>-2462031.89</v>
          </cell>
        </row>
        <row r="78">
          <cell r="Q78">
            <v>-258857944.91</v>
          </cell>
          <cell r="S78">
            <v>-265592332.41</v>
          </cell>
          <cell r="U78">
            <v>-272399119.79000002</v>
          </cell>
          <cell r="V78">
            <v>-275881590.41000003</v>
          </cell>
          <cell r="W78">
            <v>-279455032</v>
          </cell>
          <cell r="X78">
            <v>-283102844.98000002</v>
          </cell>
          <cell r="Y78">
            <v>-286718469.36000001</v>
          </cell>
          <cell r="AA78">
            <v>-293987278.88999999</v>
          </cell>
          <cell r="AQ78">
            <v>-98024737.569999993</v>
          </cell>
          <cell r="AV78">
            <v>-105261595.59</v>
          </cell>
        </row>
        <row r="79">
          <cell r="Q79">
            <v>946172.25</v>
          </cell>
          <cell r="S79">
            <v>946172.25</v>
          </cell>
          <cell r="U79">
            <v>946172.25</v>
          </cell>
          <cell r="V79">
            <v>946172.25</v>
          </cell>
          <cell r="W79">
            <v>946172.25</v>
          </cell>
          <cell r="X79">
            <v>946172.25</v>
          </cell>
          <cell r="Y79">
            <v>946172.25</v>
          </cell>
          <cell r="AA79">
            <v>946172.25</v>
          </cell>
          <cell r="AQ79">
            <v>946172.25</v>
          </cell>
          <cell r="AV79">
            <v>946172.25</v>
          </cell>
        </row>
        <row r="80">
          <cell r="Q80">
            <v>0</v>
          </cell>
          <cell r="S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AA80">
            <v>0</v>
          </cell>
          <cell r="AQ80">
            <v>0</v>
          </cell>
          <cell r="AV80">
            <v>0</v>
          </cell>
        </row>
        <row r="81">
          <cell r="Q81">
            <v>302358.01</v>
          </cell>
          <cell r="S81">
            <v>302358.01</v>
          </cell>
          <cell r="U81">
            <v>302358.01</v>
          </cell>
          <cell r="V81">
            <v>302358.01</v>
          </cell>
          <cell r="W81">
            <v>302358.01</v>
          </cell>
          <cell r="X81">
            <v>302358.01</v>
          </cell>
          <cell r="Y81">
            <v>302358.01</v>
          </cell>
          <cell r="AA81">
            <v>302358.01</v>
          </cell>
          <cell r="AQ81">
            <v>302358.01</v>
          </cell>
          <cell r="AV81">
            <v>302358.01</v>
          </cell>
        </row>
        <row r="82">
          <cell r="Q82">
            <v>76622596.840000004</v>
          </cell>
          <cell r="S82">
            <v>76622596.840000004</v>
          </cell>
          <cell r="U82">
            <v>76622596.840000004</v>
          </cell>
          <cell r="V82">
            <v>76622596.840000004</v>
          </cell>
          <cell r="W82">
            <v>76622596.840000004</v>
          </cell>
          <cell r="X82">
            <v>76622596.840000004</v>
          </cell>
          <cell r="Y82">
            <v>76622596.840000004</v>
          </cell>
          <cell r="AA82">
            <v>76622596.840000004</v>
          </cell>
          <cell r="AQ82">
            <v>76622596.840000004</v>
          </cell>
          <cell r="AV82">
            <v>76622596.840000004</v>
          </cell>
        </row>
        <row r="83">
          <cell r="Q83">
            <v>0</v>
          </cell>
          <cell r="S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AA83">
            <v>0</v>
          </cell>
          <cell r="AQ83">
            <v>0</v>
          </cell>
          <cell r="AV83">
            <v>0</v>
          </cell>
        </row>
        <row r="84">
          <cell r="Q84">
            <v>150900617.56</v>
          </cell>
          <cell r="S84">
            <v>154416733.77000001</v>
          </cell>
          <cell r="U84">
            <v>155115857.46000001</v>
          </cell>
          <cell r="V84">
            <v>154633591.38999999</v>
          </cell>
          <cell r="W84">
            <v>154925691.68000001</v>
          </cell>
          <cell r="X84">
            <v>155126321.31</v>
          </cell>
          <cell r="Y84">
            <v>155175892.68000001</v>
          </cell>
          <cell r="AA84">
            <v>155148727.80000001</v>
          </cell>
          <cell r="AQ84">
            <v>156960790.84</v>
          </cell>
          <cell r="AV84">
            <v>156960790.84</v>
          </cell>
        </row>
        <row r="85">
          <cell r="S85">
            <v>16935620.390000001</v>
          </cell>
          <cell r="U85">
            <v>16950272.940000001</v>
          </cell>
          <cell r="V85">
            <v>16950332.440000001</v>
          </cell>
          <cell r="W85">
            <v>16950332.899999999</v>
          </cell>
          <cell r="X85">
            <v>16950332.899999999</v>
          </cell>
          <cell r="Y85">
            <v>16950332.899999999</v>
          </cell>
          <cell r="AA85">
            <v>16950332.899999999</v>
          </cell>
          <cell r="AQ85">
            <v>16950332.899999999</v>
          </cell>
          <cell r="AV85">
            <v>16950332.899999999</v>
          </cell>
        </row>
        <row r="86">
          <cell r="AQ86">
            <v>0</v>
          </cell>
          <cell r="AV86">
            <v>0</v>
          </cell>
        </row>
        <row r="87">
          <cell r="Q87">
            <v>-693189</v>
          </cell>
          <cell r="S87">
            <v>-697489</v>
          </cell>
          <cell r="U87">
            <v>-701789</v>
          </cell>
          <cell r="V87">
            <v>-703939</v>
          </cell>
          <cell r="W87">
            <v>-706089</v>
          </cell>
          <cell r="X87">
            <v>-708239</v>
          </cell>
          <cell r="Y87">
            <v>-710389</v>
          </cell>
          <cell r="AA87">
            <v>-714689</v>
          </cell>
          <cell r="AQ87">
            <v>-749089</v>
          </cell>
          <cell r="AV87">
            <v>-759839</v>
          </cell>
        </row>
        <row r="88">
          <cell r="Q88">
            <v>0</v>
          </cell>
          <cell r="S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AA88">
            <v>0</v>
          </cell>
          <cell r="AQ88">
            <v>0</v>
          </cell>
          <cell r="AV88">
            <v>0</v>
          </cell>
        </row>
        <row r="89">
          <cell r="Q89">
            <v>-271599.03999999998</v>
          </cell>
          <cell r="S89">
            <v>-273465.7</v>
          </cell>
          <cell r="U89">
            <v>-275332.36</v>
          </cell>
          <cell r="V89">
            <v>-276265.69</v>
          </cell>
          <cell r="W89">
            <v>-277199.02</v>
          </cell>
          <cell r="X89">
            <v>-278132.34999999998</v>
          </cell>
          <cell r="Y89">
            <v>-279065.68</v>
          </cell>
          <cell r="AA89">
            <v>-280932.34000000003</v>
          </cell>
          <cell r="AQ89">
            <v>-293998.96000000002</v>
          </cell>
          <cell r="AV89">
            <v>-302358.01</v>
          </cell>
        </row>
        <row r="90">
          <cell r="Q90">
            <v>-39924138.659999996</v>
          </cell>
          <cell r="S90">
            <v>-40366288.659999996</v>
          </cell>
          <cell r="U90">
            <v>-40808438.659999996</v>
          </cell>
          <cell r="V90">
            <v>-41029513.659999996</v>
          </cell>
          <cell r="W90">
            <v>-41250588.659999996</v>
          </cell>
          <cell r="X90">
            <v>-41471663.659999996</v>
          </cell>
          <cell r="Y90">
            <v>-41692738.659999996</v>
          </cell>
          <cell r="AA90">
            <v>-42134888.659999996</v>
          </cell>
          <cell r="AQ90">
            <v>-45672088.659999996</v>
          </cell>
          <cell r="AV90">
            <v>-46777463.659999996</v>
          </cell>
        </row>
        <row r="91">
          <cell r="Q91">
            <v>-369830.2</v>
          </cell>
          <cell r="S91">
            <v>-1063937.04</v>
          </cell>
          <cell r="U91">
            <v>-1823795.66</v>
          </cell>
          <cell r="V91">
            <v>-2202800.02</v>
          </cell>
          <cell r="W91">
            <v>-2582520.31</v>
          </cell>
          <cell r="X91">
            <v>-2962732.34</v>
          </cell>
          <cell r="Y91">
            <v>-3343065.87</v>
          </cell>
          <cell r="AA91">
            <v>-4103533.69</v>
          </cell>
          <cell r="AQ91">
            <v>-10254059.640000001</v>
          </cell>
          <cell r="AV91">
            <v>-12177601.039999999</v>
          </cell>
        </row>
        <row r="92">
          <cell r="S92">
            <v>-168873.65</v>
          </cell>
          <cell r="U92">
            <v>-550565.36</v>
          </cell>
          <cell r="V92">
            <v>-744625.77</v>
          </cell>
          <cell r="W92">
            <v>-932426.17</v>
          </cell>
          <cell r="X92">
            <v>-1126486.58</v>
          </cell>
          <cell r="Y92">
            <v>-1320546.99</v>
          </cell>
          <cell r="AA92">
            <v>-1702407.8</v>
          </cell>
          <cell r="AQ92">
            <v>-4749990.97</v>
          </cell>
          <cell r="AV92">
            <v>-5702034.6699999999</v>
          </cell>
        </row>
        <row r="93">
          <cell r="Q93">
            <v>0</v>
          </cell>
          <cell r="S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AA93">
            <v>0</v>
          </cell>
          <cell r="AQ93">
            <v>0</v>
          </cell>
          <cell r="AV93">
            <v>0</v>
          </cell>
        </row>
        <row r="94">
          <cell r="Q94">
            <v>7036930.9000000004</v>
          </cell>
          <cell r="S94">
            <v>7125542.04</v>
          </cell>
          <cell r="U94">
            <v>7172985.8499999996</v>
          </cell>
          <cell r="V94">
            <v>7200270.2999999998</v>
          </cell>
          <cell r="W94">
            <v>7238534.71</v>
          </cell>
          <cell r="X94">
            <v>7271590.8499999996</v>
          </cell>
          <cell r="Y94">
            <v>7309932.3300000001</v>
          </cell>
          <cell r="AA94">
            <v>7389392.6299999999</v>
          </cell>
          <cell r="AQ94">
            <v>8149969.3899999997</v>
          </cell>
          <cell r="AV94">
            <v>8346566.9500000002</v>
          </cell>
        </row>
        <row r="95">
          <cell r="Q95">
            <v>0</v>
          </cell>
          <cell r="S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AA95">
            <v>0</v>
          </cell>
          <cell r="AQ95">
            <v>0</v>
          </cell>
          <cell r="AV95">
            <v>0</v>
          </cell>
        </row>
        <row r="96">
          <cell r="Q96">
            <v>0</v>
          </cell>
          <cell r="S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AA96">
            <v>0</v>
          </cell>
          <cell r="AQ96">
            <v>0</v>
          </cell>
          <cell r="AV96">
            <v>0</v>
          </cell>
        </row>
        <row r="97">
          <cell r="Q97">
            <v>-1112033.1499999999</v>
          </cell>
          <cell r="S97">
            <v>-1084531.1200000001</v>
          </cell>
          <cell r="U97">
            <v>-883395.11</v>
          </cell>
          <cell r="V97">
            <v>-434125.04</v>
          </cell>
          <cell r="W97">
            <v>-434425.04</v>
          </cell>
          <cell r="X97">
            <v>-97239.18</v>
          </cell>
          <cell r="Y97">
            <v>-96513.65</v>
          </cell>
          <cell r="AA97">
            <v>-98522.54</v>
          </cell>
          <cell r="AQ97">
            <v>-124797.1</v>
          </cell>
          <cell r="AV97">
            <v>93156.32</v>
          </cell>
        </row>
        <row r="98">
          <cell r="Q98">
            <v>2855572.49</v>
          </cell>
          <cell r="S98">
            <v>2837811.66</v>
          </cell>
          <cell r="U98">
            <v>2837811.66</v>
          </cell>
          <cell r="V98">
            <v>2837811.66</v>
          </cell>
          <cell r="W98">
            <v>2840031.21</v>
          </cell>
          <cell r="X98">
            <v>2843623.56</v>
          </cell>
          <cell r="Y98">
            <v>2843623.56</v>
          </cell>
          <cell r="AA98">
            <v>2843623.56</v>
          </cell>
          <cell r="AQ98">
            <v>4338114.5999999996</v>
          </cell>
          <cell r="AV98">
            <v>2986952.5</v>
          </cell>
        </row>
        <row r="99">
          <cell r="Q99">
            <v>0</v>
          </cell>
          <cell r="S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AA99">
            <v>0</v>
          </cell>
          <cell r="AQ99">
            <v>0</v>
          </cell>
          <cell r="AV99">
            <v>0</v>
          </cell>
        </row>
        <row r="100">
          <cell r="Q100">
            <v>-446720.92</v>
          </cell>
          <cell r="S100">
            <v>-446720.92</v>
          </cell>
          <cell r="U100">
            <v>-446720.92</v>
          </cell>
          <cell r="V100">
            <v>-446720.92</v>
          </cell>
          <cell r="W100">
            <v>-446720.92</v>
          </cell>
          <cell r="X100">
            <v>-446720.92</v>
          </cell>
          <cell r="Y100">
            <v>-446720.92</v>
          </cell>
          <cell r="AA100">
            <v>-446720.92</v>
          </cell>
          <cell r="AQ100">
            <v>-863647.12</v>
          </cell>
          <cell r="AV100">
            <v>-395225.28</v>
          </cell>
        </row>
        <row r="101">
          <cell r="Q101">
            <v>443838568.27999997</v>
          </cell>
          <cell r="S101">
            <v>58011193.450000003</v>
          </cell>
          <cell r="U101">
            <v>58093445.390000001</v>
          </cell>
          <cell r="V101">
            <v>58093445.390000001</v>
          </cell>
          <cell r="W101">
            <v>56218650.359999999</v>
          </cell>
          <cell r="X101">
            <v>56218650.359999999</v>
          </cell>
          <cell r="Y101">
            <v>56218650.359999999</v>
          </cell>
          <cell r="AA101">
            <v>55982106.93</v>
          </cell>
          <cell r="AQ101">
            <v>49380155</v>
          </cell>
          <cell r="AV101">
            <v>48742792</v>
          </cell>
        </row>
        <row r="102">
          <cell r="Q102">
            <v>0</v>
          </cell>
          <cell r="S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AA102">
            <v>0</v>
          </cell>
          <cell r="AQ102">
            <v>0</v>
          </cell>
          <cell r="AV102">
            <v>0</v>
          </cell>
        </row>
        <row r="103">
          <cell r="Q103">
            <v>100000</v>
          </cell>
          <cell r="S103">
            <v>100000</v>
          </cell>
          <cell r="U103">
            <v>100000</v>
          </cell>
          <cell r="V103">
            <v>100000</v>
          </cell>
          <cell r="W103">
            <v>100000</v>
          </cell>
          <cell r="X103">
            <v>100000</v>
          </cell>
          <cell r="Y103">
            <v>100000</v>
          </cell>
          <cell r="AA103">
            <v>100000</v>
          </cell>
          <cell r="AQ103">
            <v>100000</v>
          </cell>
          <cell r="AV103">
            <v>100000</v>
          </cell>
        </row>
        <row r="104">
          <cell r="Q104">
            <v>61983052.93</v>
          </cell>
          <cell r="S104">
            <v>61983052.93</v>
          </cell>
          <cell r="U104">
            <v>61735413.329999998</v>
          </cell>
          <cell r="V104">
            <v>61735413.329999998</v>
          </cell>
          <cell r="W104">
            <v>63312723.689999998</v>
          </cell>
          <cell r="X104">
            <v>63312723.689999998</v>
          </cell>
          <cell r="Y104">
            <v>63313188.240000002</v>
          </cell>
          <cell r="AA104">
            <v>64350130.060000002</v>
          </cell>
          <cell r="AQ104">
            <v>66903805.409999996</v>
          </cell>
          <cell r="AV104">
            <v>64933890.43</v>
          </cell>
        </row>
        <row r="105">
          <cell r="Q105">
            <v>-100000</v>
          </cell>
          <cell r="S105">
            <v>-100000</v>
          </cell>
          <cell r="U105">
            <v>-100000</v>
          </cell>
          <cell r="V105">
            <v>-100000</v>
          </cell>
          <cell r="W105">
            <v>-100000</v>
          </cell>
          <cell r="X105">
            <v>-100000</v>
          </cell>
          <cell r="Y105">
            <v>-100000</v>
          </cell>
          <cell r="AA105">
            <v>-100000</v>
          </cell>
          <cell r="AQ105">
            <v>-100000</v>
          </cell>
          <cell r="AV105">
            <v>-100000</v>
          </cell>
        </row>
        <row r="106">
          <cell r="Q106">
            <v>-5515.47</v>
          </cell>
          <cell r="S106">
            <v>-5515.47</v>
          </cell>
          <cell r="U106">
            <v>-5515.47</v>
          </cell>
          <cell r="V106">
            <v>-5515.47</v>
          </cell>
          <cell r="W106">
            <v>-5515.47</v>
          </cell>
          <cell r="X106">
            <v>-5515.47</v>
          </cell>
          <cell r="Y106">
            <v>-5515.47</v>
          </cell>
          <cell r="AA106">
            <v>-2041.19</v>
          </cell>
          <cell r="AQ106">
            <v>0</v>
          </cell>
          <cell r="AV106">
            <v>0</v>
          </cell>
        </row>
        <row r="107">
          <cell r="Q107">
            <v>0</v>
          </cell>
          <cell r="S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AA107">
            <v>0</v>
          </cell>
          <cell r="AQ107">
            <v>0</v>
          </cell>
          <cell r="AV107">
            <v>0</v>
          </cell>
        </row>
        <row r="108">
          <cell r="Q108">
            <v>6324.69</v>
          </cell>
          <cell r="S108">
            <v>6324.69</v>
          </cell>
          <cell r="U108">
            <v>6848.69</v>
          </cell>
          <cell r="V108">
            <v>6848.69</v>
          </cell>
          <cell r="W108">
            <v>4796.6000000000004</v>
          </cell>
          <cell r="X108">
            <v>4796.6000000000004</v>
          </cell>
          <cell r="Y108">
            <v>4796.6000000000004</v>
          </cell>
          <cell r="AA108">
            <v>3668.33</v>
          </cell>
          <cell r="AQ108">
            <v>0</v>
          </cell>
          <cell r="AV108">
            <v>0</v>
          </cell>
        </row>
        <row r="109">
          <cell r="Q109">
            <v>1072111.53</v>
          </cell>
          <cell r="S109">
            <v>1058021.77</v>
          </cell>
          <cell r="U109">
            <v>1047414.85</v>
          </cell>
          <cell r="V109">
            <v>995116.85</v>
          </cell>
          <cell r="W109">
            <v>989834.27</v>
          </cell>
          <cell r="X109">
            <v>859780.53</v>
          </cell>
          <cell r="Y109">
            <v>955202.46</v>
          </cell>
          <cell r="AA109">
            <v>972182.77</v>
          </cell>
          <cell r="AQ109">
            <v>915959.88</v>
          </cell>
          <cell r="AV109">
            <v>880576.78</v>
          </cell>
        </row>
        <row r="110">
          <cell r="Q110">
            <v>0</v>
          </cell>
          <cell r="S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AA110">
            <v>0</v>
          </cell>
          <cell r="AQ110">
            <v>0</v>
          </cell>
          <cell r="AV110">
            <v>0</v>
          </cell>
        </row>
        <row r="111">
          <cell r="Q111">
            <v>3524603.19</v>
          </cell>
          <cell r="S111">
            <v>3403625.25</v>
          </cell>
          <cell r="U111">
            <v>3368316.7</v>
          </cell>
          <cell r="V111">
            <v>3310738.5</v>
          </cell>
          <cell r="W111">
            <v>3328488.78</v>
          </cell>
          <cell r="X111">
            <v>3270910.58</v>
          </cell>
          <cell r="Y111">
            <v>3213332.38</v>
          </cell>
          <cell r="AA111">
            <v>3626882.37</v>
          </cell>
          <cell r="AQ111">
            <v>884889.8</v>
          </cell>
          <cell r="AV111">
            <v>801466.68</v>
          </cell>
        </row>
        <row r="112">
          <cell r="Q112">
            <v>0</v>
          </cell>
          <cell r="S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AA112">
            <v>0</v>
          </cell>
          <cell r="AQ112">
            <v>0</v>
          </cell>
          <cell r="AV112">
            <v>0</v>
          </cell>
        </row>
        <row r="113">
          <cell r="Q113">
            <v>0</v>
          </cell>
          <cell r="S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AA113">
            <v>0</v>
          </cell>
          <cell r="AQ113">
            <v>0</v>
          </cell>
          <cell r="AV113">
            <v>0</v>
          </cell>
        </row>
        <row r="114">
          <cell r="Q114">
            <v>0</v>
          </cell>
          <cell r="S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AA114">
            <v>0</v>
          </cell>
          <cell r="AQ114">
            <v>0</v>
          </cell>
          <cell r="AV114">
            <v>0</v>
          </cell>
        </row>
        <row r="115">
          <cell r="Q115">
            <v>0</v>
          </cell>
          <cell r="S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AA115">
            <v>0</v>
          </cell>
          <cell r="AQ115">
            <v>0</v>
          </cell>
          <cell r="AV115">
            <v>0</v>
          </cell>
        </row>
        <row r="116">
          <cell r="Q116">
            <v>7556.66</v>
          </cell>
          <cell r="S116">
            <v>7556.66</v>
          </cell>
          <cell r="U116">
            <v>7556.66</v>
          </cell>
          <cell r="V116">
            <v>7556.66</v>
          </cell>
          <cell r="W116">
            <v>7556.66</v>
          </cell>
          <cell r="X116">
            <v>7556.66</v>
          </cell>
          <cell r="Y116">
            <v>7556.66</v>
          </cell>
          <cell r="AA116">
            <v>2041.19</v>
          </cell>
          <cell r="AQ116">
            <v>0</v>
          </cell>
          <cell r="AV116">
            <v>0</v>
          </cell>
        </row>
        <row r="117">
          <cell r="Q117">
            <v>0</v>
          </cell>
          <cell r="S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AA117">
            <v>0</v>
          </cell>
          <cell r="AQ117">
            <v>0</v>
          </cell>
          <cell r="AV117">
            <v>0</v>
          </cell>
        </row>
        <row r="118">
          <cell r="Q118">
            <v>0</v>
          </cell>
          <cell r="S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AA118">
            <v>0</v>
          </cell>
          <cell r="AQ118">
            <v>0</v>
          </cell>
          <cell r="AV118">
            <v>0</v>
          </cell>
        </row>
        <row r="119">
          <cell r="Q119">
            <v>0</v>
          </cell>
          <cell r="S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AA119">
            <v>0</v>
          </cell>
          <cell r="AQ119">
            <v>0</v>
          </cell>
          <cell r="AV119">
            <v>0</v>
          </cell>
        </row>
        <row r="120">
          <cell r="AV120">
            <v>250000</v>
          </cell>
        </row>
        <row r="122">
          <cell r="Q122">
            <v>0</v>
          </cell>
          <cell r="S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AA122">
            <v>0</v>
          </cell>
          <cell r="AQ122">
            <v>0</v>
          </cell>
          <cell r="AV122">
            <v>0</v>
          </cell>
        </row>
        <row r="123">
          <cell r="Q123">
            <v>0</v>
          </cell>
          <cell r="S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AA123">
            <v>0</v>
          </cell>
          <cell r="AQ123">
            <v>0</v>
          </cell>
          <cell r="AV123">
            <v>0</v>
          </cell>
        </row>
        <row r="124">
          <cell r="Q124">
            <v>0</v>
          </cell>
          <cell r="S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  <cell r="AA124">
            <v>0</v>
          </cell>
          <cell r="AQ124">
            <v>0</v>
          </cell>
          <cell r="AV124">
            <v>0</v>
          </cell>
        </row>
        <row r="125">
          <cell r="Q125">
            <v>0</v>
          </cell>
          <cell r="S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AA125">
            <v>0</v>
          </cell>
          <cell r="AQ125">
            <v>0</v>
          </cell>
          <cell r="AV125">
            <v>0</v>
          </cell>
        </row>
        <row r="126">
          <cell r="Q126">
            <v>0</v>
          </cell>
          <cell r="S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AA126">
            <v>0</v>
          </cell>
          <cell r="AQ126">
            <v>0</v>
          </cell>
          <cell r="AV126">
            <v>0</v>
          </cell>
        </row>
        <row r="127">
          <cell r="Q127">
            <v>0</v>
          </cell>
          <cell r="S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AA127">
            <v>0</v>
          </cell>
          <cell r="AQ127">
            <v>0</v>
          </cell>
          <cell r="AV127">
            <v>0</v>
          </cell>
        </row>
        <row r="128">
          <cell r="Q128">
            <v>0</v>
          </cell>
          <cell r="S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AA128">
            <v>0</v>
          </cell>
          <cell r="AQ128">
            <v>0</v>
          </cell>
          <cell r="AV128">
            <v>0</v>
          </cell>
        </row>
        <row r="129">
          <cell r="Q129">
            <v>0</v>
          </cell>
          <cell r="S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AA129">
            <v>0</v>
          </cell>
          <cell r="AQ129">
            <v>0</v>
          </cell>
          <cell r="AV129">
            <v>0</v>
          </cell>
        </row>
        <row r="130">
          <cell r="Q130">
            <v>30664.54</v>
          </cell>
          <cell r="S130">
            <v>33333.03</v>
          </cell>
          <cell r="U130">
            <v>35951.64</v>
          </cell>
          <cell r="V130">
            <v>45047.76</v>
          </cell>
          <cell r="W130">
            <v>59036.480000000003</v>
          </cell>
          <cell r="X130">
            <v>96514.47</v>
          </cell>
          <cell r="Y130">
            <v>139839.60999999999</v>
          </cell>
          <cell r="AA130">
            <v>149606.25</v>
          </cell>
          <cell r="AQ130">
            <v>73230.38</v>
          </cell>
          <cell r="AV130">
            <v>103610.08</v>
          </cell>
        </row>
        <row r="131">
          <cell r="Q131">
            <v>230200.63</v>
          </cell>
          <cell r="S131">
            <v>884028.37</v>
          </cell>
          <cell r="U131">
            <v>361987.33</v>
          </cell>
          <cell r="V131">
            <v>698611.46</v>
          </cell>
          <cell r="W131">
            <v>987145.77</v>
          </cell>
          <cell r="X131">
            <v>1243331.1499999999</v>
          </cell>
          <cell r="Y131">
            <v>1452299.59</v>
          </cell>
          <cell r="AA131">
            <v>679033.6</v>
          </cell>
          <cell r="AQ131">
            <v>1050704.27</v>
          </cell>
          <cell r="AV131">
            <v>853207.89</v>
          </cell>
        </row>
        <row r="132">
          <cell r="Q132">
            <v>20430.099999999999</v>
          </cell>
          <cell r="S132">
            <v>7240.61</v>
          </cell>
          <cell r="U132">
            <v>17264.88</v>
          </cell>
          <cell r="V132">
            <v>16515.400000000001</v>
          </cell>
          <cell r="W132">
            <v>16155.03</v>
          </cell>
          <cell r="X132">
            <v>21853.62</v>
          </cell>
          <cell r="Y132">
            <v>16517.59</v>
          </cell>
          <cell r="AA132">
            <v>17024.05</v>
          </cell>
          <cell r="AQ132">
            <v>13248.93</v>
          </cell>
          <cell r="AV132">
            <v>10910.18</v>
          </cell>
        </row>
        <row r="133">
          <cell r="Q133">
            <v>0</v>
          </cell>
          <cell r="S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AA133">
            <v>0</v>
          </cell>
          <cell r="AQ133">
            <v>0</v>
          </cell>
          <cell r="AV133">
            <v>0</v>
          </cell>
        </row>
        <row r="134">
          <cell r="Q134">
            <v>0</v>
          </cell>
          <cell r="S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AA134">
            <v>0</v>
          </cell>
          <cell r="AQ134">
            <v>0</v>
          </cell>
          <cell r="AV134">
            <v>0</v>
          </cell>
        </row>
        <row r="135">
          <cell r="Q135">
            <v>0</v>
          </cell>
          <cell r="S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AA135">
            <v>0</v>
          </cell>
          <cell r="AQ135">
            <v>0</v>
          </cell>
          <cell r="AV135">
            <v>0</v>
          </cell>
        </row>
        <row r="136">
          <cell r="Q136">
            <v>0</v>
          </cell>
          <cell r="S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AA136">
            <v>0</v>
          </cell>
          <cell r="AQ136">
            <v>0</v>
          </cell>
          <cell r="AV136">
            <v>0</v>
          </cell>
        </row>
        <row r="137">
          <cell r="Q137">
            <v>8312521.1600000001</v>
          </cell>
          <cell r="S137">
            <v>12631775.25</v>
          </cell>
          <cell r="U137">
            <v>13076930.800000001</v>
          </cell>
          <cell r="V137">
            <v>9811604.6099999994</v>
          </cell>
          <cell r="W137">
            <v>9114943.5299999993</v>
          </cell>
          <cell r="X137">
            <v>7917865.8200000003</v>
          </cell>
          <cell r="Y137">
            <v>6039258.04</v>
          </cell>
          <cell r="AA137">
            <v>5624014.7000000002</v>
          </cell>
          <cell r="AQ137">
            <v>7814082.5300000003</v>
          </cell>
          <cell r="AV137">
            <v>6880865.1799999997</v>
          </cell>
        </row>
        <row r="138">
          <cell r="Q138">
            <v>0</v>
          </cell>
          <cell r="S138">
            <v>-20867</v>
          </cell>
          <cell r="U138">
            <v>0</v>
          </cell>
          <cell r="V138">
            <v>0</v>
          </cell>
          <cell r="W138">
            <v>0</v>
          </cell>
          <cell r="X138">
            <v>215</v>
          </cell>
          <cell r="Y138">
            <v>173094.36</v>
          </cell>
          <cell r="AA138">
            <v>-9722.91</v>
          </cell>
          <cell r="AQ138">
            <v>0</v>
          </cell>
          <cell r="AV138">
            <v>0</v>
          </cell>
        </row>
        <row r="139">
          <cell r="Q139">
            <v>1928011.44</v>
          </cell>
          <cell r="S139">
            <v>1623415.99</v>
          </cell>
          <cell r="U139">
            <v>2357686.73</v>
          </cell>
          <cell r="V139">
            <v>1622508.29</v>
          </cell>
          <cell r="W139">
            <v>2329383.0299999998</v>
          </cell>
          <cell r="X139">
            <v>1387019.91</v>
          </cell>
          <cell r="Y139">
            <v>1485702.44</v>
          </cell>
          <cell r="AA139">
            <v>1724883.34</v>
          </cell>
          <cell r="AQ139">
            <v>6691162.5</v>
          </cell>
          <cell r="AV139">
            <v>10880768.699999999</v>
          </cell>
        </row>
        <row r="140">
          <cell r="Q140">
            <v>781337.92</v>
          </cell>
          <cell r="S140">
            <v>800320.63</v>
          </cell>
          <cell r="U140">
            <v>909674.57</v>
          </cell>
          <cell r="V140">
            <v>1225053.55</v>
          </cell>
          <cell r="W140">
            <v>-245933.44</v>
          </cell>
          <cell r="X140">
            <v>758948.05</v>
          </cell>
          <cell r="Y140">
            <v>595934.69999999995</v>
          </cell>
          <cell r="AA140">
            <v>379886.97</v>
          </cell>
          <cell r="AQ140">
            <v>1433993.57</v>
          </cell>
          <cell r="AV140">
            <v>1007098.31</v>
          </cell>
        </row>
        <row r="141">
          <cell r="Q141">
            <v>0</v>
          </cell>
          <cell r="S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AA141">
            <v>0</v>
          </cell>
          <cell r="AQ141">
            <v>0</v>
          </cell>
          <cell r="AV141">
            <v>0</v>
          </cell>
        </row>
        <row r="142">
          <cell r="Q142">
            <v>0</v>
          </cell>
          <cell r="S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AA142">
            <v>0</v>
          </cell>
          <cell r="AQ142">
            <v>0</v>
          </cell>
          <cell r="AV142">
            <v>0</v>
          </cell>
        </row>
        <row r="143">
          <cell r="Q143">
            <v>54.1</v>
          </cell>
          <cell r="S143">
            <v>-40.96</v>
          </cell>
          <cell r="U143">
            <v>1588.57</v>
          </cell>
          <cell r="V143">
            <v>331.63</v>
          </cell>
          <cell r="W143">
            <v>4959.42</v>
          </cell>
          <cell r="X143">
            <v>602.6</v>
          </cell>
          <cell r="Y143">
            <v>4320.7700000000004</v>
          </cell>
          <cell r="AA143">
            <v>0</v>
          </cell>
          <cell r="AQ143">
            <v>0</v>
          </cell>
          <cell r="AV143">
            <v>0</v>
          </cell>
        </row>
        <row r="144">
          <cell r="Q144">
            <v>0</v>
          </cell>
          <cell r="S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AA144">
            <v>0</v>
          </cell>
          <cell r="AQ144">
            <v>0</v>
          </cell>
          <cell r="AV144">
            <v>0</v>
          </cell>
        </row>
        <row r="145">
          <cell r="Q145">
            <v>12299.23</v>
          </cell>
          <cell r="S145">
            <v>399.5</v>
          </cell>
          <cell r="U145">
            <v>-3257.28</v>
          </cell>
          <cell r="V145">
            <v>7425.92</v>
          </cell>
          <cell r="W145">
            <v>-466.28</v>
          </cell>
          <cell r="X145">
            <v>-11657.29</v>
          </cell>
          <cell r="Y145">
            <v>-194.56</v>
          </cell>
          <cell r="AA145">
            <v>3278.27</v>
          </cell>
          <cell r="AQ145">
            <v>0</v>
          </cell>
          <cell r="AV145">
            <v>0</v>
          </cell>
        </row>
        <row r="146">
          <cell r="Q146">
            <v>3465.18</v>
          </cell>
          <cell r="S146">
            <v>-2234.25</v>
          </cell>
          <cell r="U146">
            <v>-4425.43</v>
          </cell>
          <cell r="V146">
            <v>-545.91999999999996</v>
          </cell>
          <cell r="W146">
            <v>-2817055.73</v>
          </cell>
          <cell r="X146">
            <v>-3703.32</v>
          </cell>
          <cell r="Y146">
            <v>-4535.71</v>
          </cell>
          <cell r="AA146">
            <v>-294.02</v>
          </cell>
          <cell r="AQ146">
            <v>-47022.78</v>
          </cell>
          <cell r="AV146">
            <v>-7202.29</v>
          </cell>
        </row>
        <row r="147">
          <cell r="Q147">
            <v>0</v>
          </cell>
          <cell r="S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AA147">
            <v>0</v>
          </cell>
          <cell r="AQ147">
            <v>0</v>
          </cell>
          <cell r="AV147">
            <v>0</v>
          </cell>
        </row>
        <row r="148">
          <cell r="Q148">
            <v>-7287084.5199999996</v>
          </cell>
          <cell r="S148">
            <v>-6412744.8399999999</v>
          </cell>
          <cell r="U148">
            <v>-33832390.560000002</v>
          </cell>
          <cell r="V148">
            <v>-15136569.130000001</v>
          </cell>
          <cell r="W148">
            <v>-4760648.8899999997</v>
          </cell>
          <cell r="X148">
            <v>-11754272.710000001</v>
          </cell>
          <cell r="Y148">
            <v>-4604507.87</v>
          </cell>
          <cell r="AA148">
            <v>-29125867.59</v>
          </cell>
          <cell r="AQ148">
            <v>-6610223.6399999997</v>
          </cell>
          <cell r="AV148">
            <v>-10619741.68</v>
          </cell>
        </row>
        <row r="149">
          <cell r="Q149">
            <v>-850240.57</v>
          </cell>
          <cell r="S149">
            <v>-1055092.53</v>
          </cell>
          <cell r="U149">
            <v>-1080440.06</v>
          </cell>
          <cell r="V149">
            <v>-956440.7</v>
          </cell>
          <cell r="W149">
            <v>-1344553.14</v>
          </cell>
          <cell r="X149">
            <v>-1222201.6299999999</v>
          </cell>
          <cell r="Y149">
            <v>-1153144.6200000001</v>
          </cell>
          <cell r="AA149">
            <v>-1064071.74</v>
          </cell>
          <cell r="AQ149">
            <v>-1002455.77</v>
          </cell>
          <cell r="AV149">
            <v>-1077469.8600000001</v>
          </cell>
        </row>
        <row r="150">
          <cell r="Q150">
            <v>0</v>
          </cell>
          <cell r="S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AA150">
            <v>0</v>
          </cell>
          <cell r="AQ150">
            <v>0</v>
          </cell>
          <cell r="AV150">
            <v>0</v>
          </cell>
        </row>
        <row r="151">
          <cell r="Q151">
            <v>664113.85</v>
          </cell>
          <cell r="S151">
            <v>1056858.71</v>
          </cell>
          <cell r="U151">
            <v>3131366.29</v>
          </cell>
          <cell r="V151">
            <v>14115946.25</v>
          </cell>
          <cell r="W151">
            <v>324636.11</v>
          </cell>
          <cell r="X151">
            <v>17565.099999999999</v>
          </cell>
          <cell r="Y151">
            <v>0</v>
          </cell>
          <cell r="AA151">
            <v>0</v>
          </cell>
          <cell r="AQ151">
            <v>0</v>
          </cell>
          <cell r="AV151">
            <v>0</v>
          </cell>
        </row>
        <row r="152">
          <cell r="Q152">
            <v>178621.09</v>
          </cell>
          <cell r="S152">
            <v>323296.15999999997</v>
          </cell>
          <cell r="U152">
            <v>249000</v>
          </cell>
          <cell r="V152">
            <v>289805.52</v>
          </cell>
          <cell r="W152">
            <v>212891.99</v>
          </cell>
          <cell r="X152">
            <v>299523.37</v>
          </cell>
          <cell r="Y152">
            <v>491577.92</v>
          </cell>
          <cell r="AA152">
            <v>799.82</v>
          </cell>
          <cell r="AQ152">
            <v>0</v>
          </cell>
          <cell r="AV152">
            <v>0</v>
          </cell>
        </row>
        <row r="153">
          <cell r="Q153">
            <v>32556.53</v>
          </cell>
          <cell r="S153">
            <v>-40252.53</v>
          </cell>
          <cell r="U153">
            <v>929.45</v>
          </cell>
          <cell r="V153">
            <v>15226.39</v>
          </cell>
          <cell r="W153">
            <v>21407.4</v>
          </cell>
          <cell r="X153">
            <v>33126.97</v>
          </cell>
          <cell r="Y153">
            <v>44237.9</v>
          </cell>
          <cell r="AA153">
            <v>30194.57</v>
          </cell>
          <cell r="AQ153">
            <v>61184.05</v>
          </cell>
          <cell r="AV153">
            <v>93029.42</v>
          </cell>
        </row>
        <row r="154">
          <cell r="X154">
            <v>0</v>
          </cell>
          <cell r="Y154">
            <v>0</v>
          </cell>
          <cell r="AA154">
            <v>595801.48</v>
          </cell>
          <cell r="AQ154">
            <v>1974297</v>
          </cell>
          <cell r="AV154">
            <v>788894.66</v>
          </cell>
        </row>
        <row r="155">
          <cell r="AQ155">
            <v>0</v>
          </cell>
          <cell r="AV155">
            <v>205.27</v>
          </cell>
        </row>
        <row r="156">
          <cell r="U156">
            <v>-2401720.16</v>
          </cell>
          <cell r="V156">
            <v>-13352828.77</v>
          </cell>
          <cell r="W156">
            <v>353882.56</v>
          </cell>
          <cell r="X156">
            <v>363548.78</v>
          </cell>
          <cell r="Y156">
            <v>317173.11</v>
          </cell>
          <cell r="AA156">
            <v>375188.24</v>
          </cell>
          <cell r="AQ156">
            <v>1005045.65</v>
          </cell>
          <cell r="AV156">
            <v>352418.73</v>
          </cell>
        </row>
        <row r="157"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AA157">
            <v>0</v>
          </cell>
          <cell r="AQ157">
            <v>0</v>
          </cell>
          <cell r="AV157">
            <v>0</v>
          </cell>
        </row>
        <row r="158">
          <cell r="Q158">
            <v>0</v>
          </cell>
          <cell r="S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AA158">
            <v>0</v>
          </cell>
          <cell r="AQ158">
            <v>0</v>
          </cell>
          <cell r="AV158">
            <v>0</v>
          </cell>
        </row>
        <row r="159">
          <cell r="Q159">
            <v>0</v>
          </cell>
          <cell r="S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AA159">
            <v>0</v>
          </cell>
          <cell r="AQ159">
            <v>0</v>
          </cell>
          <cell r="AV159">
            <v>0</v>
          </cell>
        </row>
        <row r="160">
          <cell r="Q160">
            <v>209156.53</v>
          </cell>
          <cell r="S160">
            <v>755998.95</v>
          </cell>
          <cell r="U160">
            <v>294420.3</v>
          </cell>
          <cell r="V160">
            <v>325503.94</v>
          </cell>
          <cell r="W160">
            <v>153188.81</v>
          </cell>
          <cell r="X160">
            <v>245811.79</v>
          </cell>
          <cell r="Y160">
            <v>213780.58</v>
          </cell>
          <cell r="AA160">
            <v>177914.57</v>
          </cell>
          <cell r="AQ160">
            <v>437548.51</v>
          </cell>
          <cell r="AV160">
            <v>54276.93</v>
          </cell>
        </row>
        <row r="161">
          <cell r="Q161">
            <v>0</v>
          </cell>
          <cell r="S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AA161">
            <v>0</v>
          </cell>
          <cell r="AQ161">
            <v>0</v>
          </cell>
          <cell r="AV161">
            <v>0</v>
          </cell>
        </row>
        <row r="162">
          <cell r="Q162">
            <v>0</v>
          </cell>
          <cell r="S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AA162">
            <v>0</v>
          </cell>
          <cell r="AQ162">
            <v>0</v>
          </cell>
          <cell r="AV162">
            <v>0</v>
          </cell>
        </row>
        <row r="163">
          <cell r="Q163">
            <v>435367</v>
          </cell>
          <cell r="S163">
            <v>435367</v>
          </cell>
          <cell r="U163">
            <v>1551367</v>
          </cell>
          <cell r="V163">
            <v>1551367</v>
          </cell>
          <cell r="W163">
            <v>1551367</v>
          </cell>
          <cell r="X163">
            <v>1551367</v>
          </cell>
          <cell r="Y163">
            <v>435367</v>
          </cell>
          <cell r="AA163">
            <v>435367</v>
          </cell>
          <cell r="AQ163">
            <v>512117</v>
          </cell>
          <cell r="AV163">
            <v>642117</v>
          </cell>
        </row>
        <row r="164">
          <cell r="Q164">
            <v>-435367</v>
          </cell>
          <cell r="S164">
            <v>-435367</v>
          </cell>
          <cell r="U164">
            <v>-1551367</v>
          </cell>
          <cell r="V164">
            <v>-1551367</v>
          </cell>
          <cell r="W164">
            <v>-1551367</v>
          </cell>
          <cell r="X164">
            <v>-1551367</v>
          </cell>
          <cell r="Y164">
            <v>-435367</v>
          </cell>
          <cell r="AA164">
            <v>-435367</v>
          </cell>
          <cell r="AQ164">
            <v>-512117</v>
          </cell>
          <cell r="AV164">
            <v>-642117</v>
          </cell>
        </row>
        <row r="165">
          <cell r="Q165">
            <v>0</v>
          </cell>
          <cell r="S165">
            <v>0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AA165">
            <v>0</v>
          </cell>
          <cell r="AQ165">
            <v>0</v>
          </cell>
          <cell r="AV165">
            <v>0</v>
          </cell>
        </row>
        <row r="166">
          <cell r="Q166">
            <v>0</v>
          </cell>
          <cell r="S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AA166">
            <v>0</v>
          </cell>
          <cell r="AQ166">
            <v>0</v>
          </cell>
          <cell r="AV166">
            <v>0</v>
          </cell>
        </row>
        <row r="167">
          <cell r="Q167">
            <v>8512</v>
          </cell>
          <cell r="S167">
            <v>8512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AA167">
            <v>0</v>
          </cell>
          <cell r="AQ167">
            <v>0</v>
          </cell>
          <cell r="AV167">
            <v>0</v>
          </cell>
        </row>
        <row r="168">
          <cell r="Q168">
            <v>0</v>
          </cell>
          <cell r="S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AA168">
            <v>0</v>
          </cell>
          <cell r="AQ168">
            <v>0</v>
          </cell>
          <cell r="AV168">
            <v>0</v>
          </cell>
        </row>
        <row r="169">
          <cell r="Q169">
            <v>0</v>
          </cell>
          <cell r="S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AA169">
            <v>0</v>
          </cell>
          <cell r="AQ169">
            <v>0</v>
          </cell>
          <cell r="AV169">
            <v>0</v>
          </cell>
        </row>
        <row r="170">
          <cell r="Q170">
            <v>4188093</v>
          </cell>
          <cell r="S170">
            <v>4196422.41</v>
          </cell>
          <cell r="U170">
            <v>3377938.23</v>
          </cell>
          <cell r="V170">
            <v>3346485.29</v>
          </cell>
          <cell r="W170">
            <v>3449840.06</v>
          </cell>
          <cell r="X170">
            <v>3416718.52</v>
          </cell>
          <cell r="Y170">
            <v>3382260.03</v>
          </cell>
          <cell r="AA170">
            <v>3313529.66</v>
          </cell>
          <cell r="AQ170">
            <v>2887719.69</v>
          </cell>
          <cell r="AV170">
            <v>2300587.38</v>
          </cell>
        </row>
        <row r="171">
          <cell r="Q171">
            <v>0</v>
          </cell>
          <cell r="S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AA171">
            <v>0</v>
          </cell>
          <cell r="AQ171">
            <v>0</v>
          </cell>
          <cell r="AV171">
            <v>0</v>
          </cell>
        </row>
        <row r="172">
          <cell r="Q172">
            <v>0</v>
          </cell>
          <cell r="S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  <cell r="Y172">
            <v>0</v>
          </cell>
          <cell r="AA172">
            <v>0</v>
          </cell>
          <cell r="AQ172">
            <v>0</v>
          </cell>
          <cell r="AV172">
            <v>0</v>
          </cell>
        </row>
        <row r="173">
          <cell r="Q173">
            <v>0</v>
          </cell>
          <cell r="S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  <cell r="Y173">
            <v>0</v>
          </cell>
          <cell r="AA173">
            <v>0</v>
          </cell>
          <cell r="AQ173">
            <v>0</v>
          </cell>
          <cell r="AV173">
            <v>0</v>
          </cell>
        </row>
        <row r="174">
          <cell r="Q174">
            <v>0</v>
          </cell>
          <cell r="S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AA174">
            <v>0</v>
          </cell>
          <cell r="AQ174">
            <v>0</v>
          </cell>
          <cell r="AV174">
            <v>0</v>
          </cell>
        </row>
        <row r="175">
          <cell r="Q175">
            <v>298949</v>
          </cell>
          <cell r="S175">
            <v>298949</v>
          </cell>
          <cell r="U175">
            <v>263903</v>
          </cell>
          <cell r="V175">
            <v>263903</v>
          </cell>
          <cell r="W175">
            <v>263903</v>
          </cell>
          <cell r="X175">
            <v>263903</v>
          </cell>
          <cell r="Y175">
            <v>263903</v>
          </cell>
          <cell r="AA175">
            <v>263903</v>
          </cell>
          <cell r="AQ175">
            <v>0</v>
          </cell>
          <cell r="AV175">
            <v>0</v>
          </cell>
        </row>
        <row r="176">
          <cell r="W176">
            <v>150447.59</v>
          </cell>
          <cell r="X176">
            <v>120496.62</v>
          </cell>
          <cell r="Y176">
            <v>120499.06</v>
          </cell>
          <cell r="AA176">
            <v>64245.63</v>
          </cell>
          <cell r="AQ176">
            <v>0</v>
          </cell>
          <cell r="AV176">
            <v>0</v>
          </cell>
        </row>
        <row r="177">
          <cell r="Q177">
            <v>778800</v>
          </cell>
          <cell r="S177">
            <v>778800</v>
          </cell>
          <cell r="U177">
            <v>454300</v>
          </cell>
          <cell r="V177">
            <v>454300</v>
          </cell>
          <cell r="W177">
            <v>519200</v>
          </cell>
          <cell r="X177">
            <v>778800</v>
          </cell>
          <cell r="Y177">
            <v>778800</v>
          </cell>
          <cell r="AA177">
            <v>803800</v>
          </cell>
          <cell r="AQ177">
            <v>738900</v>
          </cell>
          <cell r="AV177">
            <v>738900</v>
          </cell>
        </row>
        <row r="178">
          <cell r="Q178">
            <v>92000</v>
          </cell>
          <cell r="S178">
            <v>92000</v>
          </cell>
          <cell r="U178">
            <v>92000</v>
          </cell>
          <cell r="V178">
            <v>0</v>
          </cell>
          <cell r="W178">
            <v>0</v>
          </cell>
          <cell r="X178">
            <v>0</v>
          </cell>
          <cell r="Y178">
            <v>0</v>
          </cell>
          <cell r="AA178">
            <v>0</v>
          </cell>
          <cell r="AQ178">
            <v>0</v>
          </cell>
          <cell r="AV178">
            <v>0</v>
          </cell>
        </row>
        <row r="179">
          <cell r="AQ179">
            <v>394566.93</v>
          </cell>
          <cell r="AV179">
            <v>396596.38</v>
          </cell>
        </row>
        <row r="180">
          <cell r="Q180">
            <v>12243257.460000001</v>
          </cell>
          <cell r="S180">
            <v>12243257.460000001</v>
          </cell>
          <cell r="U180">
            <v>10447371.48</v>
          </cell>
          <cell r="V180">
            <v>10447371.48</v>
          </cell>
          <cell r="W180">
            <v>10447371.48</v>
          </cell>
          <cell r="X180">
            <v>10447371.48</v>
          </cell>
          <cell r="Y180">
            <v>12671951.91</v>
          </cell>
          <cell r="AA180">
            <v>12671951.91</v>
          </cell>
          <cell r="AQ180">
            <v>0</v>
          </cell>
          <cell r="AV180">
            <v>0</v>
          </cell>
        </row>
        <row r="181">
          <cell r="Q181">
            <v>389400</v>
          </cell>
          <cell r="S181">
            <v>389400</v>
          </cell>
          <cell r="U181">
            <v>389400</v>
          </cell>
          <cell r="V181">
            <v>389400</v>
          </cell>
          <cell r="W181">
            <v>0</v>
          </cell>
          <cell r="X181">
            <v>0</v>
          </cell>
          <cell r="Y181">
            <v>0</v>
          </cell>
          <cell r="AA181">
            <v>0</v>
          </cell>
          <cell r="AQ181">
            <v>0</v>
          </cell>
          <cell r="AV181">
            <v>0</v>
          </cell>
        </row>
        <row r="182">
          <cell r="Q182">
            <v>80000</v>
          </cell>
          <cell r="S182">
            <v>80000</v>
          </cell>
          <cell r="U182">
            <v>80000</v>
          </cell>
          <cell r="V182">
            <v>80000</v>
          </cell>
          <cell r="W182">
            <v>80000</v>
          </cell>
          <cell r="X182">
            <v>80000</v>
          </cell>
          <cell r="Y182">
            <v>80000</v>
          </cell>
          <cell r="AA182">
            <v>80000</v>
          </cell>
          <cell r="AQ182">
            <v>80000</v>
          </cell>
          <cell r="AV182">
            <v>80000</v>
          </cell>
        </row>
        <row r="183">
          <cell r="S183">
            <v>10000</v>
          </cell>
          <cell r="U183">
            <v>25576</v>
          </cell>
          <cell r="V183">
            <v>25576</v>
          </cell>
          <cell r="W183">
            <v>25576</v>
          </cell>
          <cell r="X183">
            <v>25576</v>
          </cell>
          <cell r="Y183">
            <v>25576</v>
          </cell>
          <cell r="AA183">
            <v>25576</v>
          </cell>
          <cell r="AQ183">
            <v>25000</v>
          </cell>
          <cell r="AV183">
            <v>10384</v>
          </cell>
        </row>
        <row r="184">
          <cell r="U184">
            <v>10000</v>
          </cell>
          <cell r="V184">
            <v>10000</v>
          </cell>
          <cell r="W184">
            <v>10000</v>
          </cell>
          <cell r="X184">
            <v>10000</v>
          </cell>
          <cell r="Y184">
            <v>10000</v>
          </cell>
          <cell r="AA184">
            <v>10000</v>
          </cell>
          <cell r="AQ184">
            <v>2000</v>
          </cell>
          <cell r="AV184">
            <v>2000</v>
          </cell>
        </row>
        <row r="185">
          <cell r="AQ185">
            <v>0</v>
          </cell>
          <cell r="AV185">
            <v>0</v>
          </cell>
        </row>
        <row r="186">
          <cell r="AQ186">
            <v>0</v>
          </cell>
          <cell r="AV186">
            <v>0</v>
          </cell>
        </row>
        <row r="187">
          <cell r="AQ187">
            <v>0</v>
          </cell>
          <cell r="AV187">
            <v>0</v>
          </cell>
        </row>
        <row r="188">
          <cell r="AQ188">
            <v>51373.760000000002</v>
          </cell>
          <cell r="AV188">
            <v>84041.97</v>
          </cell>
        </row>
        <row r="189">
          <cell r="AV189">
            <v>52300</v>
          </cell>
        </row>
        <row r="191">
          <cell r="AV191">
            <v>0</v>
          </cell>
        </row>
        <row r="192">
          <cell r="Q192">
            <v>98033.49</v>
          </cell>
          <cell r="S192">
            <v>96188.07</v>
          </cell>
          <cell r="U192">
            <v>96233.49</v>
          </cell>
          <cell r="V192">
            <v>96233.49</v>
          </cell>
          <cell r="W192">
            <v>96149.97</v>
          </cell>
          <cell r="X192">
            <v>96149.97</v>
          </cell>
          <cell r="Y192">
            <v>96224.97</v>
          </cell>
          <cell r="AA192">
            <v>98224.97</v>
          </cell>
          <cell r="AQ192">
            <v>88325.74</v>
          </cell>
          <cell r="AV192">
            <v>77363.039999999994</v>
          </cell>
        </row>
        <row r="193">
          <cell r="Q193">
            <v>346489.93</v>
          </cell>
          <cell r="S193">
            <v>330101.58</v>
          </cell>
          <cell r="U193">
            <v>221663.86</v>
          </cell>
          <cell r="V193">
            <v>262270.98</v>
          </cell>
          <cell r="W193">
            <v>231254.16</v>
          </cell>
          <cell r="X193">
            <v>579144.59</v>
          </cell>
          <cell r="Y193">
            <v>722182.22</v>
          </cell>
          <cell r="AA193">
            <v>235696.12</v>
          </cell>
          <cell r="AQ193">
            <v>263065.19</v>
          </cell>
          <cell r="AV193">
            <v>494695.51</v>
          </cell>
        </row>
        <row r="194">
          <cell r="Q194">
            <v>73353</v>
          </cell>
          <cell r="S194">
            <v>73353</v>
          </cell>
          <cell r="U194">
            <v>73353</v>
          </cell>
          <cell r="V194">
            <v>73353</v>
          </cell>
          <cell r="W194">
            <v>73353</v>
          </cell>
          <cell r="X194">
            <v>73353</v>
          </cell>
          <cell r="Y194">
            <v>73353</v>
          </cell>
          <cell r="AA194">
            <v>73353</v>
          </cell>
          <cell r="AQ194">
            <v>73353</v>
          </cell>
          <cell r="AV194">
            <v>73353</v>
          </cell>
        </row>
        <row r="195">
          <cell r="Q195">
            <v>1484090</v>
          </cell>
          <cell r="S195">
            <v>1575687</v>
          </cell>
          <cell r="U195">
            <v>1575687</v>
          </cell>
          <cell r="V195">
            <v>1575687</v>
          </cell>
          <cell r="W195">
            <v>1575687</v>
          </cell>
          <cell r="X195">
            <v>1575687</v>
          </cell>
          <cell r="Y195">
            <v>1575687</v>
          </cell>
          <cell r="AA195">
            <v>1575687</v>
          </cell>
          <cell r="AQ195">
            <v>1871410</v>
          </cell>
          <cell r="AV195">
            <v>1871410</v>
          </cell>
        </row>
        <row r="196">
          <cell r="Q196">
            <v>784970</v>
          </cell>
          <cell r="S196">
            <v>1166064</v>
          </cell>
          <cell r="U196">
            <v>1166064</v>
          </cell>
          <cell r="V196">
            <v>1166064</v>
          </cell>
          <cell r="W196">
            <v>1166064</v>
          </cell>
          <cell r="X196">
            <v>1166064</v>
          </cell>
          <cell r="Y196">
            <v>1166064</v>
          </cell>
          <cell r="AA196">
            <v>1166064</v>
          </cell>
          <cell r="AQ196">
            <v>1209909</v>
          </cell>
          <cell r="AV196">
            <v>1209909</v>
          </cell>
        </row>
        <row r="197">
          <cell r="Q197">
            <v>0</v>
          </cell>
          <cell r="S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AA197">
            <v>0</v>
          </cell>
          <cell r="AQ197">
            <v>0</v>
          </cell>
          <cell r="AV197">
            <v>0</v>
          </cell>
        </row>
        <row r="198">
          <cell r="Q198">
            <v>0</v>
          </cell>
          <cell r="S198">
            <v>0</v>
          </cell>
          <cell r="U198">
            <v>0</v>
          </cell>
          <cell r="V198">
            <v>0</v>
          </cell>
          <cell r="W198">
            <v>0</v>
          </cell>
          <cell r="X198">
            <v>0</v>
          </cell>
          <cell r="Y198">
            <v>0</v>
          </cell>
          <cell r="AA198">
            <v>0</v>
          </cell>
          <cell r="AQ198">
            <v>0</v>
          </cell>
          <cell r="AV198">
            <v>0</v>
          </cell>
        </row>
        <row r="199">
          <cell r="Q199">
            <v>0</v>
          </cell>
          <cell r="S199">
            <v>0</v>
          </cell>
          <cell r="U199">
            <v>0</v>
          </cell>
          <cell r="V199">
            <v>0</v>
          </cell>
          <cell r="W199">
            <v>0</v>
          </cell>
          <cell r="X199">
            <v>0</v>
          </cell>
          <cell r="Y199">
            <v>0</v>
          </cell>
          <cell r="AA199">
            <v>0</v>
          </cell>
          <cell r="AQ199">
            <v>0</v>
          </cell>
          <cell r="AV199">
            <v>0</v>
          </cell>
        </row>
        <row r="200">
          <cell r="Q200">
            <v>53028.05</v>
          </cell>
          <cell r="S200">
            <v>44239.08</v>
          </cell>
          <cell r="U200">
            <v>13002.93</v>
          </cell>
          <cell r="V200">
            <v>37075.040000000001</v>
          </cell>
          <cell r="W200">
            <v>8692.23</v>
          </cell>
          <cell r="X200">
            <v>-102770.14</v>
          </cell>
          <cell r="Y200">
            <v>73807</v>
          </cell>
          <cell r="AA200">
            <v>36306.81</v>
          </cell>
          <cell r="AQ200">
            <v>-90894.19</v>
          </cell>
          <cell r="AV200">
            <v>-438254.26</v>
          </cell>
        </row>
        <row r="201">
          <cell r="Q201">
            <v>0</v>
          </cell>
          <cell r="S201">
            <v>0</v>
          </cell>
          <cell r="U201">
            <v>0</v>
          </cell>
          <cell r="V201">
            <v>0</v>
          </cell>
          <cell r="W201">
            <v>0</v>
          </cell>
          <cell r="X201">
            <v>0</v>
          </cell>
          <cell r="Y201">
            <v>0</v>
          </cell>
          <cell r="AA201">
            <v>0</v>
          </cell>
          <cell r="AQ201">
            <v>0</v>
          </cell>
          <cell r="AV201">
            <v>0</v>
          </cell>
        </row>
        <row r="202">
          <cell r="Q202">
            <v>0</v>
          </cell>
          <cell r="S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AA202">
            <v>0</v>
          </cell>
          <cell r="AQ202">
            <v>0</v>
          </cell>
          <cell r="AV202">
            <v>0</v>
          </cell>
        </row>
        <row r="203">
          <cell r="Q203">
            <v>1000</v>
          </cell>
          <cell r="S203">
            <v>1000</v>
          </cell>
          <cell r="U203">
            <v>1000</v>
          </cell>
          <cell r="V203">
            <v>1000</v>
          </cell>
          <cell r="W203">
            <v>1000</v>
          </cell>
          <cell r="X203">
            <v>1000</v>
          </cell>
          <cell r="Y203">
            <v>1000</v>
          </cell>
          <cell r="AA203">
            <v>1000</v>
          </cell>
          <cell r="AQ203">
            <v>0</v>
          </cell>
          <cell r="AV203">
            <v>0</v>
          </cell>
        </row>
        <row r="204">
          <cell r="AQ204">
            <v>10000</v>
          </cell>
          <cell r="AV204">
            <v>8162.5</v>
          </cell>
        </row>
        <row r="205">
          <cell r="AQ205">
            <v>20000</v>
          </cell>
          <cell r="AV205">
            <v>20000</v>
          </cell>
        </row>
        <row r="207">
          <cell r="Q207">
            <v>0</v>
          </cell>
          <cell r="S207">
            <v>0</v>
          </cell>
          <cell r="U207">
            <v>0</v>
          </cell>
          <cell r="V207">
            <v>0</v>
          </cell>
          <cell r="W207">
            <v>0</v>
          </cell>
          <cell r="X207">
            <v>0</v>
          </cell>
          <cell r="Y207">
            <v>0</v>
          </cell>
          <cell r="AA207">
            <v>0</v>
          </cell>
          <cell r="AQ207">
            <v>0</v>
          </cell>
          <cell r="AV207">
            <v>0</v>
          </cell>
        </row>
        <row r="208">
          <cell r="Q208">
            <v>0</v>
          </cell>
          <cell r="S208">
            <v>0</v>
          </cell>
          <cell r="U208">
            <v>0</v>
          </cell>
          <cell r="V208">
            <v>0</v>
          </cell>
          <cell r="W208">
            <v>0</v>
          </cell>
          <cell r="X208">
            <v>0</v>
          </cell>
          <cell r="Y208">
            <v>0</v>
          </cell>
          <cell r="AA208">
            <v>0</v>
          </cell>
          <cell r="AQ208">
            <v>0</v>
          </cell>
          <cell r="AV208">
            <v>0</v>
          </cell>
        </row>
        <row r="209">
          <cell r="Q209">
            <v>13900000</v>
          </cell>
          <cell r="S209">
            <v>87002086.969999999</v>
          </cell>
          <cell r="U209">
            <v>26152086.969999999</v>
          </cell>
          <cell r="V209">
            <v>47450000</v>
          </cell>
          <cell r="W209">
            <v>9550000</v>
          </cell>
          <cell r="X209">
            <v>170550913.15000001</v>
          </cell>
          <cell r="Y209">
            <v>50850000</v>
          </cell>
          <cell r="AA209">
            <v>31750000</v>
          </cell>
          <cell r="AQ209">
            <v>28000000</v>
          </cell>
          <cell r="AV209">
            <v>11000000</v>
          </cell>
        </row>
        <row r="210">
          <cell r="Q210">
            <v>0</v>
          </cell>
          <cell r="S210">
            <v>0</v>
          </cell>
          <cell r="U210">
            <v>0</v>
          </cell>
          <cell r="V210">
            <v>0</v>
          </cell>
          <cell r="W210">
            <v>0</v>
          </cell>
          <cell r="X210">
            <v>0</v>
          </cell>
          <cell r="Y210">
            <v>0</v>
          </cell>
          <cell r="AA210">
            <v>0</v>
          </cell>
          <cell r="AQ210">
            <v>0</v>
          </cell>
          <cell r="AV210">
            <v>0</v>
          </cell>
        </row>
        <row r="211">
          <cell r="Q211">
            <v>6012976.7699999996</v>
          </cell>
          <cell r="S211">
            <v>7295748.79</v>
          </cell>
          <cell r="U211">
            <v>8443594.3900000006</v>
          </cell>
          <cell r="V211">
            <v>8448808.7799999993</v>
          </cell>
          <cell r="W211">
            <v>8452607.9700000007</v>
          </cell>
          <cell r="X211">
            <v>8455635.5800000001</v>
          </cell>
          <cell r="Y211">
            <v>8966862.4700000007</v>
          </cell>
          <cell r="AA211">
            <v>30318765.350000001</v>
          </cell>
          <cell r="AQ211">
            <v>0</v>
          </cell>
          <cell r="AV211">
            <v>0</v>
          </cell>
        </row>
        <row r="212">
          <cell r="Q212">
            <v>0</v>
          </cell>
          <cell r="S212">
            <v>0</v>
          </cell>
          <cell r="U212">
            <v>0</v>
          </cell>
          <cell r="V212">
            <v>0</v>
          </cell>
          <cell r="W212">
            <v>0</v>
          </cell>
          <cell r="X212">
            <v>0</v>
          </cell>
          <cell r="Y212">
            <v>0</v>
          </cell>
          <cell r="AA212">
            <v>0</v>
          </cell>
          <cell r="AQ212">
            <v>0</v>
          </cell>
          <cell r="AV212">
            <v>0</v>
          </cell>
        </row>
        <row r="213">
          <cell r="U213">
            <v>658810.86</v>
          </cell>
          <cell r="V213">
            <v>659217.71</v>
          </cell>
          <cell r="W213">
            <v>685640.93</v>
          </cell>
          <cell r="X213">
            <v>707321.69</v>
          </cell>
          <cell r="Y213">
            <v>707523.76</v>
          </cell>
          <cell r="AA213">
            <v>718884.56</v>
          </cell>
          <cell r="AQ213">
            <v>0</v>
          </cell>
          <cell r="AV213">
            <v>0</v>
          </cell>
        </row>
        <row r="214">
          <cell r="Q214">
            <v>5515.47</v>
          </cell>
          <cell r="S214">
            <v>5515.47</v>
          </cell>
          <cell r="U214">
            <v>5515.47</v>
          </cell>
          <cell r="V214">
            <v>5515.47</v>
          </cell>
          <cell r="W214">
            <v>5515.47</v>
          </cell>
          <cell r="X214">
            <v>5515.47</v>
          </cell>
          <cell r="Y214">
            <v>5515.47</v>
          </cell>
          <cell r="AA214">
            <v>2041.19</v>
          </cell>
          <cell r="AQ214">
            <v>0</v>
          </cell>
          <cell r="AV214">
            <v>0</v>
          </cell>
        </row>
        <row r="215">
          <cell r="Q215">
            <v>4851095.6399999997</v>
          </cell>
          <cell r="S215">
            <v>4634754.1399999997</v>
          </cell>
          <cell r="U215">
            <v>4580016.54</v>
          </cell>
          <cell r="V215">
            <v>5277905.72</v>
          </cell>
          <cell r="W215">
            <v>6016147.0499999998</v>
          </cell>
          <cell r="X215">
            <v>6016147.0499999998</v>
          </cell>
          <cell r="Y215">
            <v>5917619.3700000001</v>
          </cell>
          <cell r="AA215">
            <v>4832959.9800000004</v>
          </cell>
          <cell r="AQ215">
            <v>1469257.25</v>
          </cell>
          <cell r="AV215">
            <v>1102880.43</v>
          </cell>
        </row>
        <row r="216">
          <cell r="Y216">
            <v>0</v>
          </cell>
          <cell r="AA216">
            <v>89050.03</v>
          </cell>
          <cell r="AQ216">
            <v>1960336.5</v>
          </cell>
          <cell r="AV216">
            <v>1900428.1</v>
          </cell>
        </row>
        <row r="217">
          <cell r="Q217">
            <v>-107377.05</v>
          </cell>
          <cell r="S217">
            <v>-304644.78000000003</v>
          </cell>
          <cell r="U217">
            <v>-7968.72</v>
          </cell>
          <cell r="V217">
            <v>-139470.79999999999</v>
          </cell>
          <cell r="W217">
            <v>-285702.51</v>
          </cell>
          <cell r="X217">
            <v>-707419.85</v>
          </cell>
          <cell r="Y217">
            <v>-234369.52</v>
          </cell>
          <cell r="AA217">
            <v>-162163.57</v>
          </cell>
          <cell r="AQ217">
            <v>-366977.9</v>
          </cell>
          <cell r="AV217">
            <v>-31863.45</v>
          </cell>
        </row>
        <row r="218">
          <cell r="Q218">
            <v>386226211.69</v>
          </cell>
          <cell r="S218">
            <v>0</v>
          </cell>
          <cell r="U218">
            <v>0</v>
          </cell>
          <cell r="V218">
            <v>0</v>
          </cell>
          <cell r="W218">
            <v>0</v>
          </cell>
          <cell r="X218">
            <v>0</v>
          </cell>
          <cell r="Y218">
            <v>0</v>
          </cell>
          <cell r="AA218">
            <v>0</v>
          </cell>
          <cell r="AQ218">
            <v>0</v>
          </cell>
          <cell r="AV218">
            <v>0</v>
          </cell>
        </row>
        <row r="219">
          <cell r="Q219">
            <v>166320274.00999999</v>
          </cell>
          <cell r="S219">
            <v>186569926.05000001</v>
          </cell>
          <cell r="U219">
            <v>157786641.61000001</v>
          </cell>
          <cell r="V219">
            <v>152507407.09999999</v>
          </cell>
          <cell r="W219">
            <v>137096880.41999999</v>
          </cell>
          <cell r="X219">
            <v>126225351.45</v>
          </cell>
          <cell r="Y219">
            <v>127828448.23</v>
          </cell>
          <cell r="AA219">
            <v>125906062.7</v>
          </cell>
          <cell r="AQ219">
            <v>190767174.06</v>
          </cell>
          <cell r="AV219">
            <v>130648195.73</v>
          </cell>
        </row>
        <row r="220">
          <cell r="Q220">
            <v>0</v>
          </cell>
          <cell r="S220">
            <v>0</v>
          </cell>
          <cell r="U220">
            <v>0</v>
          </cell>
          <cell r="V220">
            <v>0</v>
          </cell>
          <cell r="W220">
            <v>0</v>
          </cell>
          <cell r="X220">
            <v>0</v>
          </cell>
          <cell r="Y220">
            <v>0</v>
          </cell>
          <cell r="AA220">
            <v>0</v>
          </cell>
          <cell r="AQ220">
            <v>0</v>
          </cell>
          <cell r="AV220">
            <v>0</v>
          </cell>
        </row>
        <row r="221">
          <cell r="Q221">
            <v>158000000</v>
          </cell>
          <cell r="S221">
            <v>0</v>
          </cell>
          <cell r="U221">
            <v>0</v>
          </cell>
          <cell r="V221">
            <v>0</v>
          </cell>
          <cell r="W221">
            <v>0</v>
          </cell>
          <cell r="X221">
            <v>0</v>
          </cell>
          <cell r="Y221">
            <v>0</v>
          </cell>
          <cell r="AA221">
            <v>0</v>
          </cell>
          <cell r="AQ221">
            <v>0</v>
          </cell>
          <cell r="AV221">
            <v>0</v>
          </cell>
        </row>
        <row r="222">
          <cell r="Q222">
            <v>0</v>
          </cell>
          <cell r="S222">
            <v>0</v>
          </cell>
          <cell r="U222">
            <v>0</v>
          </cell>
          <cell r="V222">
            <v>0</v>
          </cell>
          <cell r="W222">
            <v>0</v>
          </cell>
          <cell r="X222">
            <v>0</v>
          </cell>
          <cell r="Y222">
            <v>0</v>
          </cell>
          <cell r="AA222">
            <v>0</v>
          </cell>
          <cell r="AQ222">
            <v>0</v>
          </cell>
          <cell r="AV222">
            <v>0</v>
          </cell>
        </row>
        <row r="223">
          <cell r="Q223">
            <v>0</v>
          </cell>
          <cell r="S223">
            <v>0</v>
          </cell>
          <cell r="U223">
            <v>0</v>
          </cell>
          <cell r="V223">
            <v>0</v>
          </cell>
          <cell r="W223">
            <v>0</v>
          </cell>
          <cell r="X223">
            <v>0</v>
          </cell>
          <cell r="Y223">
            <v>0</v>
          </cell>
          <cell r="AA223">
            <v>0</v>
          </cell>
          <cell r="AQ223">
            <v>0</v>
          </cell>
          <cell r="AV223">
            <v>0</v>
          </cell>
        </row>
        <row r="224">
          <cell r="Q224">
            <v>134267420.27000001</v>
          </cell>
          <cell r="S224">
            <v>165549425.03</v>
          </cell>
          <cell r="U224">
            <v>121683149.48999999</v>
          </cell>
          <cell r="V224">
            <v>98638657.170000002</v>
          </cell>
          <cell r="W224">
            <v>67191192.010000005</v>
          </cell>
          <cell r="X224">
            <v>54385012.840000004</v>
          </cell>
          <cell r="Y224">
            <v>49224535.039999999</v>
          </cell>
          <cell r="AA224">
            <v>59026536.799999997</v>
          </cell>
          <cell r="AQ224">
            <v>132732804.14</v>
          </cell>
          <cell r="AV224">
            <v>49678690.57</v>
          </cell>
        </row>
        <row r="225">
          <cell r="Q225">
            <v>-166320274.00999999</v>
          </cell>
          <cell r="S225">
            <v>0</v>
          </cell>
          <cell r="U225">
            <v>0</v>
          </cell>
          <cell r="V225">
            <v>0</v>
          </cell>
          <cell r="W225">
            <v>0</v>
          </cell>
          <cell r="X225">
            <v>0</v>
          </cell>
          <cell r="Y225">
            <v>0</v>
          </cell>
          <cell r="AA225">
            <v>0</v>
          </cell>
          <cell r="AQ225">
            <v>0</v>
          </cell>
          <cell r="AV225">
            <v>0</v>
          </cell>
        </row>
        <row r="226">
          <cell r="Q226">
            <v>-134267420.27000001</v>
          </cell>
          <cell r="S226">
            <v>0</v>
          </cell>
          <cell r="U226">
            <v>0</v>
          </cell>
          <cell r="V226">
            <v>0</v>
          </cell>
          <cell r="W226">
            <v>0</v>
          </cell>
          <cell r="X226">
            <v>0</v>
          </cell>
          <cell r="Y226">
            <v>0</v>
          </cell>
          <cell r="AA226">
            <v>0</v>
          </cell>
          <cell r="AQ226">
            <v>0</v>
          </cell>
          <cell r="AV226">
            <v>0</v>
          </cell>
        </row>
        <row r="227">
          <cell r="Q227">
            <v>0</v>
          </cell>
          <cell r="S227">
            <v>0</v>
          </cell>
          <cell r="U227">
            <v>0</v>
          </cell>
          <cell r="V227">
            <v>0</v>
          </cell>
          <cell r="W227">
            <v>0</v>
          </cell>
          <cell r="X227">
            <v>0</v>
          </cell>
          <cell r="Y227">
            <v>0</v>
          </cell>
          <cell r="AA227">
            <v>0</v>
          </cell>
          <cell r="AQ227">
            <v>0</v>
          </cell>
          <cell r="AV227">
            <v>0</v>
          </cell>
        </row>
        <row r="228">
          <cell r="Q228">
            <v>0</v>
          </cell>
          <cell r="S228">
            <v>0</v>
          </cell>
          <cell r="U228">
            <v>0</v>
          </cell>
          <cell r="V228">
            <v>0</v>
          </cell>
          <cell r="W228">
            <v>0</v>
          </cell>
          <cell r="X228">
            <v>0</v>
          </cell>
          <cell r="Y228">
            <v>0</v>
          </cell>
          <cell r="AA228">
            <v>0</v>
          </cell>
          <cell r="AQ228">
            <v>0</v>
          </cell>
          <cell r="AV228">
            <v>0</v>
          </cell>
        </row>
        <row r="229">
          <cell r="Q229">
            <v>49801.93</v>
          </cell>
          <cell r="S229">
            <v>0</v>
          </cell>
          <cell r="U229">
            <v>0</v>
          </cell>
          <cell r="V229">
            <v>0</v>
          </cell>
          <cell r="W229">
            <v>0</v>
          </cell>
          <cell r="X229">
            <v>0</v>
          </cell>
          <cell r="Y229">
            <v>0</v>
          </cell>
          <cell r="AA229">
            <v>0</v>
          </cell>
          <cell r="AQ229">
            <v>0</v>
          </cell>
          <cell r="AV229">
            <v>0</v>
          </cell>
        </row>
        <row r="230">
          <cell r="Q230">
            <v>41451.39</v>
          </cell>
          <cell r="S230">
            <v>0</v>
          </cell>
          <cell r="U230">
            <v>0</v>
          </cell>
          <cell r="V230">
            <v>0</v>
          </cell>
          <cell r="W230">
            <v>0</v>
          </cell>
          <cell r="X230">
            <v>0</v>
          </cell>
          <cell r="Y230">
            <v>0</v>
          </cell>
          <cell r="AA230">
            <v>0</v>
          </cell>
          <cell r="AQ230">
            <v>0</v>
          </cell>
          <cell r="AV230">
            <v>0</v>
          </cell>
        </row>
        <row r="231">
          <cell r="Q231">
            <v>-29676330.690000001</v>
          </cell>
          <cell r="S231">
            <v>-15467526.199999999</v>
          </cell>
          <cell r="U231">
            <v>-10860383.77</v>
          </cell>
          <cell r="V231">
            <v>-10884644.390000001</v>
          </cell>
          <cell r="W231">
            <v>-12508174.630000001</v>
          </cell>
          <cell r="X231">
            <v>-15830301.9</v>
          </cell>
          <cell r="Y231">
            <v>-22376729.449999999</v>
          </cell>
          <cell r="AA231">
            <v>-30743020.34</v>
          </cell>
          <cell r="AQ231">
            <v>-11955582.33</v>
          </cell>
          <cell r="AV231">
            <v>-15375724.17</v>
          </cell>
        </row>
        <row r="232">
          <cell r="Q232">
            <v>4930.66</v>
          </cell>
          <cell r="S232">
            <v>4934.88</v>
          </cell>
          <cell r="U232">
            <v>6350.72</v>
          </cell>
          <cell r="V232">
            <v>5486.54</v>
          </cell>
          <cell r="W232">
            <v>5504.87</v>
          </cell>
          <cell r="X232">
            <v>5525.52</v>
          </cell>
          <cell r="Y232">
            <v>5543.81</v>
          </cell>
          <cell r="AA232">
            <v>7238.24</v>
          </cell>
          <cell r="AQ232">
            <v>0.46</v>
          </cell>
          <cell r="AV232">
            <v>0</v>
          </cell>
        </row>
        <row r="233">
          <cell r="Q233">
            <v>0</v>
          </cell>
          <cell r="S233">
            <v>0</v>
          </cell>
          <cell r="U233">
            <v>0</v>
          </cell>
          <cell r="V233">
            <v>0</v>
          </cell>
          <cell r="W233">
            <v>0</v>
          </cell>
          <cell r="X233">
            <v>0</v>
          </cell>
          <cell r="Y233">
            <v>0</v>
          </cell>
          <cell r="AA233">
            <v>0</v>
          </cell>
          <cell r="AQ233">
            <v>0</v>
          </cell>
          <cell r="AV233">
            <v>0</v>
          </cell>
        </row>
        <row r="234">
          <cell r="Q234">
            <v>5322325.9400000004</v>
          </cell>
          <cell r="S234">
            <v>3445569.28</v>
          </cell>
          <cell r="U234">
            <v>10243276.140000001</v>
          </cell>
          <cell r="V234">
            <v>6056939.3300000001</v>
          </cell>
          <cell r="W234">
            <v>7831199.25</v>
          </cell>
          <cell r="X234">
            <v>10712334.859999999</v>
          </cell>
          <cell r="Y234">
            <v>13908651.93</v>
          </cell>
          <cell r="AA234">
            <v>13452489.34</v>
          </cell>
          <cell r="AQ234">
            <v>9596285.5299999993</v>
          </cell>
          <cell r="AV234">
            <v>19934623.23</v>
          </cell>
        </row>
        <row r="235">
          <cell r="Q235">
            <v>7515.95</v>
          </cell>
          <cell r="S235">
            <v>6246.99</v>
          </cell>
          <cell r="U235">
            <v>5997.99</v>
          </cell>
          <cell r="V235">
            <v>5914.82</v>
          </cell>
          <cell r="W235">
            <v>5258.76</v>
          </cell>
          <cell r="X235">
            <v>5139.3500000000004</v>
          </cell>
          <cell r="Y235">
            <v>4780.16</v>
          </cell>
          <cell r="AA235">
            <v>4115.62</v>
          </cell>
          <cell r="AQ235">
            <v>0</v>
          </cell>
          <cell r="AV235">
            <v>0</v>
          </cell>
        </row>
        <row r="236">
          <cell r="Q236">
            <v>269248.39</v>
          </cell>
          <cell r="S236">
            <v>168408.06</v>
          </cell>
          <cell r="U236">
            <v>188362.69</v>
          </cell>
          <cell r="V236">
            <v>-84927.88</v>
          </cell>
          <cell r="W236">
            <v>80690.38</v>
          </cell>
          <cell r="X236">
            <v>115340.81</v>
          </cell>
          <cell r="Y236">
            <v>257341.75</v>
          </cell>
          <cell r="AA236">
            <v>-170753.24</v>
          </cell>
          <cell r="AQ236">
            <v>159272.88</v>
          </cell>
          <cell r="AV236">
            <v>84527.9</v>
          </cell>
        </row>
        <row r="237">
          <cell r="Q237">
            <v>253.24</v>
          </cell>
          <cell r="S237">
            <v>107.63</v>
          </cell>
          <cell r="U237">
            <v>12.93</v>
          </cell>
          <cell r="V237">
            <v>292.89</v>
          </cell>
          <cell r="W237">
            <v>192.36</v>
          </cell>
          <cell r="X237">
            <v>39.31</v>
          </cell>
          <cell r="Y237">
            <v>34.86</v>
          </cell>
          <cell r="AA237">
            <v>143.76</v>
          </cell>
          <cell r="AQ237">
            <v>47.75</v>
          </cell>
          <cell r="AV237">
            <v>96.16</v>
          </cell>
        </row>
        <row r="238">
          <cell r="Q238">
            <v>269248.24</v>
          </cell>
          <cell r="S238">
            <v>168408.01</v>
          </cell>
          <cell r="U238">
            <v>188362.55</v>
          </cell>
          <cell r="V238">
            <v>-84927.96</v>
          </cell>
          <cell r="W238">
            <v>0</v>
          </cell>
          <cell r="X238">
            <v>34642.300000000003</v>
          </cell>
          <cell r="Y238">
            <v>141981.41</v>
          </cell>
          <cell r="AA238">
            <v>-170749.78</v>
          </cell>
          <cell r="AQ238">
            <v>159272.63</v>
          </cell>
          <cell r="AV238">
            <v>84527.66</v>
          </cell>
        </row>
        <row r="239">
          <cell r="Q239">
            <v>6108.26</v>
          </cell>
          <cell r="S239">
            <v>2596.71</v>
          </cell>
          <cell r="U239">
            <v>682.41</v>
          </cell>
          <cell r="V239">
            <v>7064.42</v>
          </cell>
          <cell r="W239">
            <v>735.57</v>
          </cell>
          <cell r="X239">
            <v>950.3</v>
          </cell>
          <cell r="Y239">
            <v>1058.74</v>
          </cell>
          <cell r="AA239">
            <v>3470.31</v>
          </cell>
          <cell r="AQ239">
            <v>1152.1400000000001</v>
          </cell>
          <cell r="AV239">
            <v>2320.42</v>
          </cell>
        </row>
        <row r="240">
          <cell r="Q240">
            <v>11489.07</v>
          </cell>
          <cell r="S240">
            <v>8782.75</v>
          </cell>
          <cell r="U240">
            <v>6414.6</v>
          </cell>
          <cell r="V240">
            <v>6398.49</v>
          </cell>
          <cell r="W240">
            <v>5789.66</v>
          </cell>
          <cell r="X240">
            <v>5520.98</v>
          </cell>
          <cell r="Y240">
            <v>5221.3599999999997</v>
          </cell>
          <cell r="AA240">
            <v>4664.92</v>
          </cell>
          <cell r="AQ240">
            <v>0</v>
          </cell>
          <cell r="AV240">
            <v>0</v>
          </cell>
        </row>
        <row r="241">
          <cell r="Q241">
            <v>13568589.970000001</v>
          </cell>
          <cell r="S241">
            <v>11190475.630000001</v>
          </cell>
          <cell r="U241">
            <v>4817333.8099999996</v>
          </cell>
          <cell r="V241">
            <v>4546711.99</v>
          </cell>
          <cell r="W241">
            <v>5612300.04</v>
          </cell>
          <cell r="X241">
            <v>10737012.939999999</v>
          </cell>
          <cell r="Y241">
            <v>20206291.809999999</v>
          </cell>
          <cell r="AA241">
            <v>24274665.600000001</v>
          </cell>
          <cell r="AQ241">
            <v>15046074</v>
          </cell>
          <cell r="AV241">
            <v>15018784.109999999</v>
          </cell>
        </row>
        <row r="242">
          <cell r="Q242">
            <v>425000</v>
          </cell>
          <cell r="S242">
            <v>325000</v>
          </cell>
          <cell r="U242">
            <v>225000</v>
          </cell>
          <cell r="V242">
            <v>175000</v>
          </cell>
          <cell r="W242">
            <v>125000</v>
          </cell>
          <cell r="X242">
            <v>75000</v>
          </cell>
          <cell r="Y242">
            <v>25000</v>
          </cell>
          <cell r="AA242">
            <v>0</v>
          </cell>
          <cell r="AQ242">
            <v>0</v>
          </cell>
          <cell r="AV242">
            <v>0</v>
          </cell>
        </row>
        <row r="243">
          <cell r="Q243">
            <v>601846.14</v>
          </cell>
          <cell r="S243">
            <v>1710484.36</v>
          </cell>
          <cell r="U243">
            <v>1101954.08</v>
          </cell>
          <cell r="V243">
            <v>1263489.77</v>
          </cell>
          <cell r="W243">
            <v>509727.61</v>
          </cell>
          <cell r="X243">
            <v>395118.71</v>
          </cell>
          <cell r="Y243">
            <v>394763.07</v>
          </cell>
          <cell r="AA243">
            <v>602396.47</v>
          </cell>
          <cell r="AQ243">
            <v>963808.59</v>
          </cell>
          <cell r="AV243">
            <v>690633.61</v>
          </cell>
        </row>
        <row r="244">
          <cell r="Q244">
            <v>18576725</v>
          </cell>
          <cell r="S244">
            <v>26792037</v>
          </cell>
          <cell r="U244">
            <v>21791523</v>
          </cell>
          <cell r="V244">
            <v>18612469.640000001</v>
          </cell>
          <cell r="W244">
            <v>5668702.6399999997</v>
          </cell>
          <cell r="X244">
            <v>3310345</v>
          </cell>
          <cell r="Y244">
            <v>6023554</v>
          </cell>
          <cell r="AA244">
            <v>11243582</v>
          </cell>
          <cell r="AQ244">
            <v>14994274.689999999</v>
          </cell>
          <cell r="AV244">
            <v>8816321.9399999995</v>
          </cell>
        </row>
        <row r="245">
          <cell r="Q245">
            <v>0</v>
          </cell>
          <cell r="S245">
            <v>677814</v>
          </cell>
          <cell r="U245">
            <v>772765</v>
          </cell>
          <cell r="V245">
            <v>772765</v>
          </cell>
          <cell r="W245">
            <v>844366</v>
          </cell>
          <cell r="X245">
            <v>844366</v>
          </cell>
          <cell r="Y245">
            <v>844366</v>
          </cell>
          <cell r="AA245">
            <v>808211</v>
          </cell>
          <cell r="AQ245">
            <v>1068331</v>
          </cell>
          <cell r="AV245">
            <v>1130477</v>
          </cell>
        </row>
        <row r="246">
          <cell r="Q246">
            <v>5713600</v>
          </cell>
          <cell r="S246">
            <v>2109037</v>
          </cell>
          <cell r="U246">
            <v>0</v>
          </cell>
          <cell r="V246">
            <v>0</v>
          </cell>
          <cell r="W246">
            <v>0</v>
          </cell>
          <cell r="X246">
            <v>0</v>
          </cell>
          <cell r="Y246">
            <v>0</v>
          </cell>
          <cell r="AA246">
            <v>0</v>
          </cell>
          <cell r="AQ246">
            <v>0</v>
          </cell>
          <cell r="AV246">
            <v>0</v>
          </cell>
        </row>
        <row r="247">
          <cell r="Q247">
            <v>7809.12</v>
          </cell>
          <cell r="S247">
            <v>0</v>
          </cell>
          <cell r="U247">
            <v>28994.62</v>
          </cell>
          <cell r="V247">
            <v>17795.37</v>
          </cell>
          <cell r="W247">
            <v>6731.91</v>
          </cell>
          <cell r="X247">
            <v>9568.17</v>
          </cell>
          <cell r="Y247">
            <v>24318.09</v>
          </cell>
          <cell r="AA247">
            <v>6083.33</v>
          </cell>
          <cell r="AQ247">
            <v>4189.04</v>
          </cell>
          <cell r="AV247">
            <v>1133.2</v>
          </cell>
        </row>
        <row r="248">
          <cell r="Q248">
            <v>190546</v>
          </cell>
          <cell r="S248">
            <v>144492</v>
          </cell>
          <cell r="U248">
            <v>144492</v>
          </cell>
          <cell r="V248">
            <v>144492</v>
          </cell>
          <cell r="W248">
            <v>144492</v>
          </cell>
          <cell r="X248">
            <v>144492</v>
          </cell>
          <cell r="Y248">
            <v>144492</v>
          </cell>
          <cell r="AA248">
            <v>144492</v>
          </cell>
          <cell r="AQ248">
            <v>0</v>
          </cell>
          <cell r="AV248">
            <v>0</v>
          </cell>
        </row>
        <row r="249">
          <cell r="Q249">
            <v>0</v>
          </cell>
          <cell r="S249">
            <v>0</v>
          </cell>
          <cell r="U249">
            <v>3391.6</v>
          </cell>
          <cell r="V249">
            <v>3391.6</v>
          </cell>
          <cell r="W249">
            <v>0</v>
          </cell>
          <cell r="X249">
            <v>0</v>
          </cell>
          <cell r="Y249">
            <v>0</v>
          </cell>
          <cell r="AA249">
            <v>0</v>
          </cell>
          <cell r="AQ249">
            <v>0</v>
          </cell>
          <cell r="AV249">
            <v>0</v>
          </cell>
        </row>
        <row r="250">
          <cell r="U250">
            <v>850698.03</v>
          </cell>
          <cell r="V250">
            <v>850698.03</v>
          </cell>
          <cell r="W250">
            <v>850698.03</v>
          </cell>
          <cell r="X250">
            <v>850698.03</v>
          </cell>
          <cell r="Y250">
            <v>850698.03</v>
          </cell>
          <cell r="AA250">
            <v>680316.76</v>
          </cell>
          <cell r="AQ250">
            <v>674180.73</v>
          </cell>
          <cell r="AV250">
            <v>674180.73</v>
          </cell>
        </row>
        <row r="251">
          <cell r="U251">
            <v>2601177.58</v>
          </cell>
          <cell r="V251">
            <v>1298.0899999999999</v>
          </cell>
          <cell r="W251">
            <v>0</v>
          </cell>
          <cell r="X251">
            <v>0</v>
          </cell>
          <cell r="Y251">
            <v>0</v>
          </cell>
          <cell r="AA251">
            <v>0</v>
          </cell>
          <cell r="AQ251">
            <v>0</v>
          </cell>
          <cell r="AV251">
            <v>0</v>
          </cell>
        </row>
        <row r="252">
          <cell r="AQ252">
            <v>0</v>
          </cell>
          <cell r="AV252">
            <v>0</v>
          </cell>
        </row>
        <row r="253">
          <cell r="AA253">
            <v>430457</v>
          </cell>
          <cell r="AQ253">
            <v>2928645.11</v>
          </cell>
          <cell r="AV253">
            <v>4309035.97</v>
          </cell>
        </row>
        <row r="254">
          <cell r="AV254">
            <v>164388.85999999999</v>
          </cell>
        </row>
        <row r="255">
          <cell r="AV255">
            <v>70201.25</v>
          </cell>
        </row>
        <row r="256">
          <cell r="AV256">
            <v>2650000</v>
          </cell>
        </row>
        <row r="257">
          <cell r="AV257">
            <v>44526.239999999998</v>
          </cell>
        </row>
        <row r="259">
          <cell r="Q259">
            <v>0</v>
          </cell>
          <cell r="S259">
            <v>0</v>
          </cell>
          <cell r="U259">
            <v>0</v>
          </cell>
          <cell r="V259">
            <v>0</v>
          </cell>
          <cell r="W259">
            <v>0</v>
          </cell>
          <cell r="X259">
            <v>0</v>
          </cell>
          <cell r="Y259">
            <v>0</v>
          </cell>
          <cell r="AA259">
            <v>0</v>
          </cell>
          <cell r="AQ259">
            <v>0</v>
          </cell>
          <cell r="AV259">
            <v>0</v>
          </cell>
        </row>
        <row r="260">
          <cell r="Q260">
            <v>181639.72</v>
          </cell>
          <cell r="S260">
            <v>177332.42</v>
          </cell>
          <cell r="U260">
            <v>152844.70000000001</v>
          </cell>
          <cell r="V260">
            <v>147856.9</v>
          </cell>
          <cell r="W260">
            <v>145758.07999999999</v>
          </cell>
          <cell r="X260">
            <v>141483.9</v>
          </cell>
          <cell r="Y260">
            <v>139385.07999999999</v>
          </cell>
          <cell r="AA260">
            <v>133565.04</v>
          </cell>
          <cell r="AQ260">
            <v>103167.16</v>
          </cell>
          <cell r="AV260">
            <v>94921.66</v>
          </cell>
        </row>
        <row r="261">
          <cell r="Q261">
            <v>5232078.96</v>
          </cell>
          <cell r="S261">
            <v>5303522.17</v>
          </cell>
          <cell r="U261">
            <v>5171938.03</v>
          </cell>
          <cell r="V261">
            <v>5265641.25</v>
          </cell>
          <cell r="W261">
            <v>4961353.8600000003</v>
          </cell>
          <cell r="X261">
            <v>4941255.96</v>
          </cell>
          <cell r="Y261">
            <v>5085657.72</v>
          </cell>
          <cell r="AA261">
            <v>5340001.91</v>
          </cell>
          <cell r="AQ261">
            <v>5686071.5800000001</v>
          </cell>
          <cell r="AV261">
            <v>5713398.29</v>
          </cell>
        </row>
        <row r="262">
          <cell r="Q262">
            <v>25085.26</v>
          </cell>
          <cell r="S262">
            <v>16178.53</v>
          </cell>
          <cell r="U262">
            <v>18830.25</v>
          </cell>
          <cell r="V262">
            <v>15788.79</v>
          </cell>
          <cell r="W262">
            <v>14628.32</v>
          </cell>
          <cell r="X262">
            <v>22458.26</v>
          </cell>
          <cell r="Y262">
            <v>22230.07</v>
          </cell>
          <cell r="AA262">
            <v>24338.17</v>
          </cell>
          <cell r="AQ262">
            <v>31855.919999999998</v>
          </cell>
          <cell r="AV262">
            <v>31684.62</v>
          </cell>
        </row>
        <row r="263">
          <cell r="Q263">
            <v>0</v>
          </cell>
          <cell r="S263">
            <v>0</v>
          </cell>
          <cell r="U263">
            <v>0</v>
          </cell>
          <cell r="V263">
            <v>0</v>
          </cell>
          <cell r="W263">
            <v>0</v>
          </cell>
          <cell r="X263">
            <v>0</v>
          </cell>
          <cell r="Y263">
            <v>0</v>
          </cell>
          <cell r="AA263">
            <v>0</v>
          </cell>
          <cell r="AQ263">
            <v>0</v>
          </cell>
          <cell r="AV263">
            <v>0</v>
          </cell>
        </row>
        <row r="264">
          <cell r="Q264">
            <v>47778.19</v>
          </cell>
          <cell r="S264">
            <v>51354.7</v>
          </cell>
          <cell r="U264">
            <v>146589.79</v>
          </cell>
          <cell r="V264">
            <v>48121.87</v>
          </cell>
          <cell r="W264">
            <v>42525.64</v>
          </cell>
          <cell r="X264">
            <v>69437.279999999999</v>
          </cell>
          <cell r="Y264">
            <v>32333.56</v>
          </cell>
          <cell r="AA264">
            <v>28557.599999999999</v>
          </cell>
          <cell r="AQ264">
            <v>0</v>
          </cell>
          <cell r="AV264">
            <v>0</v>
          </cell>
        </row>
        <row r="265">
          <cell r="Q265">
            <v>14913615.74</v>
          </cell>
          <cell r="S265">
            <v>13472557.5</v>
          </cell>
          <cell r="U265">
            <v>10803004.4</v>
          </cell>
          <cell r="V265">
            <v>8740673.6099999994</v>
          </cell>
          <cell r="W265">
            <v>11315327.16</v>
          </cell>
          <cell r="X265">
            <v>9539350.6500000004</v>
          </cell>
          <cell r="Y265">
            <v>10232152.300000001</v>
          </cell>
          <cell r="AA265">
            <v>6965380.4199999999</v>
          </cell>
          <cell r="AQ265">
            <v>7693368.9400000004</v>
          </cell>
          <cell r="AV265">
            <v>7303456.79</v>
          </cell>
        </row>
        <row r="266">
          <cell r="Q266">
            <v>21062818.800000001</v>
          </cell>
          <cell r="S266">
            <v>21062818.800000001</v>
          </cell>
          <cell r="U266">
            <v>21062818.800000001</v>
          </cell>
          <cell r="V266">
            <v>21062818.800000001</v>
          </cell>
          <cell r="W266">
            <v>21062818.800000001</v>
          </cell>
          <cell r="X266">
            <v>21062818.800000001</v>
          </cell>
          <cell r="Y266">
            <v>0</v>
          </cell>
          <cell r="AA266">
            <v>0</v>
          </cell>
          <cell r="AQ266">
            <v>0</v>
          </cell>
          <cell r="AV266">
            <v>0</v>
          </cell>
        </row>
        <row r="267">
          <cell r="Q267">
            <v>0</v>
          </cell>
          <cell r="S267">
            <v>0</v>
          </cell>
          <cell r="U267">
            <v>0</v>
          </cell>
          <cell r="V267">
            <v>0</v>
          </cell>
          <cell r="W267">
            <v>0</v>
          </cell>
          <cell r="X267">
            <v>0</v>
          </cell>
          <cell r="Y267">
            <v>0</v>
          </cell>
          <cell r="AA267">
            <v>0</v>
          </cell>
          <cell r="AQ267">
            <v>0</v>
          </cell>
          <cell r="AV267">
            <v>0</v>
          </cell>
        </row>
        <row r="268">
          <cell r="Q268">
            <v>0</v>
          </cell>
          <cell r="S268">
            <v>0</v>
          </cell>
          <cell r="U268">
            <v>0</v>
          </cell>
          <cell r="V268">
            <v>0</v>
          </cell>
          <cell r="W268">
            <v>0</v>
          </cell>
          <cell r="X268">
            <v>0</v>
          </cell>
          <cell r="Y268">
            <v>0</v>
          </cell>
          <cell r="AA268">
            <v>0</v>
          </cell>
          <cell r="AQ268">
            <v>0</v>
          </cell>
          <cell r="AV268">
            <v>0</v>
          </cell>
        </row>
        <row r="269">
          <cell r="Q269">
            <v>0</v>
          </cell>
          <cell r="S269">
            <v>0</v>
          </cell>
          <cell r="U269">
            <v>0</v>
          </cell>
          <cell r="V269">
            <v>0</v>
          </cell>
          <cell r="W269">
            <v>0</v>
          </cell>
          <cell r="X269">
            <v>0</v>
          </cell>
          <cell r="Y269">
            <v>0</v>
          </cell>
          <cell r="AA269">
            <v>0</v>
          </cell>
          <cell r="AQ269">
            <v>0</v>
          </cell>
          <cell r="AV269">
            <v>0</v>
          </cell>
        </row>
        <row r="270">
          <cell r="Q270">
            <v>1500000</v>
          </cell>
          <cell r="S270">
            <v>1500000</v>
          </cell>
          <cell r="U270">
            <v>2233147</v>
          </cell>
          <cell r="V270">
            <v>2309866</v>
          </cell>
          <cell r="W270">
            <v>2309866</v>
          </cell>
          <cell r="X270">
            <v>2309866</v>
          </cell>
          <cell r="Y270">
            <v>2085348.63</v>
          </cell>
          <cell r="AA270">
            <v>2085348.63</v>
          </cell>
          <cell r="AQ270">
            <v>0</v>
          </cell>
          <cell r="AV270">
            <v>0</v>
          </cell>
        </row>
        <row r="271">
          <cell r="Q271">
            <v>0</v>
          </cell>
          <cell r="S271">
            <v>0</v>
          </cell>
          <cell r="U271">
            <v>0</v>
          </cell>
          <cell r="V271">
            <v>0</v>
          </cell>
          <cell r="W271">
            <v>0</v>
          </cell>
          <cell r="X271">
            <v>0</v>
          </cell>
          <cell r="Y271">
            <v>0</v>
          </cell>
          <cell r="AA271">
            <v>0</v>
          </cell>
          <cell r="AQ271">
            <v>0</v>
          </cell>
          <cell r="AV271">
            <v>0</v>
          </cell>
        </row>
        <row r="272">
          <cell r="Q272">
            <v>639223.5</v>
          </cell>
          <cell r="S272">
            <v>517085.9</v>
          </cell>
          <cell r="U272">
            <v>531793.19999999995</v>
          </cell>
          <cell r="V272">
            <v>489771.44</v>
          </cell>
          <cell r="W272">
            <v>519584.28</v>
          </cell>
          <cell r="X272">
            <v>534943.1</v>
          </cell>
          <cell r="Y272">
            <v>526071.04000000004</v>
          </cell>
          <cell r="AA272">
            <v>489948.17</v>
          </cell>
          <cell r="AQ272">
            <v>600106.04</v>
          </cell>
          <cell r="AV272">
            <v>658555.26</v>
          </cell>
        </row>
        <row r="273">
          <cell r="AQ273">
            <v>706199.32</v>
          </cell>
          <cell r="AV273">
            <v>0</v>
          </cell>
        </row>
        <row r="274">
          <cell r="Q274">
            <v>0</v>
          </cell>
          <cell r="S274">
            <v>0</v>
          </cell>
          <cell r="U274">
            <v>0</v>
          </cell>
          <cell r="V274">
            <v>0</v>
          </cell>
          <cell r="W274">
            <v>0</v>
          </cell>
          <cell r="X274">
            <v>0</v>
          </cell>
          <cell r="Y274">
            <v>0</v>
          </cell>
          <cell r="AA274">
            <v>0</v>
          </cell>
          <cell r="AQ274">
            <v>0</v>
          </cell>
          <cell r="AV274">
            <v>0</v>
          </cell>
        </row>
        <row r="275">
          <cell r="Q275">
            <v>0</v>
          </cell>
          <cell r="S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AA275">
            <v>0</v>
          </cell>
          <cell r="AQ275">
            <v>0</v>
          </cell>
          <cell r="AV275">
            <v>0</v>
          </cell>
        </row>
        <row r="276">
          <cell r="Q276">
            <v>8327.23</v>
          </cell>
          <cell r="S276">
            <v>7249.76</v>
          </cell>
          <cell r="U276">
            <v>7049.76</v>
          </cell>
          <cell r="V276">
            <v>6949.76</v>
          </cell>
          <cell r="W276">
            <v>6849.76</v>
          </cell>
          <cell r="X276">
            <v>6749.76</v>
          </cell>
          <cell r="Y276">
            <v>6649.76</v>
          </cell>
          <cell r="AA276">
            <v>6449.76</v>
          </cell>
          <cell r="AQ276">
            <v>4701.07</v>
          </cell>
          <cell r="AV276">
            <v>3699.5</v>
          </cell>
        </row>
        <row r="277">
          <cell r="Q277">
            <v>0</v>
          </cell>
          <cell r="S277">
            <v>0</v>
          </cell>
          <cell r="U277">
            <v>0</v>
          </cell>
          <cell r="V277">
            <v>0</v>
          </cell>
          <cell r="W277">
            <v>0</v>
          </cell>
          <cell r="X277">
            <v>0</v>
          </cell>
          <cell r="Y277">
            <v>0</v>
          </cell>
          <cell r="AA277">
            <v>0</v>
          </cell>
          <cell r="AQ277">
            <v>0</v>
          </cell>
          <cell r="AV277">
            <v>0</v>
          </cell>
        </row>
        <row r="278">
          <cell r="Q278">
            <v>308204.13</v>
          </cell>
          <cell r="S278">
            <v>181982.71</v>
          </cell>
          <cell r="U278">
            <v>82231.14</v>
          </cell>
          <cell r="V278">
            <v>82231.14</v>
          </cell>
          <cell r="W278">
            <v>82231.14</v>
          </cell>
          <cell r="X278">
            <v>82231.14</v>
          </cell>
          <cell r="Y278">
            <v>82231.14</v>
          </cell>
          <cell r="AA278">
            <v>82231.14</v>
          </cell>
          <cell r="AQ278">
            <v>0</v>
          </cell>
          <cell r="AV278">
            <v>0</v>
          </cell>
        </row>
        <row r="279">
          <cell r="Q279">
            <v>532376</v>
          </cell>
          <cell r="S279">
            <v>532376</v>
          </cell>
          <cell r="U279">
            <v>532376</v>
          </cell>
          <cell r="V279">
            <v>532376</v>
          </cell>
          <cell r="W279">
            <v>532376</v>
          </cell>
          <cell r="X279">
            <v>532376</v>
          </cell>
          <cell r="Y279">
            <v>532376</v>
          </cell>
          <cell r="AA279">
            <v>532376</v>
          </cell>
          <cell r="AQ279">
            <v>570089.43999999994</v>
          </cell>
          <cell r="AV279">
            <v>570089.43999999994</v>
          </cell>
        </row>
        <row r="280">
          <cell r="Q280">
            <v>99000</v>
          </cell>
          <cell r="S280">
            <v>99000</v>
          </cell>
          <cell r="U280">
            <v>99000</v>
          </cell>
          <cell r="V280">
            <v>99000</v>
          </cell>
          <cell r="W280">
            <v>137000</v>
          </cell>
          <cell r="X280">
            <v>137000</v>
          </cell>
          <cell r="Y280">
            <v>137000</v>
          </cell>
          <cell r="AA280">
            <v>137000</v>
          </cell>
          <cell r="AQ280">
            <v>137000</v>
          </cell>
          <cell r="AV280">
            <v>137000</v>
          </cell>
        </row>
        <row r="281">
          <cell r="Q281">
            <v>0</v>
          </cell>
          <cell r="S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AA281">
            <v>0</v>
          </cell>
          <cell r="AQ281">
            <v>0</v>
          </cell>
          <cell r="AV281">
            <v>0</v>
          </cell>
        </row>
        <row r="282">
          <cell r="Q282">
            <v>0</v>
          </cell>
          <cell r="S282">
            <v>0</v>
          </cell>
          <cell r="U282">
            <v>0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AA282">
            <v>0</v>
          </cell>
          <cell r="AQ282">
            <v>0</v>
          </cell>
          <cell r="AV282">
            <v>0</v>
          </cell>
        </row>
        <row r="283">
          <cell r="Q283">
            <v>7712913.7300000004</v>
          </cell>
          <cell r="S283">
            <v>9257769.7599999998</v>
          </cell>
          <cell r="U283">
            <v>7971969.96</v>
          </cell>
          <cell r="V283">
            <v>3204332.84</v>
          </cell>
          <cell r="W283">
            <v>2059862.23</v>
          </cell>
          <cell r="X283">
            <v>2365518.9700000002</v>
          </cell>
          <cell r="Y283">
            <v>3857155.22</v>
          </cell>
          <cell r="AA283">
            <v>4569474.8600000003</v>
          </cell>
          <cell r="AQ283">
            <v>11970738.369999999</v>
          </cell>
          <cell r="AV283">
            <v>10793621.23</v>
          </cell>
        </row>
        <row r="284">
          <cell r="Q284">
            <v>-3199410.1</v>
          </cell>
          <cell r="S284">
            <v>-3341648.63</v>
          </cell>
          <cell r="U284">
            <v>-3448458.23</v>
          </cell>
          <cell r="V284">
            <v>-3511372.47</v>
          </cell>
          <cell r="W284">
            <v>-3583223.03</v>
          </cell>
          <cell r="X284">
            <v>-3620822.51</v>
          </cell>
          <cell r="Y284">
            <v>-3589433.51</v>
          </cell>
          <cell r="AA284">
            <v>-3610663.08</v>
          </cell>
          <cell r="AQ284">
            <v>-4795079.5</v>
          </cell>
          <cell r="AV284">
            <v>-4195743.24</v>
          </cell>
        </row>
        <row r="285">
          <cell r="Q285">
            <v>-1719418.91</v>
          </cell>
          <cell r="S285">
            <v>-1815110.43</v>
          </cell>
          <cell r="U285">
            <v>-1696730.77</v>
          </cell>
          <cell r="V285">
            <v>-1627270.89</v>
          </cell>
          <cell r="W285">
            <v>-1512518.6</v>
          </cell>
          <cell r="X285">
            <v>-1463129.46</v>
          </cell>
          <cell r="Y285">
            <v>-1468993.08</v>
          </cell>
          <cell r="AA285">
            <v>-1556702.85</v>
          </cell>
          <cell r="AQ285">
            <v>-2661533.84</v>
          </cell>
          <cell r="AV285">
            <v>-1687511.46</v>
          </cell>
        </row>
        <row r="286">
          <cell r="Q286">
            <v>0</v>
          </cell>
          <cell r="S286">
            <v>0</v>
          </cell>
          <cell r="U286">
            <v>0</v>
          </cell>
          <cell r="V286">
            <v>0</v>
          </cell>
          <cell r="W286">
            <v>0</v>
          </cell>
          <cell r="X286">
            <v>0</v>
          </cell>
          <cell r="Y286">
            <v>0</v>
          </cell>
          <cell r="AA286">
            <v>0</v>
          </cell>
          <cell r="AQ286">
            <v>0</v>
          </cell>
          <cell r="AV286">
            <v>0</v>
          </cell>
        </row>
        <row r="287">
          <cell r="Q287">
            <v>3199410.1</v>
          </cell>
          <cell r="S287">
            <v>0</v>
          </cell>
          <cell r="U287">
            <v>0</v>
          </cell>
          <cell r="V287">
            <v>0</v>
          </cell>
          <cell r="W287">
            <v>0</v>
          </cell>
          <cell r="X287">
            <v>0</v>
          </cell>
          <cell r="Y287">
            <v>0</v>
          </cell>
          <cell r="AA287">
            <v>0</v>
          </cell>
          <cell r="AQ287">
            <v>0</v>
          </cell>
          <cell r="AV287">
            <v>0</v>
          </cell>
        </row>
        <row r="288">
          <cell r="Q288">
            <v>1719418.91</v>
          </cell>
          <cell r="S288">
            <v>0</v>
          </cell>
          <cell r="U288">
            <v>0</v>
          </cell>
          <cell r="V288">
            <v>0</v>
          </cell>
          <cell r="W288">
            <v>0</v>
          </cell>
          <cell r="X288">
            <v>0</v>
          </cell>
          <cell r="Y288">
            <v>0</v>
          </cell>
          <cell r="AA288">
            <v>0</v>
          </cell>
          <cell r="AQ288">
            <v>0</v>
          </cell>
          <cell r="AV288">
            <v>0</v>
          </cell>
        </row>
        <row r="289">
          <cell r="Q289">
            <v>0</v>
          </cell>
          <cell r="S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AA289">
            <v>0</v>
          </cell>
          <cell r="AQ289">
            <v>0</v>
          </cell>
          <cell r="AV289">
            <v>0</v>
          </cell>
        </row>
        <row r="290">
          <cell r="Q290">
            <v>0</v>
          </cell>
          <cell r="S290">
            <v>0</v>
          </cell>
          <cell r="U290">
            <v>0</v>
          </cell>
          <cell r="V290">
            <v>0</v>
          </cell>
          <cell r="W290">
            <v>0</v>
          </cell>
          <cell r="X290">
            <v>0</v>
          </cell>
          <cell r="Y290">
            <v>0</v>
          </cell>
          <cell r="AA290">
            <v>0</v>
          </cell>
          <cell r="AQ290">
            <v>0</v>
          </cell>
          <cell r="AV290">
            <v>0</v>
          </cell>
        </row>
        <row r="291">
          <cell r="Q291">
            <v>-842797.76</v>
          </cell>
          <cell r="S291">
            <v>-835819.99</v>
          </cell>
          <cell r="U291">
            <v>-793803.49</v>
          </cell>
          <cell r="V291">
            <v>-804982.79</v>
          </cell>
          <cell r="W291">
            <v>-782666.77</v>
          </cell>
          <cell r="X291">
            <v>-798935.32</v>
          </cell>
          <cell r="Y291">
            <v>-836026.15</v>
          </cell>
          <cell r="AA291">
            <v>-885224.65</v>
          </cell>
          <cell r="AQ291">
            <v>-1424871.78</v>
          </cell>
          <cell r="AV291">
            <v>-1542282.5</v>
          </cell>
        </row>
        <row r="292">
          <cell r="Q292">
            <v>-44.77</v>
          </cell>
          <cell r="S292">
            <v>356.17</v>
          </cell>
          <cell r="U292">
            <v>1011.1</v>
          </cell>
          <cell r="V292">
            <v>1266.52</v>
          </cell>
          <cell r="W292">
            <v>1525.51</v>
          </cell>
          <cell r="X292">
            <v>2187.48</v>
          </cell>
          <cell r="Y292">
            <v>3030.2</v>
          </cell>
          <cell r="AA292">
            <v>1616.54</v>
          </cell>
          <cell r="AQ292">
            <v>3018.02</v>
          </cell>
          <cell r="AV292">
            <v>7187.45</v>
          </cell>
        </row>
        <row r="293">
          <cell r="Q293">
            <v>0</v>
          </cell>
          <cell r="S293">
            <v>0</v>
          </cell>
          <cell r="U293">
            <v>0</v>
          </cell>
          <cell r="V293">
            <v>0</v>
          </cell>
          <cell r="W293">
            <v>0</v>
          </cell>
          <cell r="X293">
            <v>0</v>
          </cell>
          <cell r="Y293">
            <v>0</v>
          </cell>
          <cell r="AA293">
            <v>0</v>
          </cell>
          <cell r="AQ293">
            <v>0</v>
          </cell>
          <cell r="AV293">
            <v>0</v>
          </cell>
        </row>
        <row r="294">
          <cell r="Q294">
            <v>8720.19</v>
          </cell>
          <cell r="S294">
            <v>67041.33</v>
          </cell>
          <cell r="U294">
            <v>15222.07</v>
          </cell>
          <cell r="V294">
            <v>52573.73</v>
          </cell>
          <cell r="W294">
            <v>61391.08</v>
          </cell>
          <cell r="X294">
            <v>40211.86</v>
          </cell>
          <cell r="Y294">
            <v>232835.19</v>
          </cell>
          <cell r="AA294">
            <v>36311.51</v>
          </cell>
          <cell r="AQ294">
            <v>-11599.25</v>
          </cell>
          <cell r="AV294">
            <v>-25750.45</v>
          </cell>
        </row>
        <row r="295">
          <cell r="Q295">
            <v>0</v>
          </cell>
          <cell r="S295">
            <v>0</v>
          </cell>
          <cell r="U295">
            <v>0</v>
          </cell>
          <cell r="V295">
            <v>0</v>
          </cell>
          <cell r="W295">
            <v>0</v>
          </cell>
          <cell r="X295">
            <v>0</v>
          </cell>
          <cell r="Y295">
            <v>0</v>
          </cell>
          <cell r="AA295">
            <v>0</v>
          </cell>
          <cell r="AQ295">
            <v>0</v>
          </cell>
          <cell r="AV295">
            <v>0</v>
          </cell>
        </row>
        <row r="296">
          <cell r="Q296">
            <v>0</v>
          </cell>
          <cell r="S296">
            <v>0</v>
          </cell>
          <cell r="U296">
            <v>0</v>
          </cell>
          <cell r="V296">
            <v>0</v>
          </cell>
          <cell r="W296">
            <v>0</v>
          </cell>
          <cell r="X296">
            <v>0</v>
          </cell>
          <cell r="Y296">
            <v>0</v>
          </cell>
          <cell r="AA296">
            <v>0</v>
          </cell>
          <cell r="AQ296">
            <v>0</v>
          </cell>
          <cell r="AV296">
            <v>0</v>
          </cell>
        </row>
        <row r="297">
          <cell r="Q297">
            <v>0</v>
          </cell>
          <cell r="S297">
            <v>0</v>
          </cell>
          <cell r="U297">
            <v>0</v>
          </cell>
          <cell r="V297">
            <v>0</v>
          </cell>
          <cell r="W297">
            <v>0</v>
          </cell>
          <cell r="X297">
            <v>0</v>
          </cell>
          <cell r="Y297">
            <v>0</v>
          </cell>
          <cell r="AA297">
            <v>0</v>
          </cell>
          <cell r="AQ297">
            <v>0</v>
          </cell>
          <cell r="AV297">
            <v>0</v>
          </cell>
        </row>
        <row r="298">
          <cell r="Q298">
            <v>-639223.5</v>
          </cell>
          <cell r="S298">
            <v>-517085.9</v>
          </cell>
          <cell r="U298">
            <v>-531793.19999999995</v>
          </cell>
          <cell r="V298">
            <v>-489771.44</v>
          </cell>
          <cell r="W298">
            <v>-519584.28</v>
          </cell>
          <cell r="X298">
            <v>-534943.1</v>
          </cell>
          <cell r="Y298">
            <v>-526071.04000000004</v>
          </cell>
          <cell r="AA298">
            <v>-489948.17</v>
          </cell>
          <cell r="AQ298">
            <v>-600106.04</v>
          </cell>
          <cell r="AV298">
            <v>-658555.26</v>
          </cell>
        </row>
        <row r="299">
          <cell r="AQ299">
            <v>-706199.42</v>
          </cell>
          <cell r="AV299">
            <v>-0.1</v>
          </cell>
        </row>
        <row r="300">
          <cell r="Q300">
            <v>6132808.3899999997</v>
          </cell>
          <cell r="S300">
            <v>9137238.7699999996</v>
          </cell>
          <cell r="U300">
            <v>2699641.88</v>
          </cell>
          <cell r="V300">
            <v>2804746.31</v>
          </cell>
          <cell r="W300">
            <v>112476.9</v>
          </cell>
          <cell r="X300">
            <v>278854.21999999997</v>
          </cell>
          <cell r="Y300">
            <v>403928.49</v>
          </cell>
          <cell r="AA300">
            <v>497031.58</v>
          </cell>
          <cell r="AQ300">
            <v>107489.27</v>
          </cell>
          <cell r="AV300">
            <v>57452.47</v>
          </cell>
        </row>
        <row r="301">
          <cell r="Q301">
            <v>2953683</v>
          </cell>
          <cell r="S301">
            <v>2953683</v>
          </cell>
          <cell r="U301">
            <v>2953683</v>
          </cell>
          <cell r="V301">
            <v>2953683</v>
          </cell>
          <cell r="W301">
            <v>0</v>
          </cell>
          <cell r="X301">
            <v>0</v>
          </cell>
          <cell r="Y301">
            <v>0</v>
          </cell>
          <cell r="AA301">
            <v>0</v>
          </cell>
          <cell r="AQ301">
            <v>0</v>
          </cell>
          <cell r="AV301">
            <v>0</v>
          </cell>
        </row>
        <row r="302">
          <cell r="Q302">
            <v>1661931.61</v>
          </cell>
          <cell r="S302">
            <v>1630305.04</v>
          </cell>
          <cell r="U302">
            <v>1276552.05</v>
          </cell>
          <cell r="V302">
            <v>864458.71</v>
          </cell>
          <cell r="W302">
            <v>862744.42</v>
          </cell>
          <cell r="X302">
            <v>833956.24</v>
          </cell>
          <cell r="Y302">
            <v>1414047.58</v>
          </cell>
          <cell r="AA302">
            <v>1548406.01</v>
          </cell>
          <cell r="AQ302">
            <v>2266164.13</v>
          </cell>
          <cell r="AV302">
            <v>4098317.99</v>
          </cell>
        </row>
        <row r="303">
          <cell r="Q303">
            <v>1721577.28</v>
          </cell>
          <cell r="S303">
            <v>2014952.41</v>
          </cell>
          <cell r="U303">
            <v>1269350.5900000001</v>
          </cell>
          <cell r="V303">
            <v>1171084.6599999999</v>
          </cell>
          <cell r="W303">
            <v>1299715.27</v>
          </cell>
          <cell r="X303">
            <v>1655462.03</v>
          </cell>
          <cell r="Y303">
            <v>1579658.91</v>
          </cell>
          <cell r="AA303">
            <v>1660763.86</v>
          </cell>
          <cell r="AQ303">
            <v>1462092.42</v>
          </cell>
          <cell r="AV303">
            <v>2807081.76</v>
          </cell>
        </row>
        <row r="304">
          <cell r="Q304">
            <v>408564.99</v>
          </cell>
          <cell r="S304">
            <v>324416.99</v>
          </cell>
          <cell r="U304">
            <v>282216.99</v>
          </cell>
          <cell r="V304">
            <v>267095.99</v>
          </cell>
          <cell r="W304">
            <v>233406.99</v>
          </cell>
          <cell r="X304">
            <v>268227.99</v>
          </cell>
          <cell r="Y304">
            <v>229662.99</v>
          </cell>
          <cell r="AA304">
            <v>260818.99</v>
          </cell>
          <cell r="AQ304">
            <v>289561.99</v>
          </cell>
          <cell r="AV304">
            <v>248434.99</v>
          </cell>
        </row>
        <row r="305">
          <cell r="Q305">
            <v>32895.58</v>
          </cell>
          <cell r="S305">
            <v>31495.66</v>
          </cell>
          <cell r="U305">
            <v>29432.36</v>
          </cell>
          <cell r="V305">
            <v>28884.46</v>
          </cell>
          <cell r="W305">
            <v>27464.67</v>
          </cell>
          <cell r="X305">
            <v>26777.599999999999</v>
          </cell>
          <cell r="Y305">
            <v>26745</v>
          </cell>
          <cell r="AA305">
            <v>26383.52</v>
          </cell>
          <cell r="AQ305">
            <v>27210.51</v>
          </cell>
          <cell r="AV305">
            <v>33009.480000000003</v>
          </cell>
        </row>
        <row r="306">
          <cell r="Q306">
            <v>1204788.58</v>
          </cell>
          <cell r="S306">
            <v>1166691.6000000001</v>
          </cell>
          <cell r="U306">
            <v>1166691.6000000001</v>
          </cell>
          <cell r="V306">
            <v>1157033.3700000001</v>
          </cell>
          <cell r="W306">
            <v>1157033.3700000001</v>
          </cell>
          <cell r="X306">
            <v>1150237.71</v>
          </cell>
          <cell r="Y306">
            <v>1150237.71</v>
          </cell>
          <cell r="AA306">
            <v>1131115.93</v>
          </cell>
          <cell r="AQ306">
            <v>1398465.35</v>
          </cell>
          <cell r="AV306">
            <v>1387653.75</v>
          </cell>
        </row>
        <row r="307">
          <cell r="Q307">
            <v>2136077.9300000002</v>
          </cell>
          <cell r="S307">
            <v>2043050.77</v>
          </cell>
          <cell r="U307">
            <v>1905061.47</v>
          </cell>
          <cell r="V307">
            <v>1905061.47</v>
          </cell>
          <cell r="W307">
            <v>1905061.47</v>
          </cell>
          <cell r="X307">
            <v>1905061.47</v>
          </cell>
          <cell r="Y307">
            <v>1897591.52</v>
          </cell>
          <cell r="AA307">
            <v>2336915.7400000002</v>
          </cell>
          <cell r="AQ307">
            <v>1629251.43</v>
          </cell>
          <cell r="AV307">
            <v>1611016.72</v>
          </cell>
        </row>
        <row r="308">
          <cell r="Q308">
            <v>1541729.6</v>
          </cell>
          <cell r="S308">
            <v>1498714.81</v>
          </cell>
          <cell r="U308">
            <v>1453194.8</v>
          </cell>
          <cell r="V308">
            <v>1453194.8</v>
          </cell>
          <cell r="W308">
            <v>1436482.69</v>
          </cell>
          <cell r="X308">
            <v>1436482.69</v>
          </cell>
          <cell r="Y308">
            <v>1381116.26</v>
          </cell>
          <cell r="AA308">
            <v>1380010.3</v>
          </cell>
          <cell r="AQ308">
            <v>3835183.7</v>
          </cell>
          <cell r="AV308">
            <v>3898955.27</v>
          </cell>
        </row>
        <row r="309">
          <cell r="Q309">
            <v>0</v>
          </cell>
          <cell r="S309">
            <v>0</v>
          </cell>
          <cell r="U309">
            <v>0</v>
          </cell>
          <cell r="V309">
            <v>0</v>
          </cell>
          <cell r="W309">
            <v>0</v>
          </cell>
          <cell r="X309">
            <v>0</v>
          </cell>
          <cell r="Y309">
            <v>0</v>
          </cell>
          <cell r="AA309">
            <v>0</v>
          </cell>
          <cell r="AQ309">
            <v>0</v>
          </cell>
          <cell r="AV309">
            <v>0</v>
          </cell>
        </row>
        <row r="310">
          <cell r="Q310">
            <v>296599.96000000002</v>
          </cell>
          <cell r="S310">
            <v>296599.96000000002</v>
          </cell>
          <cell r="U310">
            <v>296599.96000000002</v>
          </cell>
          <cell r="V310">
            <v>296599.96000000002</v>
          </cell>
          <cell r="W310">
            <v>296599.96000000002</v>
          </cell>
          <cell r="X310">
            <v>296599.96000000002</v>
          </cell>
          <cell r="Y310">
            <v>296599.96000000002</v>
          </cell>
          <cell r="AA310">
            <v>296599.96000000002</v>
          </cell>
          <cell r="AQ310">
            <v>296599.96000000002</v>
          </cell>
          <cell r="AV310">
            <v>296599.96000000002</v>
          </cell>
        </row>
        <row r="311">
          <cell r="Q311">
            <v>0</v>
          </cell>
          <cell r="S311">
            <v>0</v>
          </cell>
          <cell r="U311">
            <v>0</v>
          </cell>
          <cell r="V311">
            <v>0</v>
          </cell>
          <cell r="W311">
            <v>0</v>
          </cell>
          <cell r="X311">
            <v>0</v>
          </cell>
          <cell r="Y311">
            <v>0</v>
          </cell>
          <cell r="AA311">
            <v>0</v>
          </cell>
          <cell r="AQ311">
            <v>0</v>
          </cell>
          <cell r="AV311">
            <v>0</v>
          </cell>
        </row>
        <row r="312">
          <cell r="Q312">
            <v>0</v>
          </cell>
          <cell r="S312">
            <v>0</v>
          </cell>
          <cell r="U312">
            <v>0</v>
          </cell>
          <cell r="V312">
            <v>0</v>
          </cell>
          <cell r="W312">
            <v>0</v>
          </cell>
          <cell r="X312">
            <v>0</v>
          </cell>
          <cell r="Y312">
            <v>0</v>
          </cell>
          <cell r="AA312">
            <v>0</v>
          </cell>
          <cell r="AQ312">
            <v>0</v>
          </cell>
          <cell r="AV312">
            <v>0</v>
          </cell>
        </row>
        <row r="313">
          <cell r="Q313">
            <v>0</v>
          </cell>
          <cell r="S313">
            <v>0</v>
          </cell>
          <cell r="U313">
            <v>0</v>
          </cell>
          <cell r="V313">
            <v>0</v>
          </cell>
          <cell r="W313">
            <v>0</v>
          </cell>
          <cell r="X313">
            <v>0</v>
          </cell>
          <cell r="Y313">
            <v>0</v>
          </cell>
          <cell r="AA313">
            <v>0</v>
          </cell>
          <cell r="AQ313">
            <v>0</v>
          </cell>
          <cell r="AV313">
            <v>0</v>
          </cell>
        </row>
        <row r="314">
          <cell r="Q314">
            <v>236019.11</v>
          </cell>
          <cell r="S314">
            <v>220254.11</v>
          </cell>
          <cell r="U314">
            <v>212357.11</v>
          </cell>
          <cell r="V314">
            <v>174894.11</v>
          </cell>
          <cell r="W314">
            <v>171486.11</v>
          </cell>
          <cell r="X314">
            <v>100397.11</v>
          </cell>
          <cell r="Y314">
            <v>132046.10999999999</v>
          </cell>
          <cell r="AA314">
            <v>136125.10999999999</v>
          </cell>
          <cell r="AQ314">
            <v>170094.11</v>
          </cell>
          <cell r="AV314">
            <v>148636.10999999999</v>
          </cell>
        </row>
        <row r="315">
          <cell r="Q315">
            <v>1269776.1000000001</v>
          </cell>
          <cell r="S315">
            <v>1269776.1000000001</v>
          </cell>
          <cell r="U315">
            <v>1269776.1000000001</v>
          </cell>
          <cell r="V315">
            <v>1269776.1000000001</v>
          </cell>
          <cell r="W315">
            <v>1269776.1000000001</v>
          </cell>
          <cell r="X315">
            <v>1269776.1000000001</v>
          </cell>
          <cell r="Y315">
            <v>1269776.1000000001</v>
          </cell>
          <cell r="AA315">
            <v>1269776.1000000001</v>
          </cell>
          <cell r="AQ315">
            <v>1002799.5</v>
          </cell>
          <cell r="AV315">
            <v>1002799.5</v>
          </cell>
        </row>
        <row r="316">
          <cell r="Q316">
            <v>109007.85</v>
          </cell>
          <cell r="S316">
            <v>-107513.12</v>
          </cell>
          <cell r="U316">
            <v>-160827.37</v>
          </cell>
          <cell r="V316">
            <v>-6363.33</v>
          </cell>
          <cell r="W316">
            <v>-243357.72</v>
          </cell>
          <cell r="X316">
            <v>137121.73000000001</v>
          </cell>
          <cell r="Y316">
            <v>-75911.67</v>
          </cell>
          <cell r="AA316">
            <v>-32569.119999999999</v>
          </cell>
          <cell r="AQ316">
            <v>-14357.72</v>
          </cell>
          <cell r="AV316">
            <v>33347.64</v>
          </cell>
        </row>
        <row r="317">
          <cell r="Q317">
            <v>2619710.08</v>
          </cell>
          <cell r="S317">
            <v>2634471.19</v>
          </cell>
          <cell r="U317">
            <v>2595921.54</v>
          </cell>
          <cell r="V317">
            <v>1643690.23</v>
          </cell>
          <cell r="W317">
            <v>647990.86</v>
          </cell>
          <cell r="X317">
            <v>1757456.77</v>
          </cell>
          <cell r="Y317">
            <v>2432705.02</v>
          </cell>
          <cell r="AA317">
            <v>2870359.44</v>
          </cell>
          <cell r="AQ317">
            <v>677628.6</v>
          </cell>
          <cell r="AV317">
            <v>1809650.75</v>
          </cell>
        </row>
        <row r="318">
          <cell r="Q318">
            <v>-657287.94999999995</v>
          </cell>
          <cell r="S318">
            <v>-657287.94999999995</v>
          </cell>
          <cell r="U318">
            <v>-1164007.8700000001</v>
          </cell>
          <cell r="V318">
            <v>-1164007.8700000001</v>
          </cell>
          <cell r="W318">
            <v>-155336.56</v>
          </cell>
          <cell r="X318">
            <v>-155336.56</v>
          </cell>
          <cell r="Y318">
            <v>-155336.56</v>
          </cell>
          <cell r="AA318">
            <v>-660027.71</v>
          </cell>
          <cell r="AQ318">
            <v>0</v>
          </cell>
          <cell r="AV318">
            <v>0</v>
          </cell>
        </row>
        <row r="319">
          <cell r="Q319">
            <v>8715.92</v>
          </cell>
          <cell r="S319">
            <v>0</v>
          </cell>
          <cell r="U319">
            <v>0</v>
          </cell>
          <cell r="V319">
            <v>0</v>
          </cell>
          <cell r="W319">
            <v>0</v>
          </cell>
          <cell r="X319">
            <v>0</v>
          </cell>
          <cell r="Y319">
            <v>0</v>
          </cell>
          <cell r="AA319">
            <v>0</v>
          </cell>
          <cell r="AQ319">
            <v>0</v>
          </cell>
          <cell r="AV319">
            <v>0</v>
          </cell>
        </row>
        <row r="320">
          <cell r="AQ320">
            <v>127120.5</v>
          </cell>
          <cell r="AV320">
            <v>302883.33</v>
          </cell>
        </row>
        <row r="321">
          <cell r="Q321">
            <v>0</v>
          </cell>
          <cell r="S321">
            <v>0</v>
          </cell>
          <cell r="U321">
            <v>0</v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AA321">
            <v>0</v>
          </cell>
          <cell r="AQ321">
            <v>0</v>
          </cell>
          <cell r="AV321">
            <v>0</v>
          </cell>
        </row>
        <row r="322">
          <cell r="Q322">
            <v>0</v>
          </cell>
          <cell r="S322">
            <v>0</v>
          </cell>
          <cell r="U322">
            <v>0</v>
          </cell>
          <cell r="V322">
            <v>0</v>
          </cell>
          <cell r="W322">
            <v>0</v>
          </cell>
          <cell r="X322">
            <v>0</v>
          </cell>
          <cell r="Y322">
            <v>0</v>
          </cell>
          <cell r="AA322">
            <v>0</v>
          </cell>
          <cell r="AQ322">
            <v>0</v>
          </cell>
          <cell r="AV322">
            <v>0</v>
          </cell>
        </row>
        <row r="323">
          <cell r="Q323">
            <v>467455.69</v>
          </cell>
          <cell r="S323">
            <v>461988.35</v>
          </cell>
          <cell r="U323">
            <v>461988.35</v>
          </cell>
          <cell r="V323">
            <v>461988.35</v>
          </cell>
          <cell r="W323">
            <v>461988.35</v>
          </cell>
          <cell r="X323">
            <v>456881.9</v>
          </cell>
          <cell r="Y323">
            <v>455789.73</v>
          </cell>
          <cell r="AA323">
            <v>454038.99</v>
          </cell>
          <cell r="AQ323">
            <v>289374.53999999998</v>
          </cell>
          <cell r="AV323">
            <v>284722.09000000003</v>
          </cell>
        </row>
        <row r="324">
          <cell r="Q324">
            <v>0</v>
          </cell>
          <cell r="S324">
            <v>0</v>
          </cell>
          <cell r="U324">
            <v>0</v>
          </cell>
          <cell r="V324">
            <v>0</v>
          </cell>
          <cell r="W324">
            <v>0</v>
          </cell>
          <cell r="X324">
            <v>0</v>
          </cell>
          <cell r="Y324">
            <v>0</v>
          </cell>
          <cell r="AA324">
            <v>0</v>
          </cell>
          <cell r="AQ324">
            <v>0</v>
          </cell>
          <cell r="AV324">
            <v>0</v>
          </cell>
        </row>
        <row r="325">
          <cell r="Q325">
            <v>10763113.720000001</v>
          </cell>
          <cell r="S325">
            <v>10927264.039999999</v>
          </cell>
          <cell r="U325">
            <v>11385830.41</v>
          </cell>
          <cell r="V325">
            <v>11593050.359999999</v>
          </cell>
          <cell r="W325">
            <v>11385559.310000001</v>
          </cell>
          <cell r="X325">
            <v>10724009.619999999</v>
          </cell>
          <cell r="Y325">
            <v>10598837.619999999</v>
          </cell>
          <cell r="AA325">
            <v>10348376.98</v>
          </cell>
          <cell r="AQ325">
            <v>10291894.720000001</v>
          </cell>
          <cell r="AV325">
            <v>9232590.0700000003</v>
          </cell>
        </row>
        <row r="326">
          <cell r="Q326">
            <v>3662699.87</v>
          </cell>
          <cell r="S326">
            <v>3789392.87</v>
          </cell>
          <cell r="U326">
            <v>3881393.87</v>
          </cell>
          <cell r="V326">
            <v>3808184.87</v>
          </cell>
          <cell r="W326">
            <v>3793324.87</v>
          </cell>
          <cell r="X326">
            <v>3794109.87</v>
          </cell>
          <cell r="Y326">
            <v>3771389.87</v>
          </cell>
          <cell r="AA326">
            <v>3807605.87</v>
          </cell>
          <cell r="AQ326">
            <v>4194934.87</v>
          </cell>
          <cell r="AV326">
            <v>4214833.87</v>
          </cell>
        </row>
        <row r="327">
          <cell r="Q327">
            <v>-10763113.720000001</v>
          </cell>
          <cell r="S327">
            <v>-10927264.039999999</v>
          </cell>
          <cell r="U327">
            <v>-11373157.609999999</v>
          </cell>
          <cell r="V327">
            <v>-11586482.210000001</v>
          </cell>
          <cell r="W327">
            <v>-11385559.310000001</v>
          </cell>
          <cell r="X327">
            <v>-10724009.619999999</v>
          </cell>
          <cell r="Y327">
            <v>-10598837.619999999</v>
          </cell>
          <cell r="AA327">
            <v>-10324551</v>
          </cell>
          <cell r="AQ327">
            <v>-10279965.460000001</v>
          </cell>
          <cell r="AV327">
            <v>-9232590.0700000003</v>
          </cell>
        </row>
        <row r="328">
          <cell r="Q328">
            <v>2812058.79</v>
          </cell>
          <cell r="S328">
            <v>2907078.79</v>
          </cell>
          <cell r="U328">
            <v>2976080.79</v>
          </cell>
          <cell r="V328">
            <v>2921175.79</v>
          </cell>
          <cell r="W328">
            <v>2910033.79</v>
          </cell>
          <cell r="X328">
            <v>2910625.79</v>
          </cell>
          <cell r="Y328">
            <v>2893587.79</v>
          </cell>
          <cell r="AA328">
            <v>2920751.79</v>
          </cell>
          <cell r="AQ328">
            <v>3211145.79</v>
          </cell>
          <cell r="AV328">
            <v>3226075.79</v>
          </cell>
        </row>
        <row r="329">
          <cell r="Q329">
            <v>6924082.9900000002</v>
          </cell>
          <cell r="S329">
            <v>7019344.25</v>
          </cell>
          <cell r="U329">
            <v>8814246.3100000005</v>
          </cell>
          <cell r="V329">
            <v>10020978.029999999</v>
          </cell>
          <cell r="W329">
            <v>10041976.82</v>
          </cell>
          <cell r="X329">
            <v>10150541.279999999</v>
          </cell>
          <cell r="Y329">
            <v>10186882.630000001</v>
          </cell>
          <cell r="AA329">
            <v>13438047.15</v>
          </cell>
          <cell r="AQ329">
            <v>17601163.190000001</v>
          </cell>
          <cell r="AV329">
            <v>14052239.07</v>
          </cell>
        </row>
        <row r="330">
          <cell r="Q330">
            <v>2315.4899999999998</v>
          </cell>
          <cell r="S330">
            <v>2315.4899999999998</v>
          </cell>
          <cell r="U330">
            <v>2315.4899999999998</v>
          </cell>
          <cell r="V330">
            <v>1875.49</v>
          </cell>
          <cell r="W330">
            <v>1875.49</v>
          </cell>
          <cell r="X330">
            <v>1875.49</v>
          </cell>
          <cell r="Y330">
            <v>1875.49</v>
          </cell>
          <cell r="AA330">
            <v>605.33000000000004</v>
          </cell>
          <cell r="AQ330">
            <v>0</v>
          </cell>
          <cell r="AV330">
            <v>0</v>
          </cell>
        </row>
        <row r="331">
          <cell r="Q331">
            <v>275.54000000000002</v>
          </cell>
          <cell r="S331">
            <v>275.54000000000002</v>
          </cell>
          <cell r="U331">
            <v>275.54000000000002</v>
          </cell>
          <cell r="V331">
            <v>0</v>
          </cell>
          <cell r="W331">
            <v>0</v>
          </cell>
          <cell r="X331">
            <v>0</v>
          </cell>
          <cell r="Y331">
            <v>0</v>
          </cell>
          <cell r="AA331">
            <v>0</v>
          </cell>
          <cell r="AQ331">
            <v>0</v>
          </cell>
          <cell r="AV331">
            <v>0</v>
          </cell>
        </row>
        <row r="332">
          <cell r="Q332">
            <v>29947096.379999999</v>
          </cell>
          <cell r="S332">
            <v>31865431.100000001</v>
          </cell>
          <cell r="U332">
            <v>34772037.689999998</v>
          </cell>
          <cell r="V332">
            <v>36220387.350000001</v>
          </cell>
          <cell r="W332">
            <v>37309929.359999999</v>
          </cell>
          <cell r="X332">
            <v>33661538.100000001</v>
          </cell>
          <cell r="Y332">
            <v>33383952.77</v>
          </cell>
          <cell r="AA332">
            <v>29434504.68</v>
          </cell>
          <cell r="AQ332">
            <v>44672272.880000003</v>
          </cell>
          <cell r="AV332">
            <v>41470746.100000001</v>
          </cell>
        </row>
        <row r="333">
          <cell r="Q333">
            <v>8943192.1799999997</v>
          </cell>
          <cell r="S333">
            <v>9001657.0899999999</v>
          </cell>
          <cell r="U333">
            <v>9104592.6899999995</v>
          </cell>
          <cell r="V333">
            <v>8963351.9199999999</v>
          </cell>
          <cell r="W333">
            <v>8473294.4299999997</v>
          </cell>
          <cell r="X333">
            <v>9292006.7599999998</v>
          </cell>
          <cell r="Y333">
            <v>8215760.4800000004</v>
          </cell>
          <cell r="AA333">
            <v>7416364.6100000003</v>
          </cell>
          <cell r="AQ333">
            <v>7397716.5800000001</v>
          </cell>
          <cell r="AV333">
            <v>7167462.2599999998</v>
          </cell>
        </row>
        <row r="334">
          <cell r="Q334">
            <v>3592860.68</v>
          </cell>
          <cell r="S334">
            <v>3726699.2</v>
          </cell>
          <cell r="U334">
            <v>3709950.87</v>
          </cell>
          <cell r="V334">
            <v>3741965.06</v>
          </cell>
          <cell r="W334">
            <v>3880110</v>
          </cell>
          <cell r="X334">
            <v>3849642.72</v>
          </cell>
          <cell r="Y334">
            <v>3756949.55</v>
          </cell>
          <cell r="AA334">
            <v>3737685.68</v>
          </cell>
          <cell r="AQ334">
            <v>4412158.72</v>
          </cell>
          <cell r="AV334">
            <v>4792673.21</v>
          </cell>
        </row>
        <row r="335">
          <cell r="Q335">
            <v>190932.86</v>
          </cell>
          <cell r="S335">
            <v>190932.86</v>
          </cell>
          <cell r="U335">
            <v>190932.86</v>
          </cell>
          <cell r="V335">
            <v>0</v>
          </cell>
          <cell r="W335">
            <v>0</v>
          </cell>
          <cell r="X335">
            <v>0</v>
          </cell>
          <cell r="Y335">
            <v>0</v>
          </cell>
          <cell r="AA335">
            <v>0</v>
          </cell>
          <cell r="AQ335">
            <v>0</v>
          </cell>
          <cell r="AV335">
            <v>0</v>
          </cell>
        </row>
        <row r="336">
          <cell r="Q336">
            <v>826440.14</v>
          </cell>
          <cell r="S336">
            <v>826440.14</v>
          </cell>
          <cell r="U336">
            <v>8698.56</v>
          </cell>
          <cell r="V336">
            <v>8698.56</v>
          </cell>
          <cell r="W336">
            <v>8698.56</v>
          </cell>
          <cell r="X336">
            <v>8698.56</v>
          </cell>
          <cell r="Y336">
            <v>8698.56</v>
          </cell>
          <cell r="AA336">
            <v>8698.56</v>
          </cell>
          <cell r="AQ336">
            <v>0</v>
          </cell>
          <cell r="AV336">
            <v>0</v>
          </cell>
        </row>
        <row r="337">
          <cell r="Q337">
            <v>521979.19</v>
          </cell>
          <cell r="S337">
            <v>521979.19</v>
          </cell>
          <cell r="U337">
            <v>0</v>
          </cell>
          <cell r="V337">
            <v>0</v>
          </cell>
          <cell r="W337">
            <v>29345.3</v>
          </cell>
          <cell r="X337">
            <v>19671.32</v>
          </cell>
          <cell r="Y337">
            <v>19671.32</v>
          </cell>
          <cell r="AA337">
            <v>0</v>
          </cell>
          <cell r="AQ337">
            <v>0</v>
          </cell>
          <cell r="AV337">
            <v>0</v>
          </cell>
        </row>
        <row r="338">
          <cell r="Q338">
            <v>55.82</v>
          </cell>
          <cell r="S338">
            <v>55.82</v>
          </cell>
          <cell r="U338">
            <v>0</v>
          </cell>
          <cell r="V338">
            <v>0</v>
          </cell>
          <cell r="W338">
            <v>0</v>
          </cell>
          <cell r="X338">
            <v>-3819.9</v>
          </cell>
          <cell r="Y338">
            <v>-3819.9</v>
          </cell>
          <cell r="AA338">
            <v>0</v>
          </cell>
          <cell r="AQ338">
            <v>0</v>
          </cell>
          <cell r="AV338">
            <v>0</v>
          </cell>
        </row>
        <row r="339">
          <cell r="Q339">
            <v>13530.88</v>
          </cell>
          <cell r="S339">
            <v>13530.88</v>
          </cell>
          <cell r="U339">
            <v>0</v>
          </cell>
          <cell r="V339">
            <v>0</v>
          </cell>
          <cell r="W339">
            <v>0</v>
          </cell>
          <cell r="X339">
            <v>0</v>
          </cell>
          <cell r="Y339">
            <v>0</v>
          </cell>
          <cell r="AA339">
            <v>0</v>
          </cell>
          <cell r="AQ339">
            <v>0</v>
          </cell>
          <cell r="AV339">
            <v>0</v>
          </cell>
        </row>
        <row r="340">
          <cell r="Q340">
            <v>123787.93</v>
          </cell>
          <cell r="S340">
            <v>123787.93</v>
          </cell>
          <cell r="U340">
            <v>123787.93</v>
          </cell>
          <cell r="V340">
            <v>123787.93</v>
          </cell>
          <cell r="W340">
            <v>123787.93</v>
          </cell>
          <cell r="X340">
            <v>123787.93</v>
          </cell>
          <cell r="Y340">
            <v>123787.93</v>
          </cell>
          <cell r="AA340">
            <v>123787.93</v>
          </cell>
          <cell r="AQ340">
            <v>0</v>
          </cell>
          <cell r="AV340">
            <v>0</v>
          </cell>
        </row>
        <row r="341">
          <cell r="AA341">
            <v>0</v>
          </cell>
          <cell r="AQ341">
            <v>0</v>
          </cell>
          <cell r="AV341">
            <v>0</v>
          </cell>
        </row>
        <row r="342">
          <cell r="Q342">
            <v>0</v>
          </cell>
          <cell r="S342">
            <v>0</v>
          </cell>
          <cell r="U342">
            <v>0</v>
          </cell>
          <cell r="V342">
            <v>0</v>
          </cell>
          <cell r="W342">
            <v>0</v>
          </cell>
          <cell r="X342">
            <v>0</v>
          </cell>
          <cell r="Y342">
            <v>0</v>
          </cell>
          <cell r="AA342">
            <v>0</v>
          </cell>
          <cell r="AQ342">
            <v>0</v>
          </cell>
          <cell r="AV342">
            <v>0</v>
          </cell>
        </row>
        <row r="343">
          <cell r="Q343">
            <v>1009738.25</v>
          </cell>
          <cell r="S343">
            <v>1009738.25</v>
          </cell>
          <cell r="U343">
            <v>1009738.25</v>
          </cell>
          <cell r="V343">
            <v>0</v>
          </cell>
          <cell r="W343">
            <v>0</v>
          </cell>
          <cell r="X343">
            <v>0</v>
          </cell>
          <cell r="Y343">
            <v>0</v>
          </cell>
          <cell r="AA343">
            <v>0</v>
          </cell>
          <cell r="AQ343">
            <v>0</v>
          </cell>
          <cell r="AV343">
            <v>0</v>
          </cell>
        </row>
        <row r="344">
          <cell r="Q344">
            <v>0</v>
          </cell>
          <cell r="S344">
            <v>0</v>
          </cell>
          <cell r="U344">
            <v>0</v>
          </cell>
          <cell r="V344">
            <v>0</v>
          </cell>
          <cell r="W344">
            <v>0</v>
          </cell>
          <cell r="X344">
            <v>0</v>
          </cell>
          <cell r="Y344">
            <v>0</v>
          </cell>
          <cell r="AA344">
            <v>0</v>
          </cell>
          <cell r="AQ344">
            <v>0</v>
          </cell>
          <cell r="AV344">
            <v>0</v>
          </cell>
        </row>
        <row r="345">
          <cell r="Q345">
            <v>2465032.23</v>
          </cell>
          <cell r="S345">
            <v>2704538.63</v>
          </cell>
          <cell r="U345">
            <v>2906408.68</v>
          </cell>
          <cell r="V345">
            <v>3049913.52</v>
          </cell>
          <cell r="W345">
            <v>2963123.53</v>
          </cell>
          <cell r="X345">
            <v>2666320.9500000002</v>
          </cell>
          <cell r="Y345">
            <v>2849300.16</v>
          </cell>
          <cell r="AA345">
            <v>2781643.79</v>
          </cell>
          <cell r="AQ345">
            <v>3488969.09</v>
          </cell>
          <cell r="AV345">
            <v>3355630.82</v>
          </cell>
        </row>
        <row r="346">
          <cell r="Q346">
            <v>873329.15</v>
          </cell>
          <cell r="S346">
            <v>857157.85</v>
          </cell>
          <cell r="U346">
            <v>871444.67</v>
          </cell>
          <cell r="V346">
            <v>806273.01</v>
          </cell>
          <cell r="W346">
            <v>804923.6</v>
          </cell>
          <cell r="X346">
            <v>811458.2</v>
          </cell>
          <cell r="Y346">
            <v>744882.97</v>
          </cell>
          <cell r="AA346">
            <v>593228.57999999996</v>
          </cell>
          <cell r="AQ346">
            <v>784974.66</v>
          </cell>
          <cell r="AV346">
            <v>703240.79</v>
          </cell>
        </row>
        <row r="347">
          <cell r="Q347">
            <v>0</v>
          </cell>
          <cell r="S347">
            <v>0</v>
          </cell>
          <cell r="U347">
            <v>0</v>
          </cell>
          <cell r="V347">
            <v>0</v>
          </cell>
          <cell r="W347">
            <v>0</v>
          </cell>
          <cell r="X347">
            <v>0</v>
          </cell>
          <cell r="Y347">
            <v>0</v>
          </cell>
          <cell r="AA347">
            <v>0</v>
          </cell>
          <cell r="AQ347">
            <v>0</v>
          </cell>
          <cell r="AV347">
            <v>0</v>
          </cell>
        </row>
        <row r="348">
          <cell r="Q348">
            <v>0</v>
          </cell>
          <cell r="S348">
            <v>0</v>
          </cell>
          <cell r="U348">
            <v>0</v>
          </cell>
          <cell r="V348">
            <v>0</v>
          </cell>
          <cell r="W348">
            <v>0</v>
          </cell>
          <cell r="X348">
            <v>0</v>
          </cell>
          <cell r="Y348">
            <v>0</v>
          </cell>
          <cell r="AA348">
            <v>0</v>
          </cell>
          <cell r="AQ348">
            <v>0</v>
          </cell>
          <cell r="AV348">
            <v>0</v>
          </cell>
        </row>
        <row r="349">
          <cell r="Q349">
            <v>114772.51</v>
          </cell>
          <cell r="S349">
            <v>147133.41</v>
          </cell>
          <cell r="U349">
            <v>192808.37</v>
          </cell>
          <cell r="V349">
            <v>217879.67999999999</v>
          </cell>
          <cell r="W349">
            <v>238199.27</v>
          </cell>
          <cell r="X349">
            <v>218078.12</v>
          </cell>
          <cell r="Y349">
            <v>242001.82</v>
          </cell>
          <cell r="AA349">
            <v>308465.37</v>
          </cell>
          <cell r="AQ349">
            <v>520100.19</v>
          </cell>
          <cell r="AV349">
            <v>194233.81</v>
          </cell>
        </row>
        <row r="350">
          <cell r="Q350">
            <v>38919608.960000001</v>
          </cell>
          <cell r="S350">
            <v>31624434.75</v>
          </cell>
          <cell r="U350">
            <v>26479524.129999999</v>
          </cell>
          <cell r="V350">
            <v>27779200.210000001</v>
          </cell>
          <cell r="W350">
            <v>33058033.059999999</v>
          </cell>
          <cell r="X350">
            <v>33967130.359999999</v>
          </cell>
          <cell r="Y350">
            <v>35317042.43</v>
          </cell>
          <cell r="AA350">
            <v>34975907.219999999</v>
          </cell>
          <cell r="AQ350">
            <v>20156210.550000001</v>
          </cell>
          <cell r="AV350">
            <v>24537155.07</v>
          </cell>
        </row>
        <row r="351">
          <cell r="Q351">
            <v>7056107.8899999997</v>
          </cell>
          <cell r="S351">
            <v>5530378.4100000001</v>
          </cell>
          <cell r="U351">
            <v>4196739.07</v>
          </cell>
          <cell r="V351">
            <v>8304363.8200000003</v>
          </cell>
          <cell r="W351">
            <v>7681886.54</v>
          </cell>
          <cell r="X351">
            <v>7575113.8899999997</v>
          </cell>
          <cell r="Y351">
            <v>7434885.5800000001</v>
          </cell>
          <cell r="AA351">
            <v>7184798.4900000002</v>
          </cell>
          <cell r="AQ351">
            <v>4354983.68</v>
          </cell>
          <cell r="AV351">
            <v>6789509.4800000004</v>
          </cell>
        </row>
        <row r="352">
          <cell r="Q352">
            <v>60567476.310000002</v>
          </cell>
          <cell r="S352">
            <v>47636665.810000002</v>
          </cell>
          <cell r="U352">
            <v>35048420.770000003</v>
          </cell>
          <cell r="V352">
            <v>41454188.509999998</v>
          </cell>
          <cell r="W352">
            <v>47383496.969999999</v>
          </cell>
          <cell r="X352">
            <v>46603129</v>
          </cell>
          <cell r="Y352">
            <v>50166856.020000003</v>
          </cell>
          <cell r="AA352">
            <v>51078367.020000003</v>
          </cell>
          <cell r="AQ352">
            <v>20822966.32</v>
          </cell>
          <cell r="AV352">
            <v>23403355.550000001</v>
          </cell>
        </row>
        <row r="353">
          <cell r="Q353">
            <v>0</v>
          </cell>
          <cell r="S353">
            <v>0</v>
          </cell>
          <cell r="U353">
            <v>0</v>
          </cell>
          <cell r="V353">
            <v>0</v>
          </cell>
          <cell r="W353">
            <v>0</v>
          </cell>
          <cell r="X353">
            <v>0</v>
          </cell>
          <cell r="Y353">
            <v>0</v>
          </cell>
          <cell r="AA353">
            <v>0</v>
          </cell>
          <cell r="AQ353">
            <v>0</v>
          </cell>
          <cell r="AV353">
            <v>0</v>
          </cell>
        </row>
        <row r="354">
          <cell r="Q354">
            <v>576201.30000000005</v>
          </cell>
          <cell r="S354">
            <v>576201.30000000005</v>
          </cell>
          <cell r="U354">
            <v>576201.30000000005</v>
          </cell>
          <cell r="V354">
            <v>576201.30000000005</v>
          </cell>
          <cell r="W354">
            <v>576201.30000000005</v>
          </cell>
          <cell r="X354">
            <v>576201.30000000005</v>
          </cell>
          <cell r="Y354">
            <v>576201.30000000005</v>
          </cell>
          <cell r="AA354">
            <v>576201.30000000005</v>
          </cell>
          <cell r="AQ354">
            <v>576201.30000000005</v>
          </cell>
          <cell r="AV354">
            <v>576201.30000000005</v>
          </cell>
        </row>
        <row r="355">
          <cell r="Q355">
            <v>27666.98</v>
          </cell>
          <cell r="S355">
            <v>83834.84</v>
          </cell>
          <cell r="U355">
            <v>144089.84</v>
          </cell>
          <cell r="V355">
            <v>144089.84</v>
          </cell>
          <cell r="W355">
            <v>144089.84</v>
          </cell>
          <cell r="X355">
            <v>144089.84</v>
          </cell>
          <cell r="Y355">
            <v>144089.84</v>
          </cell>
          <cell r="AA355">
            <v>43316.27</v>
          </cell>
          <cell r="AQ355">
            <v>46181.33</v>
          </cell>
          <cell r="AV355">
            <v>27134.48</v>
          </cell>
        </row>
        <row r="356">
          <cell r="Q356">
            <v>2034.05</v>
          </cell>
          <cell r="S356">
            <v>678.05</v>
          </cell>
          <cell r="U356">
            <v>39421.25</v>
          </cell>
          <cell r="V356">
            <v>35837.5</v>
          </cell>
          <cell r="W356">
            <v>32253.75</v>
          </cell>
          <cell r="X356">
            <v>28670</v>
          </cell>
          <cell r="Y356">
            <v>25086.25</v>
          </cell>
          <cell r="AA356">
            <v>0</v>
          </cell>
          <cell r="AQ356">
            <v>0</v>
          </cell>
          <cell r="AV356">
            <v>0</v>
          </cell>
        </row>
        <row r="357">
          <cell r="Q357">
            <v>0</v>
          </cell>
          <cell r="S357">
            <v>0</v>
          </cell>
          <cell r="U357">
            <v>0</v>
          </cell>
          <cell r="V357">
            <v>0</v>
          </cell>
          <cell r="W357">
            <v>0</v>
          </cell>
          <cell r="X357">
            <v>0</v>
          </cell>
          <cell r="Y357">
            <v>0</v>
          </cell>
          <cell r="AA357">
            <v>0</v>
          </cell>
          <cell r="AQ357">
            <v>0</v>
          </cell>
          <cell r="AV357">
            <v>0</v>
          </cell>
        </row>
        <row r="358">
          <cell r="Q358">
            <v>2600231.17</v>
          </cell>
          <cell r="S358">
            <v>2100830.0499999998</v>
          </cell>
          <cell r="U358">
            <v>1633978.93</v>
          </cell>
          <cell r="V358">
            <v>1400553.37</v>
          </cell>
          <cell r="W358">
            <v>1167127.81</v>
          </cell>
          <cell r="X358">
            <v>933702.25</v>
          </cell>
          <cell r="Y358">
            <v>700276.69</v>
          </cell>
          <cell r="AA358">
            <v>233425.57</v>
          </cell>
          <cell r="AQ358">
            <v>2522512.4300000002</v>
          </cell>
          <cell r="AV358">
            <v>1158483.77</v>
          </cell>
        </row>
        <row r="359">
          <cell r="Q359">
            <v>8697.24</v>
          </cell>
          <cell r="S359">
            <v>5218.3599999999997</v>
          </cell>
          <cell r="U359">
            <v>1739.48</v>
          </cell>
          <cell r="V359">
            <v>0</v>
          </cell>
          <cell r="W359">
            <v>23259.23</v>
          </cell>
          <cell r="X359">
            <v>20050.3</v>
          </cell>
          <cell r="Y359">
            <v>18045.27</v>
          </cell>
          <cell r="AA359">
            <v>14035.21</v>
          </cell>
          <cell r="AQ359">
            <v>6822.23</v>
          </cell>
          <cell r="AV359">
            <v>20516.38</v>
          </cell>
        </row>
        <row r="360">
          <cell r="Q360">
            <v>0</v>
          </cell>
          <cell r="S360">
            <v>0</v>
          </cell>
          <cell r="U360">
            <v>0</v>
          </cell>
          <cell r="V360">
            <v>0</v>
          </cell>
          <cell r="W360">
            <v>0</v>
          </cell>
          <cell r="X360">
            <v>0</v>
          </cell>
          <cell r="Y360">
            <v>0</v>
          </cell>
          <cell r="AA360">
            <v>0</v>
          </cell>
          <cell r="AQ360">
            <v>0</v>
          </cell>
          <cell r="AV360">
            <v>0</v>
          </cell>
        </row>
        <row r="361">
          <cell r="Q361">
            <v>3162.15</v>
          </cell>
          <cell r="S361">
            <v>26575.79</v>
          </cell>
          <cell r="U361">
            <v>21885.95</v>
          </cell>
          <cell r="V361">
            <v>19541.03</v>
          </cell>
          <cell r="W361">
            <v>17196.11</v>
          </cell>
          <cell r="X361">
            <v>14851.19</v>
          </cell>
          <cell r="Y361">
            <v>12506.27</v>
          </cell>
          <cell r="AA361">
            <v>7816.43</v>
          </cell>
          <cell r="AQ361">
            <v>5088.6400000000003</v>
          </cell>
          <cell r="AV361">
            <v>20619.759999999998</v>
          </cell>
        </row>
        <row r="362">
          <cell r="Q362">
            <v>512596.01</v>
          </cell>
          <cell r="S362">
            <v>0</v>
          </cell>
          <cell r="U362">
            <v>0</v>
          </cell>
          <cell r="V362">
            <v>0</v>
          </cell>
          <cell r="W362">
            <v>0</v>
          </cell>
          <cell r="X362">
            <v>0</v>
          </cell>
          <cell r="Y362">
            <v>0</v>
          </cell>
          <cell r="AA362">
            <v>0</v>
          </cell>
          <cell r="AQ362">
            <v>0</v>
          </cell>
          <cell r="AV362">
            <v>0</v>
          </cell>
        </row>
        <row r="363">
          <cell r="Q363">
            <v>24649.96</v>
          </cell>
          <cell r="S363">
            <v>16433.28</v>
          </cell>
          <cell r="U363">
            <v>8216.6</v>
          </cell>
          <cell r="V363">
            <v>4108.26</v>
          </cell>
          <cell r="W363">
            <v>0</v>
          </cell>
          <cell r="X363">
            <v>51144.5</v>
          </cell>
          <cell r="Y363">
            <v>46495</v>
          </cell>
          <cell r="AA363">
            <v>37196</v>
          </cell>
          <cell r="AQ363">
            <v>18051</v>
          </cell>
          <cell r="AV363">
            <v>53150.17</v>
          </cell>
        </row>
        <row r="364">
          <cell r="Q364">
            <v>168662.03</v>
          </cell>
          <cell r="S364">
            <v>137996.21</v>
          </cell>
          <cell r="U364">
            <v>107330.39</v>
          </cell>
          <cell r="V364">
            <v>91997.48</v>
          </cell>
          <cell r="W364">
            <v>76664.570000000007</v>
          </cell>
          <cell r="X364">
            <v>61331.66</v>
          </cell>
          <cell r="Y364">
            <v>45998.75</v>
          </cell>
          <cell r="AA364">
            <v>15332.93</v>
          </cell>
          <cell r="AQ364">
            <v>118182.01</v>
          </cell>
          <cell r="AV364">
            <v>51685.36</v>
          </cell>
        </row>
        <row r="365">
          <cell r="Q365">
            <v>11837.53</v>
          </cell>
          <cell r="S365">
            <v>9321.11</v>
          </cell>
          <cell r="U365">
            <v>5025.03</v>
          </cell>
          <cell r="V365">
            <v>5876.99</v>
          </cell>
          <cell r="W365">
            <v>45518.95</v>
          </cell>
          <cell r="X365">
            <v>41640.660000000003</v>
          </cell>
          <cell r="Y365">
            <v>37762.370000000003</v>
          </cell>
          <cell r="AA365">
            <v>30005.79</v>
          </cell>
          <cell r="AQ365">
            <v>14961.83</v>
          </cell>
          <cell r="AV365">
            <v>35988.410000000003</v>
          </cell>
        </row>
        <row r="366">
          <cell r="Q366">
            <v>664311.64</v>
          </cell>
          <cell r="S366">
            <v>221437.18</v>
          </cell>
          <cell r="U366">
            <v>2932474.49</v>
          </cell>
          <cell r="V366">
            <v>2665885.9</v>
          </cell>
          <cell r="W366">
            <v>2399297.31</v>
          </cell>
          <cell r="X366">
            <v>2132708.7200000002</v>
          </cell>
          <cell r="Y366">
            <v>1866120.13</v>
          </cell>
          <cell r="AA366">
            <v>1332328.3500000001</v>
          </cell>
          <cell r="AQ366">
            <v>268671.49</v>
          </cell>
          <cell r="AV366">
            <v>2326838.6800000002</v>
          </cell>
        </row>
        <row r="367">
          <cell r="Q367">
            <v>16486.25</v>
          </cell>
          <cell r="S367">
            <v>13488.75</v>
          </cell>
          <cell r="U367">
            <v>10491.25</v>
          </cell>
          <cell r="V367">
            <v>8992.5</v>
          </cell>
          <cell r="W367">
            <v>7493.75</v>
          </cell>
          <cell r="X367">
            <v>5995</v>
          </cell>
          <cell r="Y367">
            <v>4496.25</v>
          </cell>
          <cell r="AA367">
            <v>1498.75</v>
          </cell>
          <cell r="AQ367">
            <v>14104.49</v>
          </cell>
          <cell r="AV367">
            <v>6268.64</v>
          </cell>
        </row>
        <row r="368">
          <cell r="Q368">
            <v>0</v>
          </cell>
          <cell r="S368">
            <v>18333.330000000002</v>
          </cell>
          <cell r="U368">
            <v>36666.67</v>
          </cell>
          <cell r="V368">
            <v>18333.34</v>
          </cell>
          <cell r="W368">
            <v>55000</v>
          </cell>
          <cell r="X368">
            <v>36666.660000000003</v>
          </cell>
          <cell r="Y368">
            <v>18333.330000000002</v>
          </cell>
          <cell r="AA368">
            <v>36666.67</v>
          </cell>
          <cell r="AQ368">
            <v>19166.64</v>
          </cell>
          <cell r="AV368">
            <v>38333.24</v>
          </cell>
        </row>
        <row r="369">
          <cell r="Q369">
            <v>60697.5</v>
          </cell>
          <cell r="S369">
            <v>0</v>
          </cell>
          <cell r="U369">
            <v>303487.5</v>
          </cell>
          <cell r="V369">
            <v>273138.75</v>
          </cell>
          <cell r="W369">
            <v>242790</v>
          </cell>
          <cell r="X369">
            <v>212441.25</v>
          </cell>
          <cell r="Y369">
            <v>182092.5</v>
          </cell>
          <cell r="AA369">
            <v>121395</v>
          </cell>
          <cell r="AQ369">
            <v>0</v>
          </cell>
          <cell r="AV369">
            <v>141627.5</v>
          </cell>
        </row>
        <row r="370">
          <cell r="Q370">
            <v>0</v>
          </cell>
          <cell r="S370">
            <v>1052105.8999999999</v>
          </cell>
          <cell r="U370">
            <v>841684.72</v>
          </cell>
          <cell r="V370">
            <v>736474.13</v>
          </cell>
          <cell r="W370">
            <v>631263.54</v>
          </cell>
          <cell r="X370">
            <v>526052.94999999995</v>
          </cell>
          <cell r="Y370">
            <v>420842.36</v>
          </cell>
          <cell r="AA370">
            <v>210421.18</v>
          </cell>
          <cell r="AQ370">
            <v>1151348.3400000001</v>
          </cell>
          <cell r="AV370">
            <v>575674.18999999994</v>
          </cell>
        </row>
        <row r="371">
          <cell r="AQ371">
            <v>0</v>
          </cell>
          <cell r="AV371">
            <v>0</v>
          </cell>
        </row>
        <row r="372">
          <cell r="U372">
            <v>800354</v>
          </cell>
          <cell r="V372">
            <v>713359</v>
          </cell>
          <cell r="W372">
            <v>626364</v>
          </cell>
          <cell r="X372">
            <v>539369</v>
          </cell>
          <cell r="Y372">
            <v>452374</v>
          </cell>
          <cell r="AA372">
            <v>278384</v>
          </cell>
          <cell r="AQ372">
            <v>156489.35999999999</v>
          </cell>
          <cell r="AV372">
            <v>418631.71</v>
          </cell>
        </row>
        <row r="373">
          <cell r="Q373">
            <v>0</v>
          </cell>
          <cell r="S373">
            <v>0</v>
          </cell>
          <cell r="U373">
            <v>0</v>
          </cell>
          <cell r="V373">
            <v>0</v>
          </cell>
          <cell r="W373">
            <v>0</v>
          </cell>
          <cell r="X373">
            <v>0</v>
          </cell>
          <cell r="Y373">
            <v>0</v>
          </cell>
          <cell r="AA373">
            <v>0</v>
          </cell>
          <cell r="AQ373">
            <v>0</v>
          </cell>
          <cell r="AV373">
            <v>0</v>
          </cell>
        </row>
        <row r="374">
          <cell r="Q374">
            <v>6173.42</v>
          </cell>
          <cell r="S374">
            <v>5336.72</v>
          </cell>
          <cell r="U374">
            <v>4120.1000000000004</v>
          </cell>
          <cell r="V374">
            <v>4678.3900000000003</v>
          </cell>
          <cell r="W374">
            <v>8611.68</v>
          </cell>
          <cell r="X374">
            <v>7700.93</v>
          </cell>
          <cell r="Y374">
            <v>6790.18</v>
          </cell>
          <cell r="AA374">
            <v>6254.5</v>
          </cell>
          <cell r="AQ374">
            <v>5390.62</v>
          </cell>
          <cell r="AV374">
            <v>9534.9</v>
          </cell>
        </row>
        <row r="375">
          <cell r="Q375">
            <v>0</v>
          </cell>
          <cell r="S375">
            <v>0</v>
          </cell>
          <cell r="U375">
            <v>0</v>
          </cell>
          <cell r="V375">
            <v>0</v>
          </cell>
          <cell r="W375">
            <v>0</v>
          </cell>
          <cell r="X375">
            <v>0</v>
          </cell>
          <cell r="Y375">
            <v>0</v>
          </cell>
          <cell r="AA375">
            <v>0</v>
          </cell>
          <cell r="AQ375">
            <v>0</v>
          </cell>
          <cell r="AV375">
            <v>0</v>
          </cell>
        </row>
        <row r="376">
          <cell r="Q376">
            <v>0</v>
          </cell>
          <cell r="S376">
            <v>0</v>
          </cell>
          <cell r="U376">
            <v>0</v>
          </cell>
          <cell r="V376">
            <v>0</v>
          </cell>
          <cell r="W376">
            <v>0</v>
          </cell>
          <cell r="X376">
            <v>0</v>
          </cell>
          <cell r="Y376">
            <v>0</v>
          </cell>
          <cell r="AA376">
            <v>0</v>
          </cell>
          <cell r="AQ376">
            <v>0</v>
          </cell>
          <cell r="AV376">
            <v>0</v>
          </cell>
        </row>
        <row r="377">
          <cell r="Q377">
            <v>0</v>
          </cell>
          <cell r="S377">
            <v>1095353.95</v>
          </cell>
          <cell r="U377">
            <v>876283.17</v>
          </cell>
          <cell r="V377">
            <v>766747.78</v>
          </cell>
          <cell r="W377">
            <v>657212.39</v>
          </cell>
          <cell r="X377">
            <v>547677</v>
          </cell>
          <cell r="Y377">
            <v>438141.61</v>
          </cell>
          <cell r="AA377">
            <v>219070.83</v>
          </cell>
          <cell r="AQ377">
            <v>1601086.94</v>
          </cell>
          <cell r="AV377">
            <v>1268978.3600000001</v>
          </cell>
        </row>
        <row r="378">
          <cell r="Q378">
            <v>0</v>
          </cell>
          <cell r="S378">
            <v>0</v>
          </cell>
          <cell r="U378">
            <v>2604883.7799999998</v>
          </cell>
          <cell r="V378">
            <v>994833</v>
          </cell>
          <cell r="W378">
            <v>0</v>
          </cell>
          <cell r="X378">
            <v>2954452.92</v>
          </cell>
          <cell r="Y378">
            <v>1175111.57</v>
          </cell>
          <cell r="AA378">
            <v>2993380.23</v>
          </cell>
          <cell r="AQ378">
            <v>0</v>
          </cell>
          <cell r="AV378">
            <v>2722401</v>
          </cell>
        </row>
        <row r="379">
          <cell r="Q379">
            <v>2118.65</v>
          </cell>
          <cell r="S379">
            <v>1513.31</v>
          </cell>
          <cell r="U379">
            <v>907.97</v>
          </cell>
          <cell r="V379">
            <v>605.29999999999995</v>
          </cell>
          <cell r="W379">
            <v>302.63</v>
          </cell>
          <cell r="X379">
            <v>-0.04</v>
          </cell>
          <cell r="Y379">
            <v>3329.29</v>
          </cell>
          <cell r="AA379">
            <v>2723.95</v>
          </cell>
          <cell r="AQ379">
            <v>1770</v>
          </cell>
          <cell r="AV379">
            <v>0</v>
          </cell>
        </row>
        <row r="380">
          <cell r="Q380">
            <v>0</v>
          </cell>
          <cell r="S380">
            <v>0</v>
          </cell>
          <cell r="U380">
            <v>0</v>
          </cell>
          <cell r="V380">
            <v>0</v>
          </cell>
          <cell r="W380">
            <v>0</v>
          </cell>
          <cell r="X380">
            <v>0</v>
          </cell>
          <cell r="Y380">
            <v>0</v>
          </cell>
          <cell r="AA380">
            <v>0</v>
          </cell>
          <cell r="AQ380">
            <v>0</v>
          </cell>
          <cell r="AV380">
            <v>0</v>
          </cell>
        </row>
        <row r="381">
          <cell r="Q381">
            <v>24200</v>
          </cell>
          <cell r="S381">
            <v>21175</v>
          </cell>
          <cell r="U381">
            <v>18150</v>
          </cell>
          <cell r="V381">
            <v>16637.5</v>
          </cell>
          <cell r="W381">
            <v>15125</v>
          </cell>
          <cell r="X381">
            <v>13612.5</v>
          </cell>
          <cell r="Y381">
            <v>12100</v>
          </cell>
          <cell r="AA381">
            <v>9075</v>
          </cell>
          <cell r="AQ381">
            <v>0</v>
          </cell>
          <cell r="AV381">
            <v>0</v>
          </cell>
        </row>
        <row r="382">
          <cell r="Q382">
            <v>0</v>
          </cell>
          <cell r="S382">
            <v>0</v>
          </cell>
          <cell r="U382">
            <v>0</v>
          </cell>
          <cell r="V382">
            <v>0</v>
          </cell>
          <cell r="W382">
            <v>0</v>
          </cell>
          <cell r="X382">
            <v>0</v>
          </cell>
          <cell r="Y382">
            <v>0</v>
          </cell>
          <cell r="AA382">
            <v>0</v>
          </cell>
          <cell r="AQ382">
            <v>0</v>
          </cell>
          <cell r="AV382">
            <v>0</v>
          </cell>
        </row>
        <row r="383">
          <cell r="Q383">
            <v>0</v>
          </cell>
          <cell r="S383">
            <v>0</v>
          </cell>
          <cell r="U383">
            <v>0</v>
          </cell>
          <cell r="V383">
            <v>0</v>
          </cell>
          <cell r="W383">
            <v>0</v>
          </cell>
          <cell r="X383">
            <v>7347.22</v>
          </cell>
          <cell r="Y383">
            <v>4430.55</v>
          </cell>
          <cell r="AA383">
            <v>0</v>
          </cell>
          <cell r="AQ383">
            <v>0</v>
          </cell>
          <cell r="AV383">
            <v>11616.66</v>
          </cell>
        </row>
        <row r="384">
          <cell r="Q384">
            <v>434858.41</v>
          </cell>
          <cell r="S384">
            <v>289905.61</v>
          </cell>
          <cell r="U384">
            <v>144952.81</v>
          </cell>
          <cell r="V384">
            <v>72476.41</v>
          </cell>
          <cell r="W384">
            <v>0</v>
          </cell>
          <cell r="X384">
            <v>800897.46</v>
          </cell>
          <cell r="Y384">
            <v>728088.6</v>
          </cell>
          <cell r="AA384">
            <v>582470.88</v>
          </cell>
          <cell r="AQ384">
            <v>409996.36</v>
          </cell>
          <cell r="AV384">
            <v>1127489.92</v>
          </cell>
        </row>
        <row r="385">
          <cell r="Q385">
            <v>0</v>
          </cell>
          <cell r="S385">
            <v>0</v>
          </cell>
          <cell r="U385">
            <v>0</v>
          </cell>
          <cell r="V385">
            <v>0</v>
          </cell>
          <cell r="W385">
            <v>0</v>
          </cell>
          <cell r="X385">
            <v>0</v>
          </cell>
          <cell r="Y385">
            <v>0</v>
          </cell>
          <cell r="AA385">
            <v>0</v>
          </cell>
          <cell r="AQ385">
            <v>0</v>
          </cell>
          <cell r="AV385">
            <v>0</v>
          </cell>
        </row>
        <row r="386">
          <cell r="Q386">
            <v>9635.49</v>
          </cell>
          <cell r="S386">
            <v>0</v>
          </cell>
          <cell r="U386">
            <v>-28906.58</v>
          </cell>
          <cell r="V386">
            <v>77084.210000000006</v>
          </cell>
          <cell r="W386">
            <v>67448.679999999993</v>
          </cell>
          <cell r="X386">
            <v>57813.15</v>
          </cell>
          <cell r="Y386">
            <v>48177.62</v>
          </cell>
          <cell r="AA386">
            <v>28906.560000000001</v>
          </cell>
          <cell r="AQ386">
            <v>0</v>
          </cell>
          <cell r="AV386">
            <v>19304.650000000001</v>
          </cell>
        </row>
        <row r="387">
          <cell r="Q387">
            <v>63768.98</v>
          </cell>
          <cell r="S387">
            <v>54659.14</v>
          </cell>
          <cell r="U387">
            <v>45549.3</v>
          </cell>
          <cell r="V387">
            <v>40994.379999999997</v>
          </cell>
          <cell r="W387">
            <v>36439.46</v>
          </cell>
          <cell r="X387">
            <v>31884.54</v>
          </cell>
          <cell r="Y387">
            <v>27329.62</v>
          </cell>
          <cell r="AA387">
            <v>18219.78</v>
          </cell>
          <cell r="AQ387">
            <v>0</v>
          </cell>
          <cell r="AV387">
            <v>0</v>
          </cell>
        </row>
        <row r="388">
          <cell r="Q388">
            <v>9635.59</v>
          </cell>
          <cell r="S388">
            <v>0</v>
          </cell>
          <cell r="U388">
            <v>-28906.57</v>
          </cell>
          <cell r="V388">
            <v>77084.22</v>
          </cell>
          <cell r="W388">
            <v>67448.7</v>
          </cell>
          <cell r="X388">
            <v>57813.18</v>
          </cell>
          <cell r="Y388">
            <v>48177.66</v>
          </cell>
          <cell r="AA388">
            <v>28906.62</v>
          </cell>
          <cell r="AQ388">
            <v>0</v>
          </cell>
          <cell r="AV388">
            <v>19304.650000000001</v>
          </cell>
        </row>
        <row r="389">
          <cell r="U389">
            <v>160070.85</v>
          </cell>
          <cell r="V389">
            <v>140061.99</v>
          </cell>
          <cell r="W389">
            <v>120053.13</v>
          </cell>
          <cell r="X389">
            <v>100044.27</v>
          </cell>
          <cell r="Y389">
            <v>80035.41</v>
          </cell>
          <cell r="AA389">
            <v>40017.69</v>
          </cell>
          <cell r="AQ389">
            <v>257321.34</v>
          </cell>
          <cell r="AV389">
            <v>128660.64</v>
          </cell>
        </row>
        <row r="390">
          <cell r="AQ390">
            <v>262514.21000000002</v>
          </cell>
          <cell r="AV390">
            <v>131257.10999999999</v>
          </cell>
        </row>
        <row r="391">
          <cell r="AQ391">
            <v>190813.34</v>
          </cell>
          <cell r="AV391">
            <v>95406.69</v>
          </cell>
        </row>
        <row r="392">
          <cell r="AQ392">
            <v>132312.5</v>
          </cell>
          <cell r="AV392">
            <v>66156.25</v>
          </cell>
        </row>
        <row r="393">
          <cell r="Q393">
            <v>0</v>
          </cell>
          <cell r="S393">
            <v>0</v>
          </cell>
          <cell r="U393">
            <v>0</v>
          </cell>
          <cell r="V393">
            <v>0</v>
          </cell>
          <cell r="W393">
            <v>0</v>
          </cell>
          <cell r="X393">
            <v>0</v>
          </cell>
          <cell r="Y393">
            <v>0</v>
          </cell>
          <cell r="AA393">
            <v>0</v>
          </cell>
          <cell r="AQ393">
            <v>0</v>
          </cell>
          <cell r="AV393">
            <v>0</v>
          </cell>
        </row>
        <row r="394">
          <cell r="Q394">
            <v>0</v>
          </cell>
          <cell r="S394">
            <v>0</v>
          </cell>
          <cell r="U394">
            <v>0</v>
          </cell>
          <cell r="V394">
            <v>0</v>
          </cell>
          <cell r="W394">
            <v>0</v>
          </cell>
          <cell r="X394">
            <v>0</v>
          </cell>
          <cell r="Y394">
            <v>0</v>
          </cell>
          <cell r="AA394">
            <v>0</v>
          </cell>
          <cell r="AQ394">
            <v>0</v>
          </cell>
          <cell r="AV394">
            <v>0</v>
          </cell>
        </row>
        <row r="395">
          <cell r="AQ395">
            <v>0</v>
          </cell>
          <cell r="AV395">
            <v>0</v>
          </cell>
        </row>
        <row r="396">
          <cell r="Q396">
            <v>0</v>
          </cell>
          <cell r="S396">
            <v>0</v>
          </cell>
          <cell r="U396">
            <v>0</v>
          </cell>
          <cell r="V396">
            <v>0</v>
          </cell>
          <cell r="W396">
            <v>0</v>
          </cell>
          <cell r="X396">
            <v>0</v>
          </cell>
          <cell r="Y396">
            <v>0</v>
          </cell>
          <cell r="AA396">
            <v>0</v>
          </cell>
          <cell r="AQ396">
            <v>0</v>
          </cell>
          <cell r="AV396">
            <v>0</v>
          </cell>
        </row>
        <row r="397">
          <cell r="Q397">
            <v>0</v>
          </cell>
          <cell r="S397">
            <v>0</v>
          </cell>
          <cell r="U397">
            <v>0</v>
          </cell>
          <cell r="V397">
            <v>0</v>
          </cell>
          <cell r="W397">
            <v>0</v>
          </cell>
          <cell r="X397">
            <v>0</v>
          </cell>
          <cell r="Y397">
            <v>0</v>
          </cell>
          <cell r="AA397">
            <v>0</v>
          </cell>
          <cell r="AQ397">
            <v>0</v>
          </cell>
          <cell r="AV397">
            <v>0</v>
          </cell>
        </row>
        <row r="398">
          <cell r="Q398">
            <v>116471.42</v>
          </cell>
          <cell r="S398">
            <v>915704.14</v>
          </cell>
          <cell r="U398">
            <v>-494530.81</v>
          </cell>
          <cell r="V398">
            <v>28577.25</v>
          </cell>
          <cell r="W398">
            <v>21960.18</v>
          </cell>
          <cell r="X398">
            <v>13143.11</v>
          </cell>
          <cell r="Y398">
            <v>256074.36</v>
          </cell>
          <cell r="AA398">
            <v>111408.01</v>
          </cell>
          <cell r="AQ398">
            <v>62757.32</v>
          </cell>
          <cell r="AV398">
            <v>152903.67000000001</v>
          </cell>
        </row>
        <row r="399">
          <cell r="Q399">
            <v>171460.75</v>
          </cell>
          <cell r="S399">
            <v>152363.79999999999</v>
          </cell>
          <cell r="U399">
            <v>122238.96</v>
          </cell>
          <cell r="V399">
            <v>105520.8</v>
          </cell>
          <cell r="W399">
            <v>90446.399999999994</v>
          </cell>
          <cell r="X399">
            <v>75372</v>
          </cell>
          <cell r="Y399">
            <v>60297.599999999999</v>
          </cell>
          <cell r="AA399">
            <v>30148.799999999999</v>
          </cell>
          <cell r="AQ399">
            <v>148438.44</v>
          </cell>
          <cell r="AV399">
            <v>74219.09</v>
          </cell>
        </row>
        <row r="400">
          <cell r="Q400">
            <v>17049.98</v>
          </cell>
          <cell r="S400">
            <v>11366.64</v>
          </cell>
          <cell r="U400">
            <v>5683.3</v>
          </cell>
          <cell r="V400">
            <v>2841.63</v>
          </cell>
          <cell r="W400">
            <v>0</v>
          </cell>
          <cell r="X400">
            <v>40364.5</v>
          </cell>
          <cell r="Y400">
            <v>36695</v>
          </cell>
          <cell r="AA400">
            <v>29356</v>
          </cell>
          <cell r="AQ400">
            <v>14678</v>
          </cell>
          <cell r="AV400">
            <v>31739.58</v>
          </cell>
        </row>
        <row r="401">
          <cell r="Q401">
            <v>31881.65</v>
          </cell>
          <cell r="S401">
            <v>21254.43</v>
          </cell>
          <cell r="U401">
            <v>10627.21</v>
          </cell>
          <cell r="V401">
            <v>5313.6</v>
          </cell>
          <cell r="W401">
            <v>42387.83</v>
          </cell>
          <cell r="X401">
            <v>41768.46</v>
          </cell>
          <cell r="Y401">
            <v>0</v>
          </cell>
          <cell r="AA401">
            <v>0</v>
          </cell>
          <cell r="AQ401">
            <v>0</v>
          </cell>
          <cell r="AV401">
            <v>0</v>
          </cell>
        </row>
        <row r="402">
          <cell r="Q402">
            <v>29604.73</v>
          </cell>
          <cell r="S402">
            <v>19736.47</v>
          </cell>
          <cell r="U402">
            <v>9868.2099999999991</v>
          </cell>
          <cell r="V402">
            <v>4934.08</v>
          </cell>
          <cell r="W402">
            <v>0</v>
          </cell>
          <cell r="X402">
            <v>-5234.34</v>
          </cell>
          <cell r="Y402">
            <v>52343.37</v>
          </cell>
          <cell r="AA402">
            <v>41874.69</v>
          </cell>
          <cell r="AQ402">
            <v>21628.28</v>
          </cell>
          <cell r="AV402">
            <v>61559.49</v>
          </cell>
        </row>
        <row r="403">
          <cell r="Q403">
            <v>99854.720000000001</v>
          </cell>
          <cell r="S403">
            <v>81699.320000000007</v>
          </cell>
          <cell r="U403">
            <v>63543.92</v>
          </cell>
          <cell r="V403">
            <v>54466.22</v>
          </cell>
          <cell r="W403">
            <v>45388.52</v>
          </cell>
          <cell r="X403">
            <v>36310.82</v>
          </cell>
          <cell r="Y403">
            <v>27233.119999999999</v>
          </cell>
          <cell r="AA403">
            <v>9077.7199999999993</v>
          </cell>
          <cell r="AQ403">
            <v>86228.78</v>
          </cell>
          <cell r="AV403">
            <v>38323.879999999997</v>
          </cell>
        </row>
        <row r="404">
          <cell r="Q404">
            <v>188933.52</v>
          </cell>
          <cell r="S404">
            <v>195997.29</v>
          </cell>
          <cell r="U404">
            <v>195997.3</v>
          </cell>
          <cell r="V404">
            <v>195997.3</v>
          </cell>
          <cell r="W404">
            <v>240581.26</v>
          </cell>
          <cell r="X404">
            <v>240581.26</v>
          </cell>
          <cell r="Y404">
            <v>240581.26</v>
          </cell>
          <cell r="AA404">
            <v>309059.53999999998</v>
          </cell>
          <cell r="AQ404">
            <v>602715.19999999995</v>
          </cell>
          <cell r="AV404">
            <v>0</v>
          </cell>
        </row>
        <row r="405">
          <cell r="Q405">
            <v>226710</v>
          </cell>
          <cell r="S405">
            <v>188925</v>
          </cell>
          <cell r="U405">
            <v>151140</v>
          </cell>
          <cell r="V405">
            <v>132247.5</v>
          </cell>
          <cell r="W405">
            <v>113355</v>
          </cell>
          <cell r="X405">
            <v>94462.5</v>
          </cell>
          <cell r="Y405">
            <v>75570</v>
          </cell>
          <cell r="AA405">
            <v>72700</v>
          </cell>
          <cell r="AQ405">
            <v>0</v>
          </cell>
          <cell r="AV405">
            <v>2566</v>
          </cell>
        </row>
        <row r="406">
          <cell r="Q406">
            <v>796665.13</v>
          </cell>
          <cell r="S406">
            <v>830218.07</v>
          </cell>
          <cell r="U406">
            <v>830218.07</v>
          </cell>
          <cell r="V406">
            <v>830218.07</v>
          </cell>
          <cell r="W406">
            <v>1017161.26</v>
          </cell>
          <cell r="X406">
            <v>1017161.26</v>
          </cell>
          <cell r="Y406">
            <v>1017161.26</v>
          </cell>
          <cell r="AA406">
            <v>303549.93</v>
          </cell>
          <cell r="AQ406">
            <v>1574767.06</v>
          </cell>
          <cell r="AV406">
            <v>0</v>
          </cell>
        </row>
        <row r="407">
          <cell r="Q407">
            <v>0</v>
          </cell>
          <cell r="S407">
            <v>442534.2</v>
          </cell>
          <cell r="U407">
            <v>354027.36</v>
          </cell>
          <cell r="V407">
            <v>309773.94</v>
          </cell>
          <cell r="W407">
            <v>265520.52</v>
          </cell>
          <cell r="X407">
            <v>221267.1</v>
          </cell>
          <cell r="Y407">
            <v>177013.68</v>
          </cell>
          <cell r="AA407">
            <v>88506.84</v>
          </cell>
          <cell r="AQ407">
            <v>501107.5</v>
          </cell>
          <cell r="AV407">
            <v>250553.75</v>
          </cell>
        </row>
        <row r="408">
          <cell r="Q408">
            <v>0</v>
          </cell>
          <cell r="S408">
            <v>319515</v>
          </cell>
          <cell r="U408">
            <v>255612</v>
          </cell>
          <cell r="V408">
            <v>223660.5</v>
          </cell>
          <cell r="W408">
            <v>191709</v>
          </cell>
          <cell r="X408">
            <v>159757.5</v>
          </cell>
          <cell r="Y408">
            <v>127806</v>
          </cell>
          <cell r="AA408">
            <v>63903</v>
          </cell>
          <cell r="AQ408">
            <v>373089.16</v>
          </cell>
          <cell r="AV408">
            <v>186544.56</v>
          </cell>
        </row>
        <row r="409">
          <cell r="S409">
            <v>6600000</v>
          </cell>
          <cell r="U409">
            <v>0</v>
          </cell>
          <cell r="V409">
            <v>0</v>
          </cell>
          <cell r="W409">
            <v>1750000</v>
          </cell>
          <cell r="X409">
            <v>1750000</v>
          </cell>
          <cell r="Y409">
            <v>12250000</v>
          </cell>
          <cell r="AA409">
            <v>0</v>
          </cell>
          <cell r="AQ409">
            <v>0</v>
          </cell>
          <cell r="AV409">
            <v>0</v>
          </cell>
        </row>
        <row r="410">
          <cell r="Q410">
            <v>0</v>
          </cell>
          <cell r="S410">
            <v>26436.66</v>
          </cell>
          <cell r="U410">
            <v>13218.32</v>
          </cell>
          <cell r="V410">
            <v>6609.15</v>
          </cell>
          <cell r="W410">
            <v>0</v>
          </cell>
          <cell r="X410">
            <v>33045.93</v>
          </cell>
          <cell r="Y410">
            <v>26436.74</v>
          </cell>
          <cell r="AA410">
            <v>13218.36</v>
          </cell>
          <cell r="AQ410">
            <v>28342.66</v>
          </cell>
          <cell r="AV410">
            <v>0</v>
          </cell>
        </row>
        <row r="411">
          <cell r="Q411">
            <v>5545.8</v>
          </cell>
          <cell r="S411">
            <v>0</v>
          </cell>
          <cell r="U411">
            <v>30500</v>
          </cell>
          <cell r="V411">
            <v>27450</v>
          </cell>
          <cell r="W411">
            <v>24400</v>
          </cell>
          <cell r="X411">
            <v>21350</v>
          </cell>
          <cell r="Y411">
            <v>18300</v>
          </cell>
          <cell r="AA411">
            <v>12200</v>
          </cell>
          <cell r="AQ411">
            <v>9538.2900000000009</v>
          </cell>
          <cell r="AV411">
            <v>35436.39</v>
          </cell>
        </row>
        <row r="412">
          <cell r="AQ412">
            <v>12888.34</v>
          </cell>
          <cell r="AV412">
            <v>0</v>
          </cell>
        </row>
        <row r="413">
          <cell r="AQ413">
            <v>0</v>
          </cell>
          <cell r="AV413">
            <v>0</v>
          </cell>
        </row>
        <row r="414">
          <cell r="Q414">
            <v>0</v>
          </cell>
          <cell r="S414">
            <v>332832.09999999998</v>
          </cell>
          <cell r="U414">
            <v>283972.64</v>
          </cell>
          <cell r="V414">
            <v>248476.06</v>
          </cell>
          <cell r="W414">
            <v>212979.48</v>
          </cell>
          <cell r="X414">
            <v>177482.9</v>
          </cell>
          <cell r="Y414">
            <v>141986.32</v>
          </cell>
          <cell r="AA414">
            <v>70993.16</v>
          </cell>
          <cell r="AQ414">
            <v>520739.54</v>
          </cell>
          <cell r="AV414">
            <v>479749.03</v>
          </cell>
        </row>
        <row r="415">
          <cell r="Q415">
            <v>0</v>
          </cell>
          <cell r="S415">
            <v>0</v>
          </cell>
          <cell r="U415">
            <v>0</v>
          </cell>
          <cell r="V415">
            <v>0</v>
          </cell>
          <cell r="W415">
            <v>0</v>
          </cell>
          <cell r="X415">
            <v>0</v>
          </cell>
          <cell r="Y415">
            <v>0</v>
          </cell>
          <cell r="AA415">
            <v>0</v>
          </cell>
          <cell r="AQ415">
            <v>0</v>
          </cell>
          <cell r="AV415">
            <v>0</v>
          </cell>
        </row>
        <row r="416">
          <cell r="S416">
            <v>221443.22</v>
          </cell>
          <cell r="U416">
            <v>208417.14</v>
          </cell>
          <cell r="V416">
            <v>201904.1</v>
          </cell>
          <cell r="W416">
            <v>195391.06</v>
          </cell>
          <cell r="X416">
            <v>188878.02</v>
          </cell>
          <cell r="Y416">
            <v>182364.98</v>
          </cell>
          <cell r="AA416">
            <v>169338.9</v>
          </cell>
          <cell r="AQ416">
            <v>65130.26</v>
          </cell>
          <cell r="AV416">
            <v>32565.06</v>
          </cell>
        </row>
        <row r="417">
          <cell r="Q417">
            <v>113293.62</v>
          </cell>
          <cell r="S417">
            <v>130582.71</v>
          </cell>
          <cell r="U417">
            <v>168832.31</v>
          </cell>
          <cell r="V417">
            <v>168848.53</v>
          </cell>
          <cell r="W417">
            <v>1313.82</v>
          </cell>
          <cell r="X417">
            <v>3876.59</v>
          </cell>
          <cell r="Y417">
            <v>30797.759999999998</v>
          </cell>
          <cell r="AA417">
            <v>108449.96</v>
          </cell>
          <cell r="AQ417">
            <v>363069.7</v>
          </cell>
          <cell r="AV417">
            <v>363090.13</v>
          </cell>
        </row>
        <row r="418">
          <cell r="W418">
            <v>0</v>
          </cell>
          <cell r="X418">
            <v>0</v>
          </cell>
          <cell r="Y418">
            <v>0</v>
          </cell>
          <cell r="AA418">
            <v>0</v>
          </cell>
          <cell r="AQ418">
            <v>0</v>
          </cell>
          <cell r="AV418">
            <v>0</v>
          </cell>
        </row>
        <row r="419">
          <cell r="Q419">
            <v>245103.43</v>
          </cell>
          <cell r="S419">
            <v>282507.26</v>
          </cell>
          <cell r="U419">
            <v>365257.8</v>
          </cell>
          <cell r="V419">
            <v>365292.89</v>
          </cell>
          <cell r="W419">
            <v>2842.37</v>
          </cell>
          <cell r="X419">
            <v>8386.75</v>
          </cell>
          <cell r="Y419">
            <v>66628.95</v>
          </cell>
          <cell r="AA419">
            <v>234624.48</v>
          </cell>
          <cell r="AQ419">
            <v>785477.88</v>
          </cell>
          <cell r="AV419">
            <v>785522.09</v>
          </cell>
        </row>
        <row r="420">
          <cell r="AQ420">
            <v>0</v>
          </cell>
          <cell r="AV420">
            <v>0</v>
          </cell>
        </row>
        <row r="421">
          <cell r="Q421">
            <v>5342466.25</v>
          </cell>
          <cell r="S421">
            <v>5359256.57</v>
          </cell>
          <cell r="U421">
            <v>5396402.71</v>
          </cell>
          <cell r="V421">
            <v>5396418.46</v>
          </cell>
          <cell r="W421">
            <v>1275.92</v>
          </cell>
          <cell r="X421">
            <v>3764.75</v>
          </cell>
          <cell r="Y421">
            <v>29909.27</v>
          </cell>
          <cell r="AA421">
            <v>105321.29</v>
          </cell>
          <cell r="AQ421">
            <v>352595.54</v>
          </cell>
          <cell r="AV421">
            <v>352615.39</v>
          </cell>
        </row>
        <row r="422">
          <cell r="AQ422">
            <v>0</v>
          </cell>
          <cell r="AV422">
            <v>0</v>
          </cell>
        </row>
        <row r="423">
          <cell r="Q423">
            <v>43022.06</v>
          </cell>
          <cell r="S423">
            <v>44788</v>
          </cell>
          <cell r="U423">
            <v>44788.01</v>
          </cell>
          <cell r="V423">
            <v>44788.01</v>
          </cell>
          <cell r="W423">
            <v>54656.99</v>
          </cell>
          <cell r="X423">
            <v>54656.99</v>
          </cell>
          <cell r="Y423">
            <v>54656.99</v>
          </cell>
          <cell r="AA423">
            <v>71776.56</v>
          </cell>
          <cell r="AQ423">
            <v>7336303.1699999999</v>
          </cell>
          <cell r="AV423">
            <v>0</v>
          </cell>
        </row>
        <row r="424">
          <cell r="AQ424">
            <v>0</v>
          </cell>
          <cell r="AV424">
            <v>99848.1</v>
          </cell>
        </row>
        <row r="426">
          <cell r="AQ426">
            <v>347557.49</v>
          </cell>
          <cell r="AV426">
            <v>173778.74</v>
          </cell>
        </row>
        <row r="427">
          <cell r="Q427">
            <v>40612.83</v>
          </cell>
          <cell r="S427">
            <v>44888.18</v>
          </cell>
          <cell r="U427">
            <v>0</v>
          </cell>
          <cell r="V427">
            <v>0</v>
          </cell>
          <cell r="W427">
            <v>0</v>
          </cell>
          <cell r="X427">
            <v>0</v>
          </cell>
          <cell r="Y427">
            <v>0</v>
          </cell>
          <cell r="AA427">
            <v>29578.9</v>
          </cell>
          <cell r="AQ427">
            <v>6143.98</v>
          </cell>
          <cell r="AV427">
            <v>1513.38</v>
          </cell>
        </row>
        <row r="428">
          <cell r="AV428">
            <v>75383.72</v>
          </cell>
        </row>
        <row r="429">
          <cell r="Q429">
            <v>356732.58</v>
          </cell>
          <cell r="S429">
            <v>375845.91</v>
          </cell>
          <cell r="U429">
            <v>0</v>
          </cell>
          <cell r="V429">
            <v>0</v>
          </cell>
          <cell r="W429">
            <v>0</v>
          </cell>
          <cell r="X429">
            <v>0</v>
          </cell>
          <cell r="Y429">
            <v>0</v>
          </cell>
          <cell r="AA429">
            <v>132595.10999999999</v>
          </cell>
          <cell r="AQ429">
            <v>25812.43</v>
          </cell>
          <cell r="AV429">
            <v>6431.88</v>
          </cell>
        </row>
        <row r="430">
          <cell r="Q430">
            <v>0</v>
          </cell>
          <cell r="S430">
            <v>0</v>
          </cell>
          <cell r="U430">
            <v>0</v>
          </cell>
          <cell r="V430">
            <v>0</v>
          </cell>
          <cell r="W430">
            <v>0</v>
          </cell>
          <cell r="X430">
            <v>0</v>
          </cell>
          <cell r="Y430">
            <v>0</v>
          </cell>
          <cell r="AA430">
            <v>0</v>
          </cell>
          <cell r="AQ430">
            <v>0</v>
          </cell>
          <cell r="AV430">
            <v>0</v>
          </cell>
        </row>
        <row r="431">
          <cell r="Q431">
            <v>499584.48</v>
          </cell>
          <cell r="S431">
            <v>501344.92</v>
          </cell>
          <cell r="U431">
            <v>509285.32</v>
          </cell>
          <cell r="V431">
            <v>509285.32</v>
          </cell>
          <cell r="W431">
            <v>508576.64</v>
          </cell>
          <cell r="X431">
            <v>508576.64</v>
          </cell>
          <cell r="Y431">
            <v>508576.64</v>
          </cell>
          <cell r="AA431">
            <v>520816.19</v>
          </cell>
          <cell r="AQ431">
            <v>2127.38</v>
          </cell>
          <cell r="AV431">
            <v>756.69</v>
          </cell>
        </row>
        <row r="432">
          <cell r="AV432">
            <v>0</v>
          </cell>
        </row>
        <row r="433">
          <cell r="Q433">
            <v>426683.81</v>
          </cell>
          <cell r="S433">
            <v>450391.61</v>
          </cell>
          <cell r="U433">
            <v>572999.71</v>
          </cell>
          <cell r="V433">
            <v>572999.71</v>
          </cell>
          <cell r="W433">
            <v>610805.06999999995</v>
          </cell>
          <cell r="X433">
            <v>610252.66</v>
          </cell>
          <cell r="Y433">
            <v>610252.66</v>
          </cell>
          <cell r="AA433">
            <v>859822.73</v>
          </cell>
          <cell r="AQ433">
            <v>449834.84</v>
          </cell>
          <cell r="AV433">
            <v>532417.5</v>
          </cell>
        </row>
        <row r="434">
          <cell r="AV434">
            <v>0</v>
          </cell>
        </row>
        <row r="435">
          <cell r="Q435">
            <v>511455.46</v>
          </cell>
          <cell r="S435">
            <v>504984.54</v>
          </cell>
          <cell r="U435">
            <v>642454.23</v>
          </cell>
          <cell r="V435">
            <v>642454.23</v>
          </cell>
          <cell r="W435">
            <v>642454.23</v>
          </cell>
          <cell r="X435">
            <v>642454.23</v>
          </cell>
          <cell r="Y435">
            <v>684222.69</v>
          </cell>
          <cell r="AA435">
            <v>964043.68</v>
          </cell>
          <cell r="AQ435">
            <v>504360.29</v>
          </cell>
          <cell r="AV435">
            <v>596952.98</v>
          </cell>
        </row>
        <row r="436">
          <cell r="AV436">
            <v>154439.94</v>
          </cell>
        </row>
        <row r="437">
          <cell r="Q437">
            <v>426683.8</v>
          </cell>
          <cell r="S437">
            <v>0</v>
          </cell>
          <cell r="U437">
            <v>0</v>
          </cell>
          <cell r="V437">
            <v>0</v>
          </cell>
          <cell r="W437">
            <v>0</v>
          </cell>
          <cell r="X437">
            <v>0</v>
          </cell>
          <cell r="Y437">
            <v>0</v>
          </cell>
          <cell r="AA437">
            <v>0</v>
          </cell>
          <cell r="AQ437">
            <v>0</v>
          </cell>
          <cell r="AV437">
            <v>0</v>
          </cell>
        </row>
        <row r="438">
          <cell r="AV438">
            <v>435330.05</v>
          </cell>
        </row>
        <row r="439">
          <cell r="Q439">
            <v>0</v>
          </cell>
          <cell r="S439">
            <v>0</v>
          </cell>
          <cell r="U439">
            <v>0</v>
          </cell>
          <cell r="V439">
            <v>0</v>
          </cell>
          <cell r="W439">
            <v>0</v>
          </cell>
          <cell r="X439">
            <v>0</v>
          </cell>
          <cell r="Y439">
            <v>0</v>
          </cell>
          <cell r="AA439">
            <v>0</v>
          </cell>
          <cell r="AQ439">
            <v>0</v>
          </cell>
          <cell r="AV439">
            <v>0</v>
          </cell>
        </row>
        <row r="441">
          <cell r="Q441">
            <v>0</v>
          </cell>
          <cell r="S441">
            <v>0</v>
          </cell>
          <cell r="U441">
            <v>0</v>
          </cell>
          <cell r="V441">
            <v>0</v>
          </cell>
          <cell r="W441">
            <v>0</v>
          </cell>
          <cell r="X441">
            <v>0</v>
          </cell>
          <cell r="Y441">
            <v>0</v>
          </cell>
          <cell r="AA441">
            <v>0</v>
          </cell>
          <cell r="AQ441">
            <v>0</v>
          </cell>
          <cell r="AV441">
            <v>0</v>
          </cell>
        </row>
        <row r="443">
          <cell r="Q443">
            <v>0</v>
          </cell>
          <cell r="S443">
            <v>0</v>
          </cell>
          <cell r="U443">
            <v>0</v>
          </cell>
          <cell r="V443">
            <v>0</v>
          </cell>
          <cell r="W443">
            <v>0</v>
          </cell>
          <cell r="X443">
            <v>0</v>
          </cell>
          <cell r="Y443">
            <v>0</v>
          </cell>
          <cell r="AA443">
            <v>0</v>
          </cell>
          <cell r="AQ443">
            <v>0</v>
          </cell>
          <cell r="AV443">
            <v>0</v>
          </cell>
        </row>
        <row r="444">
          <cell r="Q444">
            <v>442116</v>
          </cell>
          <cell r="S444">
            <v>0</v>
          </cell>
          <cell r="U444">
            <v>0</v>
          </cell>
          <cell r="V444">
            <v>0</v>
          </cell>
          <cell r="W444">
            <v>0</v>
          </cell>
          <cell r="X444">
            <v>0</v>
          </cell>
          <cell r="Y444">
            <v>0</v>
          </cell>
          <cell r="AA444">
            <v>0</v>
          </cell>
          <cell r="AQ444">
            <v>0</v>
          </cell>
          <cell r="AV444">
            <v>0</v>
          </cell>
        </row>
        <row r="445">
          <cell r="Q445">
            <v>932549.76</v>
          </cell>
          <cell r="S445">
            <v>208089.45</v>
          </cell>
          <cell r="U445">
            <v>0</v>
          </cell>
          <cell r="V445">
            <v>0</v>
          </cell>
          <cell r="W445">
            <v>0</v>
          </cell>
          <cell r="X445">
            <v>0</v>
          </cell>
          <cell r="Y445">
            <v>0</v>
          </cell>
          <cell r="AA445">
            <v>0</v>
          </cell>
          <cell r="AQ445">
            <v>0</v>
          </cell>
          <cell r="AV445">
            <v>0</v>
          </cell>
        </row>
        <row r="446">
          <cell r="S446">
            <v>61279.44</v>
          </cell>
          <cell r="U446">
            <v>339331.63</v>
          </cell>
          <cell r="V446">
            <v>308483.3</v>
          </cell>
          <cell r="W446">
            <v>277634.96999999997</v>
          </cell>
          <cell r="X446">
            <v>246786.64</v>
          </cell>
          <cell r="Y446">
            <v>215938.31</v>
          </cell>
          <cell r="AA446">
            <v>154241.65</v>
          </cell>
          <cell r="AQ446">
            <v>0</v>
          </cell>
          <cell r="AV446">
            <v>0</v>
          </cell>
        </row>
        <row r="447">
          <cell r="S447">
            <v>0</v>
          </cell>
          <cell r="U447">
            <v>0</v>
          </cell>
          <cell r="V447">
            <v>0</v>
          </cell>
          <cell r="W447">
            <v>0</v>
          </cell>
          <cell r="X447">
            <v>0</v>
          </cell>
          <cell r="Y447">
            <v>0</v>
          </cell>
          <cell r="AA447">
            <v>0</v>
          </cell>
          <cell r="AQ447">
            <v>0</v>
          </cell>
          <cell r="AV447">
            <v>0</v>
          </cell>
        </row>
        <row r="448">
          <cell r="U448">
            <v>0</v>
          </cell>
          <cell r="V448">
            <v>0</v>
          </cell>
          <cell r="W448">
            <v>0</v>
          </cell>
          <cell r="X448">
            <v>0</v>
          </cell>
          <cell r="Y448">
            <v>0</v>
          </cell>
          <cell r="AA448">
            <v>0</v>
          </cell>
          <cell r="AQ448">
            <v>0</v>
          </cell>
          <cell r="AV448">
            <v>0</v>
          </cell>
        </row>
        <row r="449">
          <cell r="U449">
            <v>62092.4</v>
          </cell>
          <cell r="V449">
            <v>62092.4</v>
          </cell>
          <cell r="W449">
            <v>60371.34</v>
          </cell>
          <cell r="X449">
            <v>60371.34</v>
          </cell>
          <cell r="Y449">
            <v>60371.34</v>
          </cell>
          <cell r="AA449">
            <v>60371.34</v>
          </cell>
          <cell r="AQ449">
            <v>60371.34</v>
          </cell>
          <cell r="AV449">
            <v>60371.34</v>
          </cell>
        </row>
        <row r="450">
          <cell r="U450">
            <v>453926.54</v>
          </cell>
          <cell r="V450">
            <v>453926.54</v>
          </cell>
          <cell r="W450">
            <v>446232.38</v>
          </cell>
          <cell r="X450">
            <v>446232.38</v>
          </cell>
          <cell r="Y450">
            <v>446232.38</v>
          </cell>
          <cell r="AA450">
            <v>446232.38</v>
          </cell>
          <cell r="AQ450">
            <v>446232.38</v>
          </cell>
          <cell r="AV450">
            <v>446232.38</v>
          </cell>
        </row>
        <row r="451">
          <cell r="U451">
            <v>6600000</v>
          </cell>
          <cell r="V451">
            <v>6600000</v>
          </cell>
          <cell r="W451">
            <v>6600000</v>
          </cell>
          <cell r="X451">
            <v>6600000</v>
          </cell>
          <cell r="Y451">
            <v>6600000</v>
          </cell>
          <cell r="AA451">
            <v>37700000</v>
          </cell>
          <cell r="AQ451">
            <v>0</v>
          </cell>
          <cell r="AV451">
            <v>9000000</v>
          </cell>
        </row>
        <row r="452">
          <cell r="Y452">
            <v>0</v>
          </cell>
          <cell r="AA452">
            <v>47432.38</v>
          </cell>
          <cell r="AQ452">
            <v>0</v>
          </cell>
          <cell r="AV452">
            <v>0</v>
          </cell>
        </row>
        <row r="453">
          <cell r="AQ453">
            <v>750000</v>
          </cell>
          <cell r="AV453">
            <v>750000</v>
          </cell>
        </row>
        <row r="454">
          <cell r="AQ454">
            <v>0</v>
          </cell>
          <cell r="AV454">
            <v>0</v>
          </cell>
        </row>
        <row r="455">
          <cell r="AQ455">
            <v>205968.75</v>
          </cell>
          <cell r="AV455">
            <v>205968.75</v>
          </cell>
        </row>
        <row r="456">
          <cell r="Q456">
            <v>5850</v>
          </cell>
          <cell r="S456">
            <v>-828140.4</v>
          </cell>
          <cell r="U456">
            <v>4675</v>
          </cell>
          <cell r="V456">
            <v>8314.0400000000009</v>
          </cell>
          <cell r="W456">
            <v>6442</v>
          </cell>
          <cell r="X456">
            <v>5442</v>
          </cell>
          <cell r="Y456">
            <v>2707.56</v>
          </cell>
          <cell r="AA456">
            <v>3766.01</v>
          </cell>
          <cell r="AQ456">
            <v>169996</v>
          </cell>
          <cell r="AV456">
            <v>145302.82999999999</v>
          </cell>
        </row>
        <row r="457">
          <cell r="Q457">
            <v>730125.58</v>
          </cell>
          <cell r="S457">
            <v>1216875.96</v>
          </cell>
          <cell r="U457">
            <v>243375.18</v>
          </cell>
          <cell r="V457">
            <v>1216875.95</v>
          </cell>
          <cell r="W457">
            <v>730125.57</v>
          </cell>
          <cell r="X457">
            <v>1758695.17</v>
          </cell>
          <cell r="Y457">
            <v>1216875.97</v>
          </cell>
          <cell r="AA457">
            <v>243375.19</v>
          </cell>
          <cell r="AQ457">
            <v>1239773.6499999999</v>
          </cell>
          <cell r="AV457">
            <v>1735683.13</v>
          </cell>
        </row>
        <row r="458">
          <cell r="Q458">
            <v>0</v>
          </cell>
          <cell r="S458">
            <v>0</v>
          </cell>
          <cell r="U458">
            <v>0</v>
          </cell>
          <cell r="V458">
            <v>0</v>
          </cell>
          <cell r="W458">
            <v>0</v>
          </cell>
          <cell r="X458">
            <v>0</v>
          </cell>
          <cell r="Y458">
            <v>0</v>
          </cell>
          <cell r="AA458">
            <v>0</v>
          </cell>
          <cell r="AQ458">
            <v>0</v>
          </cell>
          <cell r="AV458">
            <v>0</v>
          </cell>
        </row>
        <row r="459">
          <cell r="S459">
            <v>0</v>
          </cell>
          <cell r="AQ459">
            <v>0</v>
          </cell>
          <cell r="AV459">
            <v>0</v>
          </cell>
        </row>
        <row r="460">
          <cell r="AQ460">
            <v>3900</v>
          </cell>
          <cell r="AV460">
            <v>17550</v>
          </cell>
        </row>
        <row r="461">
          <cell r="AQ461">
            <v>19658.11</v>
          </cell>
          <cell r="AV461">
            <v>18411.240000000002</v>
          </cell>
        </row>
        <row r="462">
          <cell r="Q462">
            <v>5000000</v>
          </cell>
          <cell r="S462">
            <v>5000000</v>
          </cell>
          <cell r="U462">
            <v>5000000</v>
          </cell>
          <cell r="V462">
            <v>5000000</v>
          </cell>
          <cell r="W462">
            <v>5000000</v>
          </cell>
          <cell r="X462">
            <v>5000000</v>
          </cell>
          <cell r="Y462">
            <v>5000000</v>
          </cell>
          <cell r="AA462">
            <v>5000000</v>
          </cell>
          <cell r="AQ462">
            <v>4907407.4000000004</v>
          </cell>
          <cell r="AV462">
            <v>4675925.9000000004</v>
          </cell>
        </row>
        <row r="463">
          <cell r="Q463">
            <v>0</v>
          </cell>
          <cell r="S463">
            <v>0</v>
          </cell>
          <cell r="U463">
            <v>0</v>
          </cell>
          <cell r="V463">
            <v>0</v>
          </cell>
          <cell r="W463">
            <v>0</v>
          </cell>
          <cell r="X463">
            <v>0</v>
          </cell>
          <cell r="Y463">
            <v>0</v>
          </cell>
          <cell r="AA463">
            <v>0</v>
          </cell>
          <cell r="AQ463">
            <v>0</v>
          </cell>
          <cell r="AV463">
            <v>0</v>
          </cell>
        </row>
        <row r="464">
          <cell r="Q464">
            <v>0</v>
          </cell>
          <cell r="S464">
            <v>0</v>
          </cell>
          <cell r="U464">
            <v>0</v>
          </cell>
          <cell r="V464">
            <v>0</v>
          </cell>
          <cell r="W464">
            <v>0</v>
          </cell>
          <cell r="X464">
            <v>0</v>
          </cell>
          <cell r="Y464">
            <v>0</v>
          </cell>
          <cell r="AA464">
            <v>0</v>
          </cell>
          <cell r="AQ464">
            <v>0</v>
          </cell>
          <cell r="AV464">
            <v>0</v>
          </cell>
        </row>
        <row r="465">
          <cell r="Q465">
            <v>0</v>
          </cell>
          <cell r="S465">
            <v>0</v>
          </cell>
          <cell r="U465">
            <v>0</v>
          </cell>
          <cell r="V465">
            <v>0</v>
          </cell>
          <cell r="W465">
            <v>0</v>
          </cell>
          <cell r="X465">
            <v>0</v>
          </cell>
          <cell r="Y465">
            <v>0</v>
          </cell>
          <cell r="AA465">
            <v>0</v>
          </cell>
          <cell r="AQ465">
            <v>0</v>
          </cell>
          <cell r="AV465">
            <v>0</v>
          </cell>
        </row>
        <row r="466">
          <cell r="Q466">
            <v>100.76</v>
          </cell>
          <cell r="S466">
            <v>201.52</v>
          </cell>
          <cell r="U466">
            <v>302.27999999999997</v>
          </cell>
          <cell r="V466">
            <v>352.66</v>
          </cell>
          <cell r="W466">
            <v>403.04</v>
          </cell>
          <cell r="X466">
            <v>453.42</v>
          </cell>
          <cell r="Y466">
            <v>503.8</v>
          </cell>
          <cell r="AA466">
            <v>0</v>
          </cell>
          <cell r="AQ466">
            <v>0</v>
          </cell>
          <cell r="AV466">
            <v>0</v>
          </cell>
        </row>
        <row r="467">
          <cell r="Q467">
            <v>0</v>
          </cell>
          <cell r="S467">
            <v>0</v>
          </cell>
          <cell r="U467">
            <v>0</v>
          </cell>
          <cell r="V467">
            <v>0</v>
          </cell>
          <cell r="W467">
            <v>0</v>
          </cell>
          <cell r="X467">
            <v>0</v>
          </cell>
          <cell r="Y467">
            <v>0</v>
          </cell>
          <cell r="AA467">
            <v>0</v>
          </cell>
          <cell r="AQ467">
            <v>0</v>
          </cell>
          <cell r="AV467">
            <v>0</v>
          </cell>
        </row>
        <row r="468">
          <cell r="Q468">
            <v>132661445</v>
          </cell>
          <cell r="S468">
            <v>101646581</v>
          </cell>
          <cell r="U468">
            <v>81894878</v>
          </cell>
          <cell r="V468">
            <v>73801102</v>
          </cell>
          <cell r="W468">
            <v>68264911</v>
          </cell>
          <cell r="X468">
            <v>78150506</v>
          </cell>
          <cell r="Y468">
            <v>78237663</v>
          </cell>
          <cell r="AA468">
            <v>95467499</v>
          </cell>
          <cell r="AQ468">
            <v>111482594</v>
          </cell>
          <cell r="AV468">
            <v>85790775</v>
          </cell>
        </row>
        <row r="469">
          <cell r="Q469">
            <v>115220570.33</v>
          </cell>
          <cell r="S469">
            <v>75836841.5</v>
          </cell>
          <cell r="U469">
            <v>45281502.93</v>
          </cell>
          <cell r="V469">
            <v>26359909.510000002</v>
          </cell>
          <cell r="W469">
            <v>15056369.640000001</v>
          </cell>
          <cell r="X469">
            <v>11146658.189999999</v>
          </cell>
          <cell r="Y469">
            <v>20421400.59</v>
          </cell>
          <cell r="AA469">
            <v>39897035.509999998</v>
          </cell>
          <cell r="AQ469">
            <v>62459254</v>
          </cell>
          <cell r="AV469">
            <v>5179690</v>
          </cell>
        </row>
        <row r="470">
          <cell r="Q470">
            <v>766584.41</v>
          </cell>
          <cell r="S470">
            <v>787997.85</v>
          </cell>
          <cell r="U470">
            <v>831453.45</v>
          </cell>
          <cell r="V470">
            <v>723764.64</v>
          </cell>
          <cell r="W470">
            <v>762802</v>
          </cell>
          <cell r="X470">
            <v>785739.33</v>
          </cell>
          <cell r="Y470">
            <v>838740.78</v>
          </cell>
          <cell r="AA470">
            <v>893908.45</v>
          </cell>
          <cell r="AQ470">
            <v>711933.02</v>
          </cell>
          <cell r="AV470">
            <v>769885.26</v>
          </cell>
        </row>
        <row r="471">
          <cell r="Q471">
            <v>-133428029.41</v>
          </cell>
          <cell r="S471">
            <v>0</v>
          </cell>
          <cell r="U471">
            <v>0</v>
          </cell>
          <cell r="V471">
            <v>0</v>
          </cell>
          <cell r="W471">
            <v>0</v>
          </cell>
          <cell r="X471">
            <v>0</v>
          </cell>
          <cell r="Y471">
            <v>0</v>
          </cell>
          <cell r="AA471">
            <v>0</v>
          </cell>
          <cell r="AQ471">
            <v>0</v>
          </cell>
          <cell r="AV471">
            <v>0</v>
          </cell>
        </row>
        <row r="472">
          <cell r="Q472">
            <v>-115220570.33</v>
          </cell>
          <cell r="S472">
            <v>0</v>
          </cell>
          <cell r="U472">
            <v>0</v>
          </cell>
          <cell r="V472">
            <v>0</v>
          </cell>
          <cell r="W472">
            <v>0</v>
          </cell>
          <cell r="X472">
            <v>0</v>
          </cell>
          <cell r="Y472">
            <v>0</v>
          </cell>
          <cell r="AA472">
            <v>0</v>
          </cell>
          <cell r="AQ472">
            <v>0</v>
          </cell>
          <cell r="AV472">
            <v>0</v>
          </cell>
        </row>
        <row r="473">
          <cell r="Q473">
            <v>0</v>
          </cell>
          <cell r="S473">
            <v>0</v>
          </cell>
          <cell r="U473">
            <v>0</v>
          </cell>
          <cell r="V473">
            <v>0</v>
          </cell>
          <cell r="W473">
            <v>0</v>
          </cell>
          <cell r="X473">
            <v>3609147.15</v>
          </cell>
          <cell r="Y473">
            <v>12622431.779999999</v>
          </cell>
          <cell r="AA473">
            <v>19968796.039999999</v>
          </cell>
          <cell r="AQ473">
            <v>0</v>
          </cell>
          <cell r="AV473">
            <v>6210472.9699999997</v>
          </cell>
        </row>
        <row r="474">
          <cell r="Q474">
            <v>362363</v>
          </cell>
          <cell r="S474">
            <v>525276.41</v>
          </cell>
          <cell r="U474">
            <v>1575412.62</v>
          </cell>
          <cell r="V474">
            <v>1414871.28</v>
          </cell>
          <cell r="W474">
            <v>1022570.04</v>
          </cell>
          <cell r="X474">
            <v>1466211.33</v>
          </cell>
          <cell r="Y474">
            <v>1361970.13</v>
          </cell>
          <cell r="AA474">
            <v>2126896.8199999998</v>
          </cell>
          <cell r="AQ474">
            <v>5056783.6900000004</v>
          </cell>
          <cell r="AV474">
            <v>5067706.6900000004</v>
          </cell>
        </row>
        <row r="475">
          <cell r="Q475">
            <v>15232210</v>
          </cell>
          <cell r="S475">
            <v>20066360.510000002</v>
          </cell>
          <cell r="U475">
            <v>15334724.880000001</v>
          </cell>
          <cell r="V475">
            <v>14228220.380000001</v>
          </cell>
          <cell r="W475">
            <v>12742443.26</v>
          </cell>
          <cell r="X475">
            <v>12166995.210000001</v>
          </cell>
          <cell r="Y475">
            <v>11097815.6</v>
          </cell>
          <cell r="AA475">
            <v>10309995.810000001</v>
          </cell>
          <cell r="AQ475">
            <v>2580591.46</v>
          </cell>
          <cell r="AV475">
            <v>3249782.7</v>
          </cell>
        </row>
        <row r="476">
          <cell r="Q476">
            <v>119425</v>
          </cell>
          <cell r="S476">
            <v>587779.69999999995</v>
          </cell>
          <cell r="U476">
            <v>1060891.1200000001</v>
          </cell>
          <cell r="V476">
            <v>3021956.98</v>
          </cell>
          <cell r="W476">
            <v>2726493.55</v>
          </cell>
          <cell r="X476">
            <v>2674110.13</v>
          </cell>
          <cell r="Y476">
            <v>1582289.27</v>
          </cell>
          <cell r="AA476">
            <v>3760301.3</v>
          </cell>
          <cell r="AQ476">
            <v>3141928.84</v>
          </cell>
          <cell r="AV476">
            <v>3914617.19</v>
          </cell>
        </row>
        <row r="477">
          <cell r="Q477">
            <v>6188358</v>
          </cell>
          <cell r="S477">
            <v>8631900.4399999995</v>
          </cell>
          <cell r="U477">
            <v>8219332.4699999997</v>
          </cell>
          <cell r="V477">
            <v>8768871.0299999993</v>
          </cell>
          <cell r="W477">
            <v>7230120.8499999996</v>
          </cell>
          <cell r="X477">
            <v>6061154.5199999996</v>
          </cell>
          <cell r="Y477">
            <v>3689061.72</v>
          </cell>
          <cell r="AA477">
            <v>5250944.76</v>
          </cell>
          <cell r="AQ477">
            <v>2853851.96</v>
          </cell>
          <cell r="AV477">
            <v>3683724.45</v>
          </cell>
        </row>
        <row r="478">
          <cell r="Q478">
            <v>0</v>
          </cell>
          <cell r="S478">
            <v>0</v>
          </cell>
          <cell r="U478">
            <v>0</v>
          </cell>
          <cell r="V478">
            <v>0</v>
          </cell>
          <cell r="W478">
            <v>0</v>
          </cell>
          <cell r="X478">
            <v>0</v>
          </cell>
          <cell r="Y478">
            <v>0</v>
          </cell>
          <cell r="AA478">
            <v>0</v>
          </cell>
          <cell r="AQ478">
            <v>0</v>
          </cell>
          <cell r="AV478">
            <v>0</v>
          </cell>
        </row>
        <row r="479">
          <cell r="Q479">
            <v>-28332</v>
          </cell>
          <cell r="S479">
            <v>-28332</v>
          </cell>
          <cell r="U479">
            <v>0</v>
          </cell>
          <cell r="V479">
            <v>0</v>
          </cell>
          <cell r="W479">
            <v>0</v>
          </cell>
          <cell r="X479">
            <v>0</v>
          </cell>
          <cell r="Y479">
            <v>0</v>
          </cell>
          <cell r="AA479">
            <v>0</v>
          </cell>
          <cell r="AQ479">
            <v>0</v>
          </cell>
          <cell r="AV479">
            <v>0</v>
          </cell>
        </row>
        <row r="480">
          <cell r="Q480">
            <v>-12159</v>
          </cell>
          <cell r="S480">
            <v>-12159</v>
          </cell>
          <cell r="U480">
            <v>0</v>
          </cell>
          <cell r="V480">
            <v>0</v>
          </cell>
          <cell r="W480">
            <v>0</v>
          </cell>
          <cell r="X480">
            <v>0</v>
          </cell>
          <cell r="Y480">
            <v>0</v>
          </cell>
          <cell r="AA480">
            <v>0</v>
          </cell>
          <cell r="AQ480">
            <v>0</v>
          </cell>
          <cell r="AV480">
            <v>0</v>
          </cell>
        </row>
        <row r="481">
          <cell r="Q481">
            <v>-721</v>
          </cell>
          <cell r="S481">
            <v>-721</v>
          </cell>
          <cell r="U481">
            <v>0</v>
          </cell>
          <cell r="V481">
            <v>0</v>
          </cell>
          <cell r="W481">
            <v>0</v>
          </cell>
          <cell r="X481">
            <v>0</v>
          </cell>
          <cell r="Y481">
            <v>0</v>
          </cell>
          <cell r="AA481">
            <v>0</v>
          </cell>
          <cell r="AQ481">
            <v>0</v>
          </cell>
          <cell r="AV481">
            <v>0</v>
          </cell>
        </row>
        <row r="482">
          <cell r="Q482">
            <v>-222</v>
          </cell>
          <cell r="S482">
            <v>-222</v>
          </cell>
          <cell r="U482">
            <v>0</v>
          </cell>
          <cell r="V482">
            <v>0</v>
          </cell>
          <cell r="W482">
            <v>0</v>
          </cell>
          <cell r="X482">
            <v>0</v>
          </cell>
          <cell r="Y482">
            <v>0</v>
          </cell>
          <cell r="AA482">
            <v>0</v>
          </cell>
          <cell r="AQ482">
            <v>0</v>
          </cell>
          <cell r="AV482">
            <v>0</v>
          </cell>
        </row>
        <row r="483">
          <cell r="Q483">
            <v>0</v>
          </cell>
          <cell r="S483">
            <v>0</v>
          </cell>
          <cell r="U483">
            <v>0</v>
          </cell>
          <cell r="V483">
            <v>0</v>
          </cell>
          <cell r="W483">
            <v>0</v>
          </cell>
          <cell r="X483">
            <v>0</v>
          </cell>
          <cell r="Y483">
            <v>0</v>
          </cell>
          <cell r="AA483">
            <v>0</v>
          </cell>
          <cell r="AQ483">
            <v>0</v>
          </cell>
          <cell r="AV483">
            <v>0</v>
          </cell>
        </row>
        <row r="484">
          <cell r="Q484">
            <v>53005</v>
          </cell>
          <cell r="S484">
            <v>0</v>
          </cell>
          <cell r="U484">
            <v>0</v>
          </cell>
          <cell r="V484">
            <v>0</v>
          </cell>
          <cell r="W484">
            <v>0</v>
          </cell>
          <cell r="X484">
            <v>0</v>
          </cell>
          <cell r="Y484">
            <v>0</v>
          </cell>
          <cell r="AA484">
            <v>0</v>
          </cell>
          <cell r="AQ484">
            <v>0</v>
          </cell>
          <cell r="AV484">
            <v>0</v>
          </cell>
        </row>
        <row r="485">
          <cell r="Q485">
            <v>0</v>
          </cell>
          <cell r="S485">
            <v>0</v>
          </cell>
          <cell r="U485">
            <v>0</v>
          </cell>
          <cell r="V485">
            <v>0</v>
          </cell>
          <cell r="W485">
            <v>0</v>
          </cell>
          <cell r="X485">
            <v>0</v>
          </cell>
          <cell r="Y485">
            <v>0</v>
          </cell>
          <cell r="AA485">
            <v>0</v>
          </cell>
          <cell r="AQ485">
            <v>0</v>
          </cell>
          <cell r="AV485">
            <v>0</v>
          </cell>
        </row>
        <row r="486">
          <cell r="Q486">
            <v>416947</v>
          </cell>
          <cell r="S486">
            <v>278960.48</v>
          </cell>
          <cell r="U486">
            <v>131539.88</v>
          </cell>
          <cell r="V486">
            <v>668206.64</v>
          </cell>
          <cell r="W486">
            <v>522293.57</v>
          </cell>
          <cell r="X486">
            <v>0</v>
          </cell>
          <cell r="Y486">
            <v>0</v>
          </cell>
          <cell r="AA486">
            <v>0</v>
          </cell>
          <cell r="AQ486">
            <v>0</v>
          </cell>
          <cell r="AV486">
            <v>0</v>
          </cell>
        </row>
        <row r="487">
          <cell r="Q487">
            <v>0</v>
          </cell>
          <cell r="S487">
            <v>0</v>
          </cell>
          <cell r="U487">
            <v>0</v>
          </cell>
          <cell r="V487">
            <v>0</v>
          </cell>
          <cell r="W487">
            <v>0</v>
          </cell>
          <cell r="X487">
            <v>0</v>
          </cell>
          <cell r="Y487">
            <v>0</v>
          </cell>
          <cell r="AA487">
            <v>0</v>
          </cell>
          <cell r="AQ487">
            <v>0</v>
          </cell>
          <cell r="AV487">
            <v>0</v>
          </cell>
        </row>
        <row r="488">
          <cell r="Q488">
            <v>0</v>
          </cell>
          <cell r="S488">
            <v>0</v>
          </cell>
          <cell r="U488">
            <v>0</v>
          </cell>
          <cell r="V488">
            <v>0</v>
          </cell>
          <cell r="W488">
            <v>0</v>
          </cell>
          <cell r="X488">
            <v>0</v>
          </cell>
          <cell r="Y488">
            <v>0</v>
          </cell>
          <cell r="AA488">
            <v>0</v>
          </cell>
          <cell r="AQ488">
            <v>0</v>
          </cell>
          <cell r="AV488">
            <v>0</v>
          </cell>
        </row>
        <row r="489">
          <cell r="Q489">
            <v>0</v>
          </cell>
          <cell r="S489">
            <v>0</v>
          </cell>
          <cell r="U489">
            <v>0</v>
          </cell>
          <cell r="V489">
            <v>0</v>
          </cell>
          <cell r="W489">
            <v>0</v>
          </cell>
          <cell r="X489">
            <v>0</v>
          </cell>
          <cell r="Y489">
            <v>0</v>
          </cell>
          <cell r="AA489">
            <v>0</v>
          </cell>
          <cell r="AQ489">
            <v>0</v>
          </cell>
          <cell r="AV489">
            <v>0</v>
          </cell>
        </row>
        <row r="490">
          <cell r="Q490">
            <v>0</v>
          </cell>
          <cell r="S490">
            <v>0</v>
          </cell>
          <cell r="U490">
            <v>0</v>
          </cell>
          <cell r="V490">
            <v>0</v>
          </cell>
          <cell r="W490">
            <v>0</v>
          </cell>
          <cell r="X490">
            <v>0</v>
          </cell>
          <cell r="Y490">
            <v>0</v>
          </cell>
          <cell r="AA490">
            <v>0</v>
          </cell>
          <cell r="AQ490">
            <v>0</v>
          </cell>
          <cell r="AV490">
            <v>0</v>
          </cell>
        </row>
        <row r="491">
          <cell r="Q491">
            <v>0</v>
          </cell>
          <cell r="S491">
            <v>0</v>
          </cell>
          <cell r="U491">
            <v>0</v>
          </cell>
          <cell r="V491">
            <v>0</v>
          </cell>
          <cell r="W491">
            <v>0</v>
          </cell>
          <cell r="X491">
            <v>0</v>
          </cell>
          <cell r="Y491">
            <v>0</v>
          </cell>
          <cell r="AA491">
            <v>0</v>
          </cell>
          <cell r="AQ491">
            <v>0</v>
          </cell>
          <cell r="AV491">
            <v>0</v>
          </cell>
        </row>
        <row r="492">
          <cell r="Q492">
            <v>0</v>
          </cell>
          <cell r="S492">
            <v>0</v>
          </cell>
          <cell r="U492">
            <v>0</v>
          </cell>
          <cell r="V492">
            <v>0</v>
          </cell>
          <cell r="W492">
            <v>0</v>
          </cell>
          <cell r="X492">
            <v>0</v>
          </cell>
          <cell r="Y492">
            <v>0</v>
          </cell>
          <cell r="AA492">
            <v>0</v>
          </cell>
          <cell r="AQ492">
            <v>0</v>
          </cell>
          <cell r="AV492">
            <v>0</v>
          </cell>
        </row>
        <row r="493">
          <cell r="Q493">
            <v>0</v>
          </cell>
          <cell r="S493">
            <v>0</v>
          </cell>
          <cell r="U493">
            <v>0</v>
          </cell>
          <cell r="V493">
            <v>0</v>
          </cell>
          <cell r="W493">
            <v>0</v>
          </cell>
          <cell r="X493">
            <v>0</v>
          </cell>
          <cell r="Y493">
            <v>0</v>
          </cell>
          <cell r="AA493">
            <v>0</v>
          </cell>
          <cell r="AQ493">
            <v>0</v>
          </cell>
          <cell r="AV493">
            <v>0</v>
          </cell>
        </row>
        <row r="494">
          <cell r="Q494">
            <v>0</v>
          </cell>
          <cell r="S494">
            <v>0</v>
          </cell>
          <cell r="U494">
            <v>0</v>
          </cell>
          <cell r="V494">
            <v>0</v>
          </cell>
          <cell r="W494">
            <v>0</v>
          </cell>
          <cell r="X494">
            <v>0</v>
          </cell>
          <cell r="Y494">
            <v>0</v>
          </cell>
          <cell r="AA494">
            <v>0</v>
          </cell>
          <cell r="AQ494">
            <v>0</v>
          </cell>
          <cell r="AV494">
            <v>0</v>
          </cell>
        </row>
        <row r="495">
          <cell r="Q495">
            <v>0</v>
          </cell>
          <cell r="S495">
            <v>0</v>
          </cell>
          <cell r="U495">
            <v>0</v>
          </cell>
          <cell r="V495">
            <v>0</v>
          </cell>
          <cell r="W495">
            <v>0</v>
          </cell>
          <cell r="X495">
            <v>0</v>
          </cell>
          <cell r="Y495">
            <v>0</v>
          </cell>
          <cell r="AA495">
            <v>0</v>
          </cell>
          <cell r="AQ495">
            <v>0</v>
          </cell>
          <cell r="AV495">
            <v>0</v>
          </cell>
        </row>
        <row r="496">
          <cell r="Q496">
            <v>0</v>
          </cell>
          <cell r="S496">
            <v>0</v>
          </cell>
          <cell r="U496">
            <v>0</v>
          </cell>
          <cell r="V496">
            <v>0</v>
          </cell>
          <cell r="W496">
            <v>0</v>
          </cell>
          <cell r="X496">
            <v>0</v>
          </cell>
          <cell r="Y496">
            <v>0</v>
          </cell>
          <cell r="AA496">
            <v>0</v>
          </cell>
          <cell r="AQ496">
            <v>0</v>
          </cell>
          <cell r="AV496">
            <v>0</v>
          </cell>
        </row>
        <row r="497">
          <cell r="Q497">
            <v>-122</v>
          </cell>
          <cell r="S497">
            <v>-122</v>
          </cell>
          <cell r="U497">
            <v>0</v>
          </cell>
          <cell r="V497">
            <v>0</v>
          </cell>
          <cell r="W497">
            <v>0</v>
          </cell>
          <cell r="X497">
            <v>0</v>
          </cell>
          <cell r="Y497">
            <v>0</v>
          </cell>
          <cell r="AA497">
            <v>0</v>
          </cell>
          <cell r="AQ497">
            <v>0</v>
          </cell>
          <cell r="AV497">
            <v>0</v>
          </cell>
        </row>
        <row r="498">
          <cell r="Q498">
            <v>-776</v>
          </cell>
          <cell r="S498">
            <v>-776</v>
          </cell>
          <cell r="U498">
            <v>0</v>
          </cell>
          <cell r="V498">
            <v>0</v>
          </cell>
          <cell r="W498">
            <v>0</v>
          </cell>
          <cell r="X498">
            <v>0</v>
          </cell>
          <cell r="Y498">
            <v>0</v>
          </cell>
          <cell r="AA498">
            <v>0</v>
          </cell>
          <cell r="AQ498">
            <v>0</v>
          </cell>
          <cell r="AV498">
            <v>0</v>
          </cell>
        </row>
        <row r="501">
          <cell r="Q501">
            <v>954620.76</v>
          </cell>
          <cell r="S501">
            <v>937799.24</v>
          </cell>
          <cell r="U501">
            <v>920977.72</v>
          </cell>
          <cell r="V501">
            <v>912566.96</v>
          </cell>
          <cell r="W501">
            <v>904156.2</v>
          </cell>
          <cell r="X501">
            <v>895745.44</v>
          </cell>
          <cell r="Y501">
            <v>887334.68</v>
          </cell>
          <cell r="AA501">
            <v>870513.16</v>
          </cell>
          <cell r="AQ501">
            <v>735941.04</v>
          </cell>
          <cell r="AV501">
            <v>693887.24</v>
          </cell>
        </row>
        <row r="502">
          <cell r="Q502">
            <v>58520</v>
          </cell>
          <cell r="S502">
            <v>57684</v>
          </cell>
          <cell r="U502">
            <v>56848</v>
          </cell>
          <cell r="V502">
            <v>56430</v>
          </cell>
          <cell r="W502">
            <v>56012</v>
          </cell>
          <cell r="X502">
            <v>55594</v>
          </cell>
          <cell r="Y502">
            <v>55176</v>
          </cell>
          <cell r="AA502">
            <v>54340</v>
          </cell>
          <cell r="AQ502">
            <v>47652</v>
          </cell>
          <cell r="AV502">
            <v>45562</v>
          </cell>
        </row>
        <row r="503">
          <cell r="Q503">
            <v>36102.379999999997</v>
          </cell>
          <cell r="S503">
            <v>34822.019999999997</v>
          </cell>
          <cell r="U503">
            <v>33541.660000000003</v>
          </cell>
          <cell r="V503">
            <v>32901.480000000003</v>
          </cell>
          <cell r="W503">
            <v>32261.3</v>
          </cell>
          <cell r="X503">
            <v>31621.119999999999</v>
          </cell>
          <cell r="Y503">
            <v>30980.94</v>
          </cell>
          <cell r="AA503">
            <v>29700.58</v>
          </cell>
          <cell r="AQ503">
            <v>19457.7</v>
          </cell>
          <cell r="AV503">
            <v>16256.8</v>
          </cell>
        </row>
        <row r="504">
          <cell r="Q504">
            <v>133715.78</v>
          </cell>
          <cell r="S504">
            <v>130336.54</v>
          </cell>
          <cell r="U504">
            <v>126957.3</v>
          </cell>
          <cell r="V504">
            <v>125267.68</v>
          </cell>
          <cell r="W504">
            <v>123578.06</v>
          </cell>
          <cell r="X504">
            <v>121888.44</v>
          </cell>
          <cell r="Y504">
            <v>120198.82</v>
          </cell>
          <cell r="AA504">
            <v>116819.58</v>
          </cell>
          <cell r="AQ504">
            <v>97089.94</v>
          </cell>
          <cell r="AV504">
            <v>92338.79</v>
          </cell>
        </row>
        <row r="505">
          <cell r="Q505">
            <v>0</v>
          </cell>
          <cell r="S505">
            <v>0</v>
          </cell>
          <cell r="U505">
            <v>0</v>
          </cell>
          <cell r="V505">
            <v>0</v>
          </cell>
          <cell r="W505">
            <v>0</v>
          </cell>
          <cell r="X505">
            <v>0</v>
          </cell>
          <cell r="Y505">
            <v>0</v>
          </cell>
          <cell r="AA505">
            <v>0</v>
          </cell>
          <cell r="AQ505">
            <v>0</v>
          </cell>
          <cell r="AV505">
            <v>0</v>
          </cell>
        </row>
        <row r="506">
          <cell r="Q506">
            <v>0</v>
          </cell>
          <cell r="S506">
            <v>0</v>
          </cell>
          <cell r="U506">
            <v>0</v>
          </cell>
          <cell r="V506">
            <v>0</v>
          </cell>
          <cell r="W506">
            <v>0</v>
          </cell>
          <cell r="X506">
            <v>0</v>
          </cell>
          <cell r="Y506">
            <v>0</v>
          </cell>
          <cell r="AA506">
            <v>0</v>
          </cell>
          <cell r="AQ506">
            <v>0</v>
          </cell>
          <cell r="AV506">
            <v>0</v>
          </cell>
        </row>
        <row r="507">
          <cell r="Q507">
            <v>0</v>
          </cell>
          <cell r="S507">
            <v>0</v>
          </cell>
          <cell r="U507">
            <v>0</v>
          </cell>
          <cell r="V507">
            <v>0</v>
          </cell>
          <cell r="W507">
            <v>0</v>
          </cell>
          <cell r="X507">
            <v>0</v>
          </cell>
          <cell r="Y507">
            <v>0</v>
          </cell>
          <cell r="AA507">
            <v>0</v>
          </cell>
          <cell r="AQ507">
            <v>0</v>
          </cell>
          <cell r="AV507">
            <v>0</v>
          </cell>
        </row>
        <row r="508">
          <cell r="Q508">
            <v>2166614.2999999998</v>
          </cell>
          <cell r="S508">
            <v>2152944.7999999998</v>
          </cell>
          <cell r="U508">
            <v>2139275.2999999998</v>
          </cell>
          <cell r="V508">
            <v>2132440.5499999998</v>
          </cell>
          <cell r="W508">
            <v>2125605.7999999998</v>
          </cell>
          <cell r="X508">
            <v>2118771.0499999998</v>
          </cell>
          <cell r="Y508">
            <v>2111936.2999999998</v>
          </cell>
          <cell r="AA508">
            <v>2098266.7999999998</v>
          </cell>
          <cell r="AQ508">
            <v>1988910.8</v>
          </cell>
          <cell r="AV508">
            <v>1954737.05</v>
          </cell>
        </row>
        <row r="509">
          <cell r="Q509">
            <v>0</v>
          </cell>
          <cell r="S509">
            <v>0</v>
          </cell>
          <cell r="U509">
            <v>0</v>
          </cell>
          <cell r="V509">
            <v>0</v>
          </cell>
          <cell r="W509">
            <v>0</v>
          </cell>
          <cell r="X509">
            <v>0</v>
          </cell>
          <cell r="Y509">
            <v>0</v>
          </cell>
          <cell r="AA509">
            <v>0</v>
          </cell>
          <cell r="AQ509">
            <v>0</v>
          </cell>
          <cell r="AV509">
            <v>0</v>
          </cell>
        </row>
        <row r="510">
          <cell r="Q510">
            <v>0</v>
          </cell>
          <cell r="S510">
            <v>0</v>
          </cell>
          <cell r="U510">
            <v>0</v>
          </cell>
          <cell r="V510">
            <v>0</v>
          </cell>
          <cell r="W510">
            <v>0</v>
          </cell>
          <cell r="X510">
            <v>0</v>
          </cell>
          <cell r="Y510">
            <v>0</v>
          </cell>
          <cell r="AA510">
            <v>0</v>
          </cell>
          <cell r="AQ510">
            <v>0</v>
          </cell>
          <cell r="AV510">
            <v>0</v>
          </cell>
        </row>
        <row r="511">
          <cell r="Q511">
            <v>0</v>
          </cell>
          <cell r="S511">
            <v>0</v>
          </cell>
          <cell r="U511">
            <v>0</v>
          </cell>
          <cell r="V511">
            <v>0</v>
          </cell>
          <cell r="W511">
            <v>0</v>
          </cell>
          <cell r="X511">
            <v>0</v>
          </cell>
          <cell r="Y511">
            <v>0</v>
          </cell>
          <cell r="AA511">
            <v>0</v>
          </cell>
          <cell r="AQ511">
            <v>0</v>
          </cell>
          <cell r="AV511">
            <v>0</v>
          </cell>
        </row>
        <row r="512">
          <cell r="Q512">
            <v>138086.82999999999</v>
          </cell>
          <cell r="S512">
            <v>0</v>
          </cell>
          <cell r="U512">
            <v>0</v>
          </cell>
          <cell r="V512">
            <v>0</v>
          </cell>
          <cell r="W512">
            <v>0</v>
          </cell>
          <cell r="X512">
            <v>0</v>
          </cell>
          <cell r="Y512">
            <v>0</v>
          </cell>
          <cell r="AA512">
            <v>0</v>
          </cell>
          <cell r="AQ512">
            <v>0</v>
          </cell>
          <cell r="AV512">
            <v>0</v>
          </cell>
        </row>
        <row r="513">
          <cell r="Q513">
            <v>0</v>
          </cell>
          <cell r="S513">
            <v>0</v>
          </cell>
          <cell r="U513">
            <v>0</v>
          </cell>
          <cell r="V513">
            <v>0</v>
          </cell>
          <cell r="W513">
            <v>0</v>
          </cell>
          <cell r="X513">
            <v>0</v>
          </cell>
          <cell r="Y513">
            <v>0</v>
          </cell>
          <cell r="AA513">
            <v>0</v>
          </cell>
          <cell r="AQ513">
            <v>0</v>
          </cell>
          <cell r="AV513">
            <v>0</v>
          </cell>
        </row>
        <row r="514">
          <cell r="Q514">
            <v>0</v>
          </cell>
          <cell r="S514">
            <v>0</v>
          </cell>
          <cell r="U514">
            <v>0</v>
          </cell>
          <cell r="V514">
            <v>0</v>
          </cell>
          <cell r="W514">
            <v>0</v>
          </cell>
          <cell r="X514">
            <v>0</v>
          </cell>
          <cell r="Y514">
            <v>0</v>
          </cell>
          <cell r="AA514">
            <v>0</v>
          </cell>
          <cell r="AQ514">
            <v>0</v>
          </cell>
          <cell r="AV514">
            <v>0</v>
          </cell>
        </row>
        <row r="515">
          <cell r="Q515">
            <v>0</v>
          </cell>
          <cell r="S515">
            <v>0</v>
          </cell>
          <cell r="U515">
            <v>0</v>
          </cell>
          <cell r="V515">
            <v>0</v>
          </cell>
          <cell r="W515">
            <v>0</v>
          </cell>
          <cell r="X515">
            <v>0</v>
          </cell>
          <cell r="Y515">
            <v>0</v>
          </cell>
          <cell r="AA515">
            <v>0</v>
          </cell>
          <cell r="AQ515">
            <v>0</v>
          </cell>
          <cell r="AV515">
            <v>0</v>
          </cell>
        </row>
        <row r="516">
          <cell r="Q516">
            <v>1913908.68</v>
          </cell>
          <cell r="S516">
            <v>1897046.04</v>
          </cell>
          <cell r="U516">
            <v>1880183.4</v>
          </cell>
          <cell r="V516">
            <v>1871752.08</v>
          </cell>
          <cell r="W516">
            <v>1863320.76</v>
          </cell>
          <cell r="X516">
            <v>1854889.44</v>
          </cell>
          <cell r="Y516">
            <v>1846458.12</v>
          </cell>
          <cell r="AA516">
            <v>1829595.48</v>
          </cell>
          <cell r="AQ516">
            <v>1694694.36</v>
          </cell>
          <cell r="AV516">
            <v>1652537.76</v>
          </cell>
        </row>
        <row r="517">
          <cell r="Q517">
            <v>21017</v>
          </cell>
          <cell r="S517">
            <v>2741.35</v>
          </cell>
          <cell r="U517">
            <v>0</v>
          </cell>
          <cell r="V517">
            <v>0</v>
          </cell>
          <cell r="W517">
            <v>0</v>
          </cell>
          <cell r="X517">
            <v>0</v>
          </cell>
          <cell r="Y517">
            <v>0</v>
          </cell>
          <cell r="AA517">
            <v>0</v>
          </cell>
          <cell r="AQ517">
            <v>0</v>
          </cell>
          <cell r="AV517">
            <v>0</v>
          </cell>
        </row>
        <row r="518">
          <cell r="Q518">
            <v>642790.85</v>
          </cell>
          <cell r="S518">
            <v>637485.11</v>
          </cell>
          <cell r="U518">
            <v>632179.37</v>
          </cell>
          <cell r="V518">
            <v>629526.5</v>
          </cell>
          <cell r="W518">
            <v>626873.63</v>
          </cell>
          <cell r="X518">
            <v>624220.76</v>
          </cell>
          <cell r="Y518">
            <v>621567.89</v>
          </cell>
          <cell r="AA518">
            <v>616262.15</v>
          </cell>
          <cell r="AQ518">
            <v>573816.23</v>
          </cell>
          <cell r="AV518">
            <v>560551.88</v>
          </cell>
        </row>
        <row r="519">
          <cell r="Q519">
            <v>196027.36</v>
          </cell>
          <cell r="S519">
            <v>167514.29</v>
          </cell>
          <cell r="U519">
            <v>139001.22</v>
          </cell>
          <cell r="V519">
            <v>124744.68</v>
          </cell>
          <cell r="W519">
            <v>110488.15</v>
          </cell>
          <cell r="X519">
            <v>96231.61</v>
          </cell>
          <cell r="Y519">
            <v>81975.08</v>
          </cell>
          <cell r="AA519">
            <v>53462.01</v>
          </cell>
          <cell r="AQ519">
            <v>0</v>
          </cell>
          <cell r="AV519">
            <v>0</v>
          </cell>
        </row>
        <row r="520">
          <cell r="Q520">
            <v>0</v>
          </cell>
          <cell r="S520">
            <v>0</v>
          </cell>
          <cell r="U520">
            <v>0</v>
          </cell>
          <cell r="V520">
            <v>0</v>
          </cell>
          <cell r="W520">
            <v>0</v>
          </cell>
          <cell r="X520">
            <v>0</v>
          </cell>
          <cell r="Y520">
            <v>0</v>
          </cell>
          <cell r="AA520">
            <v>0</v>
          </cell>
          <cell r="AQ520">
            <v>0</v>
          </cell>
          <cell r="AV520">
            <v>0</v>
          </cell>
        </row>
        <row r="521">
          <cell r="Q521">
            <v>380774.87</v>
          </cell>
          <cell r="S521">
            <v>350312.88</v>
          </cell>
          <cell r="U521">
            <v>319850.89</v>
          </cell>
          <cell r="V521">
            <v>304619.90000000002</v>
          </cell>
          <cell r="W521">
            <v>289388.90000000002</v>
          </cell>
          <cell r="X521">
            <v>274157.90999999997</v>
          </cell>
          <cell r="Y521">
            <v>258926.91</v>
          </cell>
          <cell r="AA521">
            <v>228464.92</v>
          </cell>
          <cell r="AQ521">
            <v>0</v>
          </cell>
          <cell r="AV521">
            <v>0</v>
          </cell>
        </row>
        <row r="522">
          <cell r="Q522">
            <v>0</v>
          </cell>
          <cell r="S522">
            <v>0</v>
          </cell>
          <cell r="U522">
            <v>0</v>
          </cell>
          <cell r="V522">
            <v>0</v>
          </cell>
          <cell r="W522">
            <v>0</v>
          </cell>
          <cell r="X522">
            <v>0</v>
          </cell>
          <cell r="Y522">
            <v>0</v>
          </cell>
          <cell r="AA522">
            <v>0</v>
          </cell>
          <cell r="AQ522">
            <v>0</v>
          </cell>
          <cell r="AV522">
            <v>0</v>
          </cell>
        </row>
        <row r="523">
          <cell r="Q523">
            <v>4895324.22</v>
          </cell>
          <cell r="S523">
            <v>4858517.28</v>
          </cell>
          <cell r="U523">
            <v>4821710.34</v>
          </cell>
          <cell r="V523">
            <v>4803306.87</v>
          </cell>
          <cell r="W523">
            <v>4784903.4000000004</v>
          </cell>
          <cell r="X523">
            <v>4766499.93</v>
          </cell>
          <cell r="Y523">
            <v>4748096.46</v>
          </cell>
          <cell r="AA523">
            <v>4711289.5199999996</v>
          </cell>
          <cell r="AQ523">
            <v>4416834</v>
          </cell>
          <cell r="AV523">
            <v>4324816.6500000004</v>
          </cell>
        </row>
        <row r="524">
          <cell r="Q524">
            <v>827318.91</v>
          </cell>
          <cell r="S524">
            <v>821098.47</v>
          </cell>
          <cell r="U524">
            <v>814878.03</v>
          </cell>
          <cell r="V524">
            <v>811767.81</v>
          </cell>
          <cell r="W524">
            <v>808657.59</v>
          </cell>
          <cell r="X524">
            <v>805547.37</v>
          </cell>
          <cell r="Y524">
            <v>802437.15</v>
          </cell>
          <cell r="AA524">
            <v>796216.71</v>
          </cell>
          <cell r="AQ524">
            <v>746453.19</v>
          </cell>
          <cell r="AV524">
            <v>730902.09</v>
          </cell>
        </row>
        <row r="525">
          <cell r="Q525">
            <v>815866.29</v>
          </cell>
          <cell r="S525">
            <v>0</v>
          </cell>
          <cell r="U525">
            <v>0</v>
          </cell>
          <cell r="V525">
            <v>0</v>
          </cell>
          <cell r="W525">
            <v>0</v>
          </cell>
          <cell r="X525">
            <v>0</v>
          </cell>
          <cell r="Y525">
            <v>0</v>
          </cell>
          <cell r="AA525">
            <v>0</v>
          </cell>
          <cell r="AQ525">
            <v>0</v>
          </cell>
          <cell r="AV525">
            <v>0</v>
          </cell>
        </row>
        <row r="526">
          <cell r="Q526">
            <v>0</v>
          </cell>
          <cell r="S526">
            <v>0</v>
          </cell>
          <cell r="U526">
            <v>0</v>
          </cell>
          <cell r="V526">
            <v>0</v>
          </cell>
          <cell r="W526">
            <v>0</v>
          </cell>
          <cell r="X526">
            <v>0</v>
          </cell>
          <cell r="Y526">
            <v>0</v>
          </cell>
          <cell r="AA526">
            <v>0</v>
          </cell>
          <cell r="AQ526">
            <v>0</v>
          </cell>
          <cell r="AV526">
            <v>0</v>
          </cell>
        </row>
        <row r="527">
          <cell r="Q527">
            <v>0</v>
          </cell>
          <cell r="S527">
            <v>0</v>
          </cell>
          <cell r="U527">
            <v>0</v>
          </cell>
          <cell r="V527">
            <v>0</v>
          </cell>
          <cell r="W527">
            <v>0</v>
          </cell>
          <cell r="X527">
            <v>0</v>
          </cell>
          <cell r="Y527">
            <v>0</v>
          </cell>
          <cell r="AA527">
            <v>0</v>
          </cell>
          <cell r="AQ527">
            <v>0</v>
          </cell>
          <cell r="AV527">
            <v>0</v>
          </cell>
        </row>
        <row r="528">
          <cell r="Q528">
            <v>0</v>
          </cell>
          <cell r="S528">
            <v>0</v>
          </cell>
          <cell r="U528">
            <v>0</v>
          </cell>
          <cell r="V528">
            <v>0</v>
          </cell>
          <cell r="W528">
            <v>0</v>
          </cell>
          <cell r="X528">
            <v>0</v>
          </cell>
          <cell r="Y528">
            <v>0</v>
          </cell>
          <cell r="AA528">
            <v>0</v>
          </cell>
          <cell r="AQ528">
            <v>0</v>
          </cell>
          <cell r="AV528">
            <v>0</v>
          </cell>
        </row>
        <row r="529">
          <cell r="Q529">
            <v>0</v>
          </cell>
          <cell r="S529">
            <v>0</v>
          </cell>
          <cell r="U529">
            <v>0</v>
          </cell>
          <cell r="V529">
            <v>0</v>
          </cell>
          <cell r="W529">
            <v>0</v>
          </cell>
          <cell r="X529">
            <v>0</v>
          </cell>
          <cell r="Y529">
            <v>0</v>
          </cell>
          <cell r="AA529">
            <v>0</v>
          </cell>
          <cell r="AQ529">
            <v>0</v>
          </cell>
          <cell r="AV529">
            <v>0</v>
          </cell>
        </row>
        <row r="530">
          <cell r="Q530">
            <v>0</v>
          </cell>
          <cell r="S530">
            <v>0</v>
          </cell>
          <cell r="U530">
            <v>0</v>
          </cell>
          <cell r="V530">
            <v>0</v>
          </cell>
          <cell r="W530">
            <v>0</v>
          </cell>
          <cell r="X530">
            <v>0</v>
          </cell>
          <cell r="Y530">
            <v>0</v>
          </cell>
          <cell r="AA530">
            <v>0</v>
          </cell>
          <cell r="AQ530">
            <v>0</v>
          </cell>
          <cell r="AV530">
            <v>0</v>
          </cell>
        </row>
        <row r="531">
          <cell r="Q531">
            <v>0</v>
          </cell>
          <cell r="S531">
            <v>0</v>
          </cell>
          <cell r="U531">
            <v>0</v>
          </cell>
          <cell r="V531">
            <v>0</v>
          </cell>
          <cell r="W531">
            <v>0</v>
          </cell>
          <cell r="X531">
            <v>0</v>
          </cell>
          <cell r="Y531">
            <v>0</v>
          </cell>
          <cell r="AA531">
            <v>0</v>
          </cell>
          <cell r="AQ531">
            <v>0</v>
          </cell>
          <cell r="AV531">
            <v>0</v>
          </cell>
        </row>
        <row r="532">
          <cell r="Q532">
            <v>0</v>
          </cell>
          <cell r="S532">
            <v>0</v>
          </cell>
          <cell r="U532">
            <v>0</v>
          </cell>
          <cell r="V532">
            <v>0</v>
          </cell>
          <cell r="W532">
            <v>0</v>
          </cell>
          <cell r="X532">
            <v>0</v>
          </cell>
          <cell r="Y532">
            <v>0</v>
          </cell>
          <cell r="AA532">
            <v>0</v>
          </cell>
          <cell r="AQ532">
            <v>0</v>
          </cell>
          <cell r="AV532">
            <v>0</v>
          </cell>
        </row>
        <row r="533">
          <cell r="Q533">
            <v>0</v>
          </cell>
          <cell r="S533">
            <v>0</v>
          </cell>
          <cell r="U533">
            <v>0</v>
          </cell>
          <cell r="V533">
            <v>0</v>
          </cell>
          <cell r="W533">
            <v>0</v>
          </cell>
          <cell r="X533">
            <v>0</v>
          </cell>
          <cell r="Y533">
            <v>0</v>
          </cell>
          <cell r="AA533">
            <v>0</v>
          </cell>
          <cell r="AQ533">
            <v>0</v>
          </cell>
          <cell r="AV533">
            <v>0</v>
          </cell>
        </row>
        <row r="536">
          <cell r="Q536">
            <v>0</v>
          </cell>
          <cell r="S536">
            <v>1702292.08</v>
          </cell>
          <cell r="U536">
            <v>1827178.37</v>
          </cell>
          <cell r="V536">
            <v>1804978.34</v>
          </cell>
          <cell r="W536">
            <v>1782120.24</v>
          </cell>
          <cell r="X536">
            <v>1759272.54</v>
          </cell>
          <cell r="Y536">
            <v>1736563.16</v>
          </cell>
          <cell r="AA536">
            <v>1690681.07</v>
          </cell>
          <cell r="AQ536">
            <v>1325414.5</v>
          </cell>
          <cell r="AV536">
            <v>1211171.75</v>
          </cell>
        </row>
        <row r="537">
          <cell r="Q537">
            <v>817114.51</v>
          </cell>
          <cell r="S537">
            <v>796938.85</v>
          </cell>
          <cell r="U537">
            <v>776763.19</v>
          </cell>
          <cell r="V537">
            <v>766675.36</v>
          </cell>
          <cell r="W537">
            <v>756587.53</v>
          </cell>
          <cell r="X537">
            <v>746499.7</v>
          </cell>
          <cell r="Y537">
            <v>736411.87</v>
          </cell>
          <cell r="AA537">
            <v>716236.21</v>
          </cell>
          <cell r="AQ537">
            <v>554830.93000000005</v>
          </cell>
          <cell r="AV537">
            <v>504391.78</v>
          </cell>
        </row>
        <row r="538">
          <cell r="Q538">
            <v>2324574.52</v>
          </cell>
          <cell r="S538">
            <v>2310472.7599999998</v>
          </cell>
          <cell r="U538">
            <v>2296371</v>
          </cell>
          <cell r="V538">
            <v>2289320.12</v>
          </cell>
          <cell r="W538">
            <v>2282269.2400000002</v>
          </cell>
          <cell r="X538">
            <v>2275218.36</v>
          </cell>
          <cell r="Y538">
            <v>2268167.48</v>
          </cell>
          <cell r="AA538">
            <v>2254065.7200000002</v>
          </cell>
          <cell r="AQ538">
            <v>2141251.64</v>
          </cell>
          <cell r="AV538">
            <v>2105997.2400000002</v>
          </cell>
        </row>
        <row r="539">
          <cell r="Q539">
            <v>2702337.43</v>
          </cell>
          <cell r="S539">
            <v>2686347.27</v>
          </cell>
          <cell r="U539">
            <v>2670357.11</v>
          </cell>
          <cell r="V539">
            <v>2662362.0299999998</v>
          </cell>
          <cell r="W539">
            <v>2654366.9500000002</v>
          </cell>
          <cell r="X539">
            <v>2646371.87</v>
          </cell>
          <cell r="Y539">
            <v>2638376.79</v>
          </cell>
          <cell r="AA539">
            <v>2622386.63</v>
          </cell>
          <cell r="AQ539">
            <v>2494465.35</v>
          </cell>
          <cell r="AV539">
            <v>2454489.9500000002</v>
          </cell>
        </row>
        <row r="540">
          <cell r="Q540">
            <v>150692.75</v>
          </cell>
          <cell r="S540">
            <v>0</v>
          </cell>
          <cell r="U540">
            <v>0</v>
          </cell>
          <cell r="V540">
            <v>0</v>
          </cell>
          <cell r="W540">
            <v>0</v>
          </cell>
          <cell r="X540">
            <v>0</v>
          </cell>
          <cell r="Y540">
            <v>0</v>
          </cell>
          <cell r="AA540">
            <v>0</v>
          </cell>
          <cell r="AQ540">
            <v>0</v>
          </cell>
          <cell r="AV540">
            <v>0</v>
          </cell>
        </row>
        <row r="541">
          <cell r="Q541">
            <v>3737732.75</v>
          </cell>
          <cell r="S541">
            <v>3663718.24</v>
          </cell>
          <cell r="U541">
            <v>3589703.73</v>
          </cell>
          <cell r="V541">
            <v>3552696.48</v>
          </cell>
          <cell r="W541">
            <v>3515689.22</v>
          </cell>
          <cell r="X541">
            <v>3478681.97</v>
          </cell>
          <cell r="Y541">
            <v>3441674.71</v>
          </cell>
          <cell r="AA541">
            <v>3367660.2</v>
          </cell>
          <cell r="AQ541">
            <v>2772545.3</v>
          </cell>
          <cell r="AV541">
            <v>2585462.85</v>
          </cell>
        </row>
        <row r="542">
          <cell r="S542">
            <v>9676184.8499999996</v>
          </cell>
          <cell r="U542">
            <v>7639311.9900000002</v>
          </cell>
          <cell r="V542">
            <v>206828.62</v>
          </cell>
          <cell r="W542">
            <v>7575862.1600000001</v>
          </cell>
          <cell r="X542">
            <v>7438119.21</v>
          </cell>
          <cell r="Y542">
            <v>7300376.2599999998</v>
          </cell>
          <cell r="AA542">
            <v>7024890.3600000003</v>
          </cell>
          <cell r="AQ542">
            <v>4860167.7300000004</v>
          </cell>
          <cell r="AV542">
            <v>4165859.73</v>
          </cell>
        </row>
        <row r="543">
          <cell r="S543">
            <v>9429188.75</v>
          </cell>
          <cell r="U543">
            <v>7639311.9900000002</v>
          </cell>
          <cell r="V543">
            <v>206828.63</v>
          </cell>
          <cell r="W543">
            <v>7575862.1699999999</v>
          </cell>
          <cell r="X543">
            <v>7438119.2199999997</v>
          </cell>
          <cell r="Y543">
            <v>7300376.2699999996</v>
          </cell>
          <cell r="AA543">
            <v>7024890.3700000001</v>
          </cell>
          <cell r="AQ543">
            <v>4860127.79</v>
          </cell>
          <cell r="AV543">
            <v>4165825.54</v>
          </cell>
        </row>
        <row r="544">
          <cell r="S544">
            <v>8188487.4199999999</v>
          </cell>
          <cell r="U544">
            <v>6684660.3099999996</v>
          </cell>
          <cell r="V544">
            <v>177234.84</v>
          </cell>
          <cell r="W544">
            <v>6623307.2400000002</v>
          </cell>
          <cell r="X544">
            <v>6502883.4699999997</v>
          </cell>
          <cell r="Y544">
            <v>6382459.7000000002</v>
          </cell>
          <cell r="AA544">
            <v>6141612.1600000001</v>
          </cell>
          <cell r="AQ544">
            <v>4248588.6399999997</v>
          </cell>
          <cell r="AV544">
            <v>3641647.39</v>
          </cell>
        </row>
        <row r="545">
          <cell r="Q545">
            <v>536016.68000000005</v>
          </cell>
          <cell r="S545">
            <v>0</v>
          </cell>
          <cell r="U545">
            <v>0</v>
          </cell>
          <cell r="V545">
            <v>0</v>
          </cell>
          <cell r="W545">
            <v>0</v>
          </cell>
          <cell r="X545">
            <v>0</v>
          </cell>
          <cell r="Y545">
            <v>0</v>
          </cell>
          <cell r="AA545">
            <v>0</v>
          </cell>
          <cell r="AQ545">
            <v>0</v>
          </cell>
          <cell r="AV545">
            <v>0</v>
          </cell>
        </row>
        <row r="546">
          <cell r="Y546">
            <v>0</v>
          </cell>
          <cell r="AA546">
            <v>3506488.37</v>
          </cell>
          <cell r="AQ546">
            <v>3383578.51</v>
          </cell>
          <cell r="AV546">
            <v>3334111.01</v>
          </cell>
        </row>
        <row r="547">
          <cell r="AQ547">
            <v>3272349.21</v>
          </cell>
          <cell r="AV547">
            <v>3225332.71</v>
          </cell>
        </row>
        <row r="548">
          <cell r="AQ548">
            <v>2529178.61</v>
          </cell>
          <cell r="AV548">
            <v>2493150.41</v>
          </cell>
        </row>
        <row r="549">
          <cell r="AQ549">
            <v>0</v>
          </cell>
          <cell r="AV549">
            <v>3019994.96</v>
          </cell>
        </row>
        <row r="550">
          <cell r="Q550">
            <v>0</v>
          </cell>
          <cell r="S550">
            <v>0</v>
          </cell>
          <cell r="U550">
            <v>0</v>
          </cell>
          <cell r="V550">
            <v>0</v>
          </cell>
          <cell r="W550">
            <v>0</v>
          </cell>
          <cell r="X550">
            <v>0</v>
          </cell>
          <cell r="Y550">
            <v>0</v>
          </cell>
          <cell r="AA550">
            <v>0</v>
          </cell>
          <cell r="AQ550">
            <v>0</v>
          </cell>
          <cell r="AV550">
            <v>0</v>
          </cell>
        </row>
        <row r="551">
          <cell r="Q551">
            <v>0</v>
          </cell>
          <cell r="S551">
            <v>0</v>
          </cell>
          <cell r="U551">
            <v>0</v>
          </cell>
          <cell r="V551">
            <v>0</v>
          </cell>
          <cell r="W551">
            <v>0</v>
          </cell>
          <cell r="X551">
            <v>0</v>
          </cell>
          <cell r="Y551">
            <v>0</v>
          </cell>
          <cell r="AA551">
            <v>0</v>
          </cell>
          <cell r="AQ551">
            <v>0</v>
          </cell>
          <cell r="AV551">
            <v>0</v>
          </cell>
        </row>
        <row r="552">
          <cell r="Q552">
            <v>0</v>
          </cell>
          <cell r="S552">
            <v>0</v>
          </cell>
          <cell r="U552">
            <v>0</v>
          </cell>
          <cell r="V552">
            <v>0</v>
          </cell>
          <cell r="W552">
            <v>0</v>
          </cell>
          <cell r="X552">
            <v>0</v>
          </cell>
          <cell r="Y552">
            <v>0</v>
          </cell>
          <cell r="AA552">
            <v>0</v>
          </cell>
          <cell r="AQ552">
            <v>0</v>
          </cell>
          <cell r="AV552">
            <v>0</v>
          </cell>
        </row>
        <row r="553">
          <cell r="Q553">
            <v>2125913.37</v>
          </cell>
          <cell r="S553">
            <v>937910.71</v>
          </cell>
          <cell r="U553">
            <v>0</v>
          </cell>
          <cell r="V553">
            <v>0</v>
          </cell>
          <cell r="W553">
            <v>0</v>
          </cell>
          <cell r="X553">
            <v>0</v>
          </cell>
          <cell r="Y553">
            <v>0</v>
          </cell>
          <cell r="AA553">
            <v>0</v>
          </cell>
          <cell r="AQ553">
            <v>0</v>
          </cell>
          <cell r="AV553">
            <v>0</v>
          </cell>
        </row>
        <row r="554">
          <cell r="Q554">
            <v>74068.94</v>
          </cell>
          <cell r="S554">
            <v>74068.94</v>
          </cell>
          <cell r="U554">
            <v>74068.94</v>
          </cell>
          <cell r="V554">
            <v>74068.94</v>
          </cell>
          <cell r="W554">
            <v>74068.94</v>
          </cell>
          <cell r="X554">
            <v>74068.94</v>
          </cell>
          <cell r="Y554">
            <v>74068.94</v>
          </cell>
          <cell r="AA554">
            <v>74068.94</v>
          </cell>
          <cell r="AQ554">
            <v>0</v>
          </cell>
          <cell r="AV554">
            <v>0</v>
          </cell>
        </row>
        <row r="555">
          <cell r="Q555">
            <v>13013034.1</v>
          </cell>
          <cell r="S555">
            <v>13013034.1</v>
          </cell>
          <cell r="U555">
            <v>13013034.1</v>
          </cell>
          <cell r="V555">
            <v>13013034.1</v>
          </cell>
          <cell r="W555">
            <v>13013034.1</v>
          </cell>
          <cell r="X555">
            <v>13013034.1</v>
          </cell>
          <cell r="Y555">
            <v>13013034.1</v>
          </cell>
          <cell r="AA555">
            <v>13013034.1</v>
          </cell>
          <cell r="AQ555">
            <v>0</v>
          </cell>
          <cell r="AV555">
            <v>0</v>
          </cell>
        </row>
        <row r="556">
          <cell r="Q556">
            <v>1426221.06</v>
          </cell>
          <cell r="S556">
            <v>1998778.99</v>
          </cell>
          <cell r="U556">
            <v>2073656.75</v>
          </cell>
          <cell r="V556">
            <v>2073230.86</v>
          </cell>
          <cell r="W556">
            <v>2072992.11</v>
          </cell>
          <cell r="X556">
            <v>2068082.64</v>
          </cell>
          <cell r="Y556">
            <v>2068082.64</v>
          </cell>
          <cell r="AA556">
            <v>2084963.67</v>
          </cell>
          <cell r="AQ556">
            <v>86184.68</v>
          </cell>
          <cell r="AV556">
            <v>86184.68</v>
          </cell>
        </row>
        <row r="557">
          <cell r="Q557">
            <v>78266845</v>
          </cell>
          <cell r="S557">
            <v>76940289</v>
          </cell>
          <cell r="U557">
            <v>75613733</v>
          </cell>
          <cell r="V557">
            <v>74950455</v>
          </cell>
          <cell r="W557">
            <v>74287177</v>
          </cell>
          <cell r="X557">
            <v>73623899</v>
          </cell>
          <cell r="Y557">
            <v>72960621</v>
          </cell>
          <cell r="AA557">
            <v>71634065</v>
          </cell>
          <cell r="AQ557">
            <v>61021617</v>
          </cell>
          <cell r="AV557">
            <v>57705227</v>
          </cell>
        </row>
        <row r="558">
          <cell r="Q558">
            <v>24416828</v>
          </cell>
          <cell r="S558">
            <v>24416828</v>
          </cell>
          <cell r="U558">
            <v>24166736.050000001</v>
          </cell>
          <cell r="V558">
            <v>23572734.719999999</v>
          </cell>
          <cell r="W558">
            <v>22978733.390000001</v>
          </cell>
          <cell r="X558">
            <v>22384732.059999999</v>
          </cell>
          <cell r="Y558">
            <v>21790730.73</v>
          </cell>
          <cell r="AA558">
            <v>20602728.07</v>
          </cell>
          <cell r="AQ558">
            <v>10053971.359999999</v>
          </cell>
          <cell r="AV558">
            <v>6564396.3600000003</v>
          </cell>
        </row>
        <row r="559">
          <cell r="Q559">
            <v>781320</v>
          </cell>
          <cell r="S559">
            <v>781320</v>
          </cell>
          <cell r="U559">
            <v>781320</v>
          </cell>
          <cell r="V559">
            <v>781320</v>
          </cell>
          <cell r="W559">
            <v>781320</v>
          </cell>
          <cell r="X559">
            <v>781320</v>
          </cell>
          <cell r="Y559">
            <v>781320</v>
          </cell>
          <cell r="AA559">
            <v>781320</v>
          </cell>
          <cell r="AQ559">
            <v>13794354.1</v>
          </cell>
          <cell r="AV559">
            <v>13794354.1</v>
          </cell>
        </row>
        <row r="560">
          <cell r="AQ560">
            <v>13925170.699999999</v>
          </cell>
          <cell r="AV560">
            <v>13959576.76</v>
          </cell>
        </row>
        <row r="561">
          <cell r="AQ561">
            <v>1998778.99</v>
          </cell>
          <cell r="AV561">
            <v>1998778.99</v>
          </cell>
        </row>
        <row r="562">
          <cell r="Q562">
            <v>0</v>
          </cell>
          <cell r="S562">
            <v>0</v>
          </cell>
          <cell r="U562">
            <v>0</v>
          </cell>
          <cell r="V562">
            <v>0</v>
          </cell>
          <cell r="W562">
            <v>0</v>
          </cell>
          <cell r="X562">
            <v>0</v>
          </cell>
          <cell r="Y562">
            <v>0</v>
          </cell>
          <cell r="AA562">
            <v>0</v>
          </cell>
          <cell r="AQ562">
            <v>0</v>
          </cell>
          <cell r="AV562">
            <v>0</v>
          </cell>
        </row>
        <row r="563">
          <cell r="Q563">
            <v>65824332.039999999</v>
          </cell>
          <cell r="S563">
            <v>65824332.039999999</v>
          </cell>
          <cell r="U563">
            <v>65824332.039999999</v>
          </cell>
          <cell r="V563">
            <v>65824332.039999999</v>
          </cell>
          <cell r="W563">
            <v>65824332.039999999</v>
          </cell>
          <cell r="X563">
            <v>65824332.039999999</v>
          </cell>
          <cell r="Y563">
            <v>65824332.039999999</v>
          </cell>
          <cell r="AA563">
            <v>65824332.039999999</v>
          </cell>
          <cell r="AQ563">
            <v>65795346.560000002</v>
          </cell>
          <cell r="AV563">
            <v>65795346.560000002</v>
          </cell>
        </row>
        <row r="564">
          <cell r="Q564">
            <v>744794.53</v>
          </cell>
          <cell r="S564">
            <v>744794.53</v>
          </cell>
          <cell r="U564">
            <v>744794.53</v>
          </cell>
          <cell r="V564">
            <v>744794.53</v>
          </cell>
          <cell r="W564">
            <v>744794.53</v>
          </cell>
          <cell r="X564">
            <v>744794.53</v>
          </cell>
          <cell r="Y564">
            <v>744794.53</v>
          </cell>
          <cell r="AA564">
            <v>744794.53</v>
          </cell>
          <cell r="AQ564">
            <v>744794.53</v>
          </cell>
          <cell r="AV564">
            <v>744794.53</v>
          </cell>
        </row>
        <row r="565">
          <cell r="Q565">
            <v>-18840989.280000001</v>
          </cell>
          <cell r="S565">
            <v>-18840989.280000001</v>
          </cell>
          <cell r="U565">
            <v>-18840989.280000001</v>
          </cell>
          <cell r="V565">
            <v>-18840989.280000001</v>
          </cell>
          <cell r="W565">
            <v>-18840989.280000001</v>
          </cell>
          <cell r="X565">
            <v>-18840989.280000001</v>
          </cell>
          <cell r="Y565">
            <v>-18840989.280000001</v>
          </cell>
          <cell r="AA565">
            <v>-18840989.280000001</v>
          </cell>
          <cell r="AQ565">
            <v>-18833943.539999999</v>
          </cell>
          <cell r="AV565">
            <v>-18833943.539999999</v>
          </cell>
        </row>
        <row r="566">
          <cell r="Q566">
            <v>-7411230.7400000002</v>
          </cell>
          <cell r="S566">
            <v>-7660347.7400000002</v>
          </cell>
          <cell r="U566">
            <v>-7909464.7400000002</v>
          </cell>
          <cell r="V566">
            <v>-8034023.2400000002</v>
          </cell>
          <cell r="W566">
            <v>-8158581.7400000002</v>
          </cell>
          <cell r="X566">
            <v>-8283140.2400000002</v>
          </cell>
          <cell r="Y566">
            <v>-8407698.7400000002</v>
          </cell>
          <cell r="AA566">
            <v>-8656815.7400000002</v>
          </cell>
          <cell r="AQ566">
            <v>-10649751.74</v>
          </cell>
          <cell r="AV566">
            <v>-11272544.24</v>
          </cell>
        </row>
        <row r="567">
          <cell r="AQ567">
            <v>-29911730.260000002</v>
          </cell>
          <cell r="AV567">
            <v>-30211680.609999999</v>
          </cell>
        </row>
        <row r="568">
          <cell r="Q568">
            <v>110837754</v>
          </cell>
          <cell r="S568">
            <v>105391754</v>
          </cell>
          <cell r="U568">
            <v>99945754</v>
          </cell>
          <cell r="V568">
            <v>97222754</v>
          </cell>
          <cell r="W568">
            <v>94499754</v>
          </cell>
          <cell r="X568">
            <v>91776754</v>
          </cell>
          <cell r="Y568">
            <v>89053754</v>
          </cell>
          <cell r="AA568">
            <v>83607754</v>
          </cell>
          <cell r="AQ568">
            <v>33857254</v>
          </cell>
          <cell r="AV568">
            <v>16928504</v>
          </cell>
        </row>
        <row r="569">
          <cell r="Q569">
            <v>6363954</v>
          </cell>
          <cell r="S569">
            <v>6363954</v>
          </cell>
          <cell r="U569">
            <v>6123954</v>
          </cell>
          <cell r="V569">
            <v>6123954</v>
          </cell>
          <cell r="W569">
            <v>5883954</v>
          </cell>
          <cell r="X569">
            <v>5883954</v>
          </cell>
          <cell r="Y569">
            <v>5883954</v>
          </cell>
          <cell r="AA569">
            <v>5643954</v>
          </cell>
          <cell r="AQ569">
            <v>5135837</v>
          </cell>
          <cell r="AV569">
            <v>4838837</v>
          </cell>
        </row>
        <row r="570">
          <cell r="Q570">
            <v>0</v>
          </cell>
          <cell r="S570">
            <v>0</v>
          </cell>
          <cell r="U570">
            <v>0</v>
          </cell>
          <cell r="V570">
            <v>0</v>
          </cell>
          <cell r="W570">
            <v>0</v>
          </cell>
          <cell r="X570">
            <v>0</v>
          </cell>
          <cell r="Y570">
            <v>0</v>
          </cell>
          <cell r="AA570">
            <v>0</v>
          </cell>
          <cell r="AQ570">
            <v>0</v>
          </cell>
          <cell r="AV570">
            <v>0</v>
          </cell>
        </row>
        <row r="571">
          <cell r="Q571">
            <v>53170870.630000003</v>
          </cell>
          <cell r="S571">
            <v>61621677.539999999</v>
          </cell>
          <cell r="U571">
            <v>19049796.07</v>
          </cell>
          <cell r="V571">
            <v>23334576.969999999</v>
          </cell>
          <cell r="W571">
            <v>29719799.27</v>
          </cell>
          <cell r="X571">
            <v>34174767.850000001</v>
          </cell>
          <cell r="Y571">
            <v>40609191.560000002</v>
          </cell>
          <cell r="AA571">
            <v>53254998.079999998</v>
          </cell>
          <cell r="AQ571">
            <v>84494229.650000006</v>
          </cell>
          <cell r="AV571">
            <v>34376505.43</v>
          </cell>
        </row>
        <row r="572">
          <cell r="Q572">
            <v>42822914.490000002</v>
          </cell>
          <cell r="S572">
            <v>42526054.950000003</v>
          </cell>
          <cell r="U572">
            <v>42229195.409999996</v>
          </cell>
          <cell r="V572">
            <v>42080765.640000001</v>
          </cell>
          <cell r="W572">
            <v>41932335.869999997</v>
          </cell>
          <cell r="X572">
            <v>41783906.100000001</v>
          </cell>
          <cell r="Y572">
            <v>41635476.329999998</v>
          </cell>
          <cell r="AA572">
            <v>41338616.789999999</v>
          </cell>
          <cell r="AQ572">
            <v>53015995.890000001</v>
          </cell>
          <cell r="AV572">
            <v>52111506.539999999</v>
          </cell>
        </row>
        <row r="573">
          <cell r="Q573">
            <v>12951784.65</v>
          </cell>
          <cell r="S573">
            <v>15032585.83</v>
          </cell>
          <cell r="U573">
            <v>4580761.8499999996</v>
          </cell>
          <cell r="V573">
            <v>6001105.3799999999</v>
          </cell>
          <cell r="W573">
            <v>7826290.0300000003</v>
          </cell>
          <cell r="X573">
            <v>8871519.9199999999</v>
          </cell>
          <cell r="Y573">
            <v>10008219.49</v>
          </cell>
          <cell r="AA573">
            <v>13686403.060000001</v>
          </cell>
          <cell r="AQ573">
            <v>23649721.300000001</v>
          </cell>
          <cell r="AV573">
            <v>7588242.0899999999</v>
          </cell>
        </row>
        <row r="574">
          <cell r="Q574">
            <v>21589277</v>
          </cell>
          <cell r="S574">
            <v>21589277</v>
          </cell>
          <cell r="U574">
            <v>21589277</v>
          </cell>
          <cell r="V574">
            <v>21589277</v>
          </cell>
          <cell r="W574">
            <v>21589277</v>
          </cell>
          <cell r="X574">
            <v>21589277</v>
          </cell>
          <cell r="Y574">
            <v>21589277</v>
          </cell>
          <cell r="AA574">
            <v>21589277</v>
          </cell>
          <cell r="AQ574">
            <v>21589277</v>
          </cell>
          <cell r="AV574">
            <v>21589277</v>
          </cell>
        </row>
        <row r="575">
          <cell r="Q575">
            <v>3390437.78</v>
          </cell>
          <cell r="S575">
            <v>1238928.94</v>
          </cell>
          <cell r="U575">
            <v>12443702.68</v>
          </cell>
          <cell r="V575">
            <v>11772586.57</v>
          </cell>
          <cell r="W575">
            <v>11385464.85</v>
          </cell>
          <cell r="X575">
            <v>11046108.08</v>
          </cell>
          <cell r="Y575">
            <v>10614439.1</v>
          </cell>
          <cell r="AA575">
            <v>9305047.4800000004</v>
          </cell>
          <cell r="AQ575">
            <v>3697486.53</v>
          </cell>
          <cell r="AV575">
            <v>17483368.239999998</v>
          </cell>
        </row>
        <row r="576">
          <cell r="Q576">
            <v>-12682680.27</v>
          </cell>
          <cell r="S576">
            <v>-12778760.050000001</v>
          </cell>
          <cell r="U576">
            <v>-12874839.83</v>
          </cell>
          <cell r="V576">
            <v>-12922879.720000001</v>
          </cell>
          <cell r="W576">
            <v>-12970919.609999999</v>
          </cell>
          <cell r="X576">
            <v>-13018959.5</v>
          </cell>
          <cell r="Y576">
            <v>-13066999.390000001</v>
          </cell>
          <cell r="AA576">
            <v>-13163079.17</v>
          </cell>
          <cell r="AQ576">
            <v>-13931717.41</v>
          </cell>
          <cell r="AV576">
            <v>-14171916.859999999</v>
          </cell>
        </row>
        <row r="577">
          <cell r="Q577">
            <v>2149273</v>
          </cell>
          <cell r="S577">
            <v>2126139</v>
          </cell>
          <cell r="U577">
            <v>2103005</v>
          </cell>
          <cell r="V577">
            <v>2091438</v>
          </cell>
          <cell r="W577">
            <v>2079871</v>
          </cell>
          <cell r="X577">
            <v>2068304</v>
          </cell>
          <cell r="Y577">
            <v>2056737</v>
          </cell>
          <cell r="AA577">
            <v>2033603</v>
          </cell>
          <cell r="AQ577">
            <v>1848531</v>
          </cell>
          <cell r="AV577">
            <v>1790696</v>
          </cell>
        </row>
        <row r="578">
          <cell r="Q578">
            <v>113632921</v>
          </cell>
          <cell r="S578">
            <v>113632921</v>
          </cell>
          <cell r="U578">
            <v>113632921</v>
          </cell>
          <cell r="V578">
            <v>113632921</v>
          </cell>
          <cell r="W578">
            <v>113632921</v>
          </cell>
          <cell r="X578">
            <v>113632921</v>
          </cell>
          <cell r="Y578">
            <v>113632921</v>
          </cell>
          <cell r="AA578">
            <v>113632921</v>
          </cell>
          <cell r="AQ578">
            <v>113632921</v>
          </cell>
          <cell r="AV578">
            <v>113632921</v>
          </cell>
        </row>
        <row r="579">
          <cell r="Q579">
            <v>-83656742.989999995</v>
          </cell>
          <cell r="S579">
            <v>-84244512.989999995</v>
          </cell>
          <cell r="U579">
            <v>-84832282.989999995</v>
          </cell>
          <cell r="V579">
            <v>-85126167.989999995</v>
          </cell>
          <cell r="W579">
            <v>-85420052.989999995</v>
          </cell>
          <cell r="X579">
            <v>-85713937.989999995</v>
          </cell>
          <cell r="Y579">
            <v>-86007822.989999995</v>
          </cell>
          <cell r="AA579">
            <v>-86595592.989999995</v>
          </cell>
          <cell r="AQ579">
            <v>-91297752.989999995</v>
          </cell>
          <cell r="AV579">
            <v>-92767177.989999995</v>
          </cell>
        </row>
        <row r="580">
          <cell r="Q580">
            <v>888056</v>
          </cell>
          <cell r="S580">
            <v>851056</v>
          </cell>
          <cell r="U580">
            <v>814056</v>
          </cell>
          <cell r="V580">
            <v>795556</v>
          </cell>
          <cell r="W580">
            <v>777056</v>
          </cell>
          <cell r="X580">
            <v>758556</v>
          </cell>
          <cell r="Y580">
            <v>740056</v>
          </cell>
          <cell r="AA580">
            <v>703056</v>
          </cell>
          <cell r="AQ580">
            <v>407056</v>
          </cell>
          <cell r="AV580">
            <v>314556</v>
          </cell>
        </row>
        <row r="581">
          <cell r="Q581">
            <v>0</v>
          </cell>
          <cell r="S581">
            <v>0</v>
          </cell>
          <cell r="U581">
            <v>0</v>
          </cell>
          <cell r="V581">
            <v>0</v>
          </cell>
          <cell r="W581">
            <v>0</v>
          </cell>
          <cell r="X581">
            <v>0</v>
          </cell>
          <cell r="Y581">
            <v>0</v>
          </cell>
          <cell r="AA581">
            <v>0</v>
          </cell>
          <cell r="AQ581">
            <v>0</v>
          </cell>
          <cell r="AV581">
            <v>0</v>
          </cell>
        </row>
        <row r="582">
          <cell r="Q582">
            <v>0</v>
          </cell>
          <cell r="S582">
            <v>0</v>
          </cell>
          <cell r="U582">
            <v>0</v>
          </cell>
          <cell r="V582">
            <v>0</v>
          </cell>
          <cell r="W582">
            <v>0</v>
          </cell>
          <cell r="X582">
            <v>0</v>
          </cell>
          <cell r="Y582">
            <v>0</v>
          </cell>
          <cell r="AA582">
            <v>0</v>
          </cell>
          <cell r="AQ582">
            <v>0</v>
          </cell>
          <cell r="AV582">
            <v>0</v>
          </cell>
        </row>
        <row r="583">
          <cell r="Q583">
            <v>65629.84</v>
          </cell>
          <cell r="S583">
            <v>0</v>
          </cell>
          <cell r="U583">
            <v>0</v>
          </cell>
          <cell r="V583">
            <v>0</v>
          </cell>
          <cell r="W583">
            <v>0</v>
          </cell>
          <cell r="X583">
            <v>0</v>
          </cell>
          <cell r="Y583">
            <v>0</v>
          </cell>
          <cell r="AA583">
            <v>0</v>
          </cell>
          <cell r="AQ583">
            <v>0</v>
          </cell>
          <cell r="AV583">
            <v>0</v>
          </cell>
        </row>
        <row r="584">
          <cell r="Q584">
            <v>45123.16</v>
          </cell>
          <cell r="S584">
            <v>0</v>
          </cell>
          <cell r="U584">
            <v>0</v>
          </cell>
          <cell r="V584">
            <v>0</v>
          </cell>
          <cell r="W584">
            <v>0</v>
          </cell>
          <cell r="X584">
            <v>0</v>
          </cell>
          <cell r="Y584">
            <v>0</v>
          </cell>
          <cell r="AA584">
            <v>0</v>
          </cell>
          <cell r="AQ584">
            <v>0</v>
          </cell>
          <cell r="AV584">
            <v>0</v>
          </cell>
        </row>
        <row r="585">
          <cell r="Q585">
            <v>0</v>
          </cell>
          <cell r="S585">
            <v>0</v>
          </cell>
          <cell r="U585">
            <v>0</v>
          </cell>
          <cell r="V585">
            <v>0</v>
          </cell>
          <cell r="W585">
            <v>0</v>
          </cell>
          <cell r="X585">
            <v>0</v>
          </cell>
          <cell r="Y585">
            <v>0</v>
          </cell>
          <cell r="AA585">
            <v>0</v>
          </cell>
          <cell r="AQ585">
            <v>0</v>
          </cell>
          <cell r="AV585">
            <v>0</v>
          </cell>
        </row>
        <row r="586">
          <cell r="Q586">
            <v>1997765.92</v>
          </cell>
          <cell r="S586">
            <v>1831088.45</v>
          </cell>
          <cell r="U586">
            <v>1654454.61</v>
          </cell>
          <cell r="V586">
            <v>1565807.26</v>
          </cell>
          <cell r="W586">
            <v>1444706.66</v>
          </cell>
          <cell r="X586">
            <v>1355246.45</v>
          </cell>
          <cell r="Y586">
            <v>1265666.83</v>
          </cell>
          <cell r="AA586">
            <v>1085287.4099999999</v>
          </cell>
          <cell r="AQ586">
            <v>0</v>
          </cell>
          <cell r="AV586">
            <v>0</v>
          </cell>
        </row>
        <row r="587">
          <cell r="Q587">
            <v>0</v>
          </cell>
          <cell r="S587">
            <v>0</v>
          </cell>
          <cell r="U587">
            <v>0</v>
          </cell>
          <cell r="V587">
            <v>0</v>
          </cell>
          <cell r="W587">
            <v>0</v>
          </cell>
          <cell r="X587">
            <v>0</v>
          </cell>
          <cell r="Y587">
            <v>0</v>
          </cell>
          <cell r="AA587">
            <v>0</v>
          </cell>
          <cell r="AQ587">
            <v>0</v>
          </cell>
          <cell r="AV587">
            <v>0</v>
          </cell>
        </row>
        <row r="588">
          <cell r="Q588">
            <v>2269066</v>
          </cell>
          <cell r="S588">
            <v>2269066</v>
          </cell>
          <cell r="U588">
            <v>2269066</v>
          </cell>
          <cell r="V588">
            <v>2269066</v>
          </cell>
          <cell r="W588">
            <v>2269066</v>
          </cell>
          <cell r="X588">
            <v>2269066</v>
          </cell>
          <cell r="Y588">
            <v>2269066</v>
          </cell>
          <cell r="AA588">
            <v>2269066</v>
          </cell>
          <cell r="AQ588">
            <v>1828298</v>
          </cell>
          <cell r="AV588">
            <v>1828298</v>
          </cell>
        </row>
        <row r="589">
          <cell r="Q589">
            <v>-2269066</v>
          </cell>
          <cell r="S589">
            <v>-2269066</v>
          </cell>
          <cell r="U589">
            <v>-2269066</v>
          </cell>
          <cell r="V589">
            <v>-2269066</v>
          </cell>
          <cell r="W589">
            <v>-2269066</v>
          </cell>
          <cell r="X589">
            <v>-2269066</v>
          </cell>
          <cell r="Y589">
            <v>-2269066</v>
          </cell>
          <cell r="AA589">
            <v>-2269066</v>
          </cell>
          <cell r="AQ589">
            <v>-1828298</v>
          </cell>
          <cell r="AV589">
            <v>-1828298</v>
          </cell>
        </row>
        <row r="590">
          <cell r="Q590">
            <v>1459972.92</v>
          </cell>
          <cell r="S590">
            <v>880564.57</v>
          </cell>
          <cell r="U590">
            <v>766385.85</v>
          </cell>
          <cell r="V590">
            <v>803523.29</v>
          </cell>
          <cell r="W590">
            <v>873358.39</v>
          </cell>
          <cell r="X590">
            <v>938003.01</v>
          </cell>
          <cell r="Y590">
            <v>985715.65</v>
          </cell>
          <cell r="AA590">
            <v>1037481.05</v>
          </cell>
          <cell r="AQ590">
            <v>2620582.7999999998</v>
          </cell>
          <cell r="AV590">
            <v>1800654.09</v>
          </cell>
        </row>
        <row r="591">
          <cell r="Q591">
            <v>15000</v>
          </cell>
          <cell r="S591">
            <v>15000</v>
          </cell>
          <cell r="U591">
            <v>15000</v>
          </cell>
          <cell r="V591">
            <v>15000</v>
          </cell>
          <cell r="W591">
            <v>15000</v>
          </cell>
          <cell r="X591">
            <v>15000</v>
          </cell>
          <cell r="Y591">
            <v>15000</v>
          </cell>
          <cell r="AA591">
            <v>15000</v>
          </cell>
          <cell r="AQ591">
            <v>15000</v>
          </cell>
          <cell r="AV591">
            <v>15000</v>
          </cell>
        </row>
        <row r="592">
          <cell r="Q592">
            <v>52471.63</v>
          </cell>
          <cell r="S592">
            <v>52471.63</v>
          </cell>
          <cell r="U592">
            <v>52471.63</v>
          </cell>
          <cell r="V592">
            <v>52471.63</v>
          </cell>
          <cell r="W592">
            <v>46622.18</v>
          </cell>
          <cell r="X592">
            <v>46622.18</v>
          </cell>
          <cell r="Y592">
            <v>46622.18</v>
          </cell>
          <cell r="AA592">
            <v>52454.07</v>
          </cell>
          <cell r="AQ592">
            <v>84516.7</v>
          </cell>
          <cell r="AV592">
            <v>83845.7</v>
          </cell>
        </row>
        <row r="593">
          <cell r="Q593">
            <v>0</v>
          </cell>
          <cell r="S593">
            <v>0</v>
          </cell>
          <cell r="U593">
            <v>0</v>
          </cell>
          <cell r="V593">
            <v>0</v>
          </cell>
          <cell r="W593">
            <v>0</v>
          </cell>
          <cell r="X593">
            <v>0</v>
          </cell>
          <cell r="Y593">
            <v>0</v>
          </cell>
          <cell r="AA593">
            <v>0</v>
          </cell>
          <cell r="AQ593">
            <v>0</v>
          </cell>
          <cell r="AV593">
            <v>0</v>
          </cell>
        </row>
        <row r="594">
          <cell r="Q594">
            <v>114821696.98999999</v>
          </cell>
          <cell r="S594">
            <v>116419132.89</v>
          </cell>
          <cell r="U594">
            <v>118016568.79000001</v>
          </cell>
          <cell r="V594">
            <v>118815286.73999999</v>
          </cell>
          <cell r="W594">
            <v>119614004.69</v>
          </cell>
          <cell r="X594">
            <v>120412722.64</v>
          </cell>
          <cell r="Y594">
            <v>121211440.59</v>
          </cell>
          <cell r="AA594">
            <v>122808876.48999999</v>
          </cell>
          <cell r="AQ594">
            <v>135462850.83000001</v>
          </cell>
          <cell r="AV594">
            <v>139399389.28</v>
          </cell>
        </row>
        <row r="595">
          <cell r="Q595">
            <v>-1459972.92</v>
          </cell>
          <cell r="S595">
            <v>-880564.57</v>
          </cell>
          <cell r="U595">
            <v>-766385.85</v>
          </cell>
          <cell r="V595">
            <v>-803523.29</v>
          </cell>
          <cell r="W595">
            <v>-873358.39</v>
          </cell>
          <cell r="X595">
            <v>-938003.01</v>
          </cell>
          <cell r="Y595">
            <v>-985715.65</v>
          </cell>
          <cell r="AA595">
            <v>-1037481.05</v>
          </cell>
          <cell r="AQ595">
            <v>0</v>
          </cell>
          <cell r="AV595">
            <v>0</v>
          </cell>
        </row>
        <row r="596">
          <cell r="Q596">
            <v>2729408.07</v>
          </cell>
          <cell r="S596">
            <v>2543073.8199999998</v>
          </cell>
          <cell r="U596">
            <v>2344067.56</v>
          </cell>
          <cell r="V596">
            <v>2242012.2799999998</v>
          </cell>
          <cell r="W596">
            <v>2102916.4500000002</v>
          </cell>
          <cell r="X596">
            <v>2000158.08</v>
          </cell>
          <cell r="Y596">
            <v>1897131.03</v>
          </cell>
          <cell r="AA596">
            <v>1690019.3</v>
          </cell>
          <cell r="AQ596">
            <v>0</v>
          </cell>
          <cell r="AV596">
            <v>0</v>
          </cell>
        </row>
        <row r="597">
          <cell r="Q597">
            <v>10241081</v>
          </cell>
          <cell r="S597">
            <v>9638665</v>
          </cell>
          <cell r="U597">
            <v>9036249</v>
          </cell>
          <cell r="V597">
            <v>8735041</v>
          </cell>
          <cell r="W597">
            <v>8433833</v>
          </cell>
          <cell r="X597">
            <v>8132625</v>
          </cell>
          <cell r="Y597">
            <v>7831417</v>
          </cell>
          <cell r="AA597">
            <v>7229001</v>
          </cell>
          <cell r="AQ597">
            <v>2409673</v>
          </cell>
          <cell r="AV597">
            <v>903633</v>
          </cell>
        </row>
        <row r="598">
          <cell r="Q598">
            <v>1551688.1</v>
          </cell>
          <cell r="S598">
            <v>1460412.1</v>
          </cell>
          <cell r="U598">
            <v>1369136.1</v>
          </cell>
          <cell r="V598">
            <v>1323498.1000000001</v>
          </cell>
          <cell r="W598">
            <v>1277860.1000000001</v>
          </cell>
          <cell r="X598">
            <v>1232222.1000000001</v>
          </cell>
          <cell r="Y598">
            <v>1186584.1000000001</v>
          </cell>
          <cell r="AA598">
            <v>1095308.1000000001</v>
          </cell>
          <cell r="AQ598">
            <v>365100.1</v>
          </cell>
          <cell r="AV598">
            <v>136910.1</v>
          </cell>
        </row>
        <row r="599">
          <cell r="Q599">
            <v>2318.31</v>
          </cell>
          <cell r="S599">
            <v>3097.58</v>
          </cell>
          <cell r="U599">
            <v>1277.08</v>
          </cell>
          <cell r="V599">
            <v>1379.8</v>
          </cell>
          <cell r="W599">
            <v>1501.03</v>
          </cell>
          <cell r="X599">
            <v>1663.08</v>
          </cell>
          <cell r="Y599">
            <v>1875.84</v>
          </cell>
          <cell r="AA599">
            <v>2342.1799999999998</v>
          </cell>
          <cell r="AQ599">
            <v>4601.3100000000004</v>
          </cell>
          <cell r="AV599">
            <v>2411.46</v>
          </cell>
        </row>
        <row r="600">
          <cell r="Q600">
            <v>0</v>
          </cell>
          <cell r="S600">
            <v>0</v>
          </cell>
          <cell r="U600">
            <v>0</v>
          </cell>
          <cell r="V600">
            <v>0</v>
          </cell>
          <cell r="W600">
            <v>0</v>
          </cell>
          <cell r="X600">
            <v>0</v>
          </cell>
          <cell r="Y600">
            <v>0</v>
          </cell>
          <cell r="AA600">
            <v>0</v>
          </cell>
          <cell r="AQ600">
            <v>0</v>
          </cell>
          <cell r="AV600">
            <v>0</v>
          </cell>
        </row>
        <row r="601">
          <cell r="Q601">
            <v>1518794.88</v>
          </cell>
          <cell r="S601">
            <v>1518794.88</v>
          </cell>
          <cell r="U601">
            <v>1518794.88</v>
          </cell>
          <cell r="V601">
            <v>1518794.88</v>
          </cell>
          <cell r="W601">
            <v>1518794.88</v>
          </cell>
          <cell r="X601">
            <v>1518794.88</v>
          </cell>
          <cell r="Y601">
            <v>1518794.88</v>
          </cell>
          <cell r="AA601">
            <v>1518794.88</v>
          </cell>
          <cell r="AQ601">
            <v>1518794.88</v>
          </cell>
          <cell r="AV601">
            <v>1518794.88</v>
          </cell>
        </row>
        <row r="602">
          <cell r="Q602">
            <v>-1318122.6299999999</v>
          </cell>
          <cell r="S602">
            <v>-1323462.49</v>
          </cell>
          <cell r="U602">
            <v>-1328802.3500000001</v>
          </cell>
          <cell r="V602">
            <v>-1331472.28</v>
          </cell>
          <cell r="W602">
            <v>-1334142.21</v>
          </cell>
          <cell r="X602">
            <v>-1336812.1399999999</v>
          </cell>
          <cell r="Y602">
            <v>-1339482.07</v>
          </cell>
          <cell r="AA602">
            <v>-1344821.93</v>
          </cell>
          <cell r="AQ602">
            <v>-1387540.78</v>
          </cell>
          <cell r="AV602">
            <v>-1400890.43</v>
          </cell>
        </row>
        <row r="603">
          <cell r="Q603">
            <v>0</v>
          </cell>
          <cell r="S603">
            <v>0</v>
          </cell>
          <cell r="U603">
            <v>0</v>
          </cell>
          <cell r="V603">
            <v>0</v>
          </cell>
          <cell r="W603">
            <v>0</v>
          </cell>
          <cell r="X603">
            <v>0</v>
          </cell>
          <cell r="Y603">
            <v>0</v>
          </cell>
          <cell r="AA603">
            <v>0</v>
          </cell>
          <cell r="AQ603">
            <v>0</v>
          </cell>
          <cell r="AV603">
            <v>0</v>
          </cell>
        </row>
        <row r="604">
          <cell r="Q604">
            <v>2829103.93</v>
          </cell>
          <cell r="S604">
            <v>2581200.11</v>
          </cell>
          <cell r="U604">
            <v>2333296.29</v>
          </cell>
          <cell r="V604">
            <v>2209344.38</v>
          </cell>
          <cell r="W604">
            <v>2085392.47</v>
          </cell>
          <cell r="X604">
            <v>1961440.56</v>
          </cell>
          <cell r="Y604">
            <v>1837488.65</v>
          </cell>
          <cell r="AA604">
            <v>1589584.83</v>
          </cell>
          <cell r="AQ604">
            <v>505828.74</v>
          </cell>
          <cell r="AV604">
            <v>303781.78999999998</v>
          </cell>
        </row>
        <row r="605">
          <cell r="Q605">
            <v>-56384924.780000001</v>
          </cell>
          <cell r="S605">
            <v>-68291161.040000007</v>
          </cell>
          <cell r="U605">
            <v>-21666791.739999998</v>
          </cell>
          <cell r="V605">
            <v>-25463589.739999998</v>
          </cell>
          <cell r="W605">
            <v>-29143295.739999998</v>
          </cell>
          <cell r="X605">
            <v>-33152960.600000001</v>
          </cell>
          <cell r="Y605">
            <v>-37024745.600000001</v>
          </cell>
          <cell r="AA605">
            <v>-45044773.229999997</v>
          </cell>
          <cell r="AQ605">
            <v>-74197341.180000007</v>
          </cell>
          <cell r="AV605">
            <v>-31975562.379999999</v>
          </cell>
        </row>
        <row r="606">
          <cell r="Q606">
            <v>89053132</v>
          </cell>
          <cell r="S606">
            <v>89053132</v>
          </cell>
          <cell r="U606">
            <v>86078132</v>
          </cell>
          <cell r="V606">
            <v>86078132</v>
          </cell>
          <cell r="W606">
            <v>84678132</v>
          </cell>
          <cell r="X606">
            <v>84678132</v>
          </cell>
          <cell r="Y606">
            <v>84678132</v>
          </cell>
          <cell r="AA606">
            <v>81655132</v>
          </cell>
          <cell r="AQ606">
            <v>68200691</v>
          </cell>
          <cell r="AV606">
            <v>61013691</v>
          </cell>
        </row>
        <row r="607">
          <cell r="Q607">
            <v>0</v>
          </cell>
          <cell r="S607">
            <v>0</v>
          </cell>
          <cell r="U607">
            <v>0</v>
          </cell>
          <cell r="V607">
            <v>0</v>
          </cell>
          <cell r="W607">
            <v>0</v>
          </cell>
          <cell r="X607">
            <v>0</v>
          </cell>
          <cell r="Y607">
            <v>0</v>
          </cell>
          <cell r="AA607">
            <v>0</v>
          </cell>
          <cell r="AQ607">
            <v>0</v>
          </cell>
          <cell r="AV607">
            <v>0</v>
          </cell>
        </row>
        <row r="608">
          <cell r="Q608">
            <v>-474402.14</v>
          </cell>
          <cell r="S608">
            <v>-474402.14</v>
          </cell>
          <cell r="U608">
            <v>-474402.14</v>
          </cell>
          <cell r="V608">
            <v>-474402.14</v>
          </cell>
          <cell r="W608">
            <v>-474402.14</v>
          </cell>
          <cell r="X608">
            <v>-474402.14</v>
          </cell>
          <cell r="Y608">
            <v>-474402.14</v>
          </cell>
          <cell r="AA608">
            <v>-474402.14</v>
          </cell>
          <cell r="AQ608">
            <v>-474402.14</v>
          </cell>
          <cell r="AV608">
            <v>-474402.14</v>
          </cell>
        </row>
        <row r="609">
          <cell r="Q609">
            <v>30203454</v>
          </cell>
          <cell r="S609">
            <v>30203454</v>
          </cell>
          <cell r="U609">
            <v>30203454</v>
          </cell>
          <cell r="V609">
            <v>30203454</v>
          </cell>
          <cell r="W609">
            <v>30203454</v>
          </cell>
          <cell r="X609">
            <v>30203454</v>
          </cell>
          <cell r="Y609">
            <v>30203454</v>
          </cell>
          <cell r="AA609">
            <v>30203454</v>
          </cell>
          <cell r="AQ609">
            <v>29551324</v>
          </cell>
          <cell r="AV609">
            <v>29551324</v>
          </cell>
        </row>
        <row r="610">
          <cell r="Q610">
            <v>-30203454</v>
          </cell>
          <cell r="S610">
            <v>-30203454</v>
          </cell>
          <cell r="U610">
            <v>-30203454</v>
          </cell>
          <cell r="V610">
            <v>-30203454</v>
          </cell>
          <cell r="W610">
            <v>-30203454</v>
          </cell>
          <cell r="X610">
            <v>-30203454</v>
          </cell>
          <cell r="Y610">
            <v>-30203454</v>
          </cell>
          <cell r="AA610">
            <v>-30203454</v>
          </cell>
          <cell r="AQ610">
            <v>-29551324</v>
          </cell>
          <cell r="AV610">
            <v>-29551324</v>
          </cell>
        </row>
        <row r="611">
          <cell r="Q611">
            <v>10302187</v>
          </cell>
          <cell r="S611">
            <v>10302187</v>
          </cell>
          <cell r="U611">
            <v>10302187</v>
          </cell>
          <cell r="V611">
            <v>10302187</v>
          </cell>
          <cell r="W611">
            <v>10302187</v>
          </cell>
          <cell r="X611">
            <v>10302187</v>
          </cell>
          <cell r="Y611">
            <v>10302187</v>
          </cell>
          <cell r="AA611">
            <v>10302187</v>
          </cell>
          <cell r="AQ611">
            <v>9957561</v>
          </cell>
          <cell r="AV611">
            <v>9957561</v>
          </cell>
        </row>
        <row r="612">
          <cell r="Q612">
            <v>-10302187</v>
          </cell>
          <cell r="S612">
            <v>-10302187</v>
          </cell>
          <cell r="U612">
            <v>-10302187</v>
          </cell>
          <cell r="V612">
            <v>-10302187</v>
          </cell>
          <cell r="W612">
            <v>-10302187</v>
          </cell>
          <cell r="X612">
            <v>-10302187</v>
          </cell>
          <cell r="Y612">
            <v>-10302187</v>
          </cell>
          <cell r="AA612">
            <v>-10302187</v>
          </cell>
          <cell r="AQ612">
            <v>-9957561</v>
          </cell>
          <cell r="AV612">
            <v>-9957561</v>
          </cell>
        </row>
        <row r="613">
          <cell r="Q613">
            <v>-10522768</v>
          </cell>
          <cell r="S613">
            <v>-10522768</v>
          </cell>
          <cell r="U613">
            <v>-10522768</v>
          </cell>
          <cell r="V613">
            <v>-10522768</v>
          </cell>
          <cell r="W613">
            <v>-10522768</v>
          </cell>
          <cell r="X613">
            <v>-10522768</v>
          </cell>
          <cell r="Y613">
            <v>-10522768</v>
          </cell>
          <cell r="AA613">
            <v>-11444089</v>
          </cell>
          <cell r="AQ613">
            <v>-12375488</v>
          </cell>
          <cell r="AV613">
            <v>-12375488</v>
          </cell>
        </row>
        <row r="614">
          <cell r="Q614">
            <v>10522768</v>
          </cell>
          <cell r="S614">
            <v>10522768</v>
          </cell>
          <cell r="U614">
            <v>10522768</v>
          </cell>
          <cell r="V614">
            <v>10522768</v>
          </cell>
          <cell r="W614">
            <v>10522768</v>
          </cell>
          <cell r="X614">
            <v>10522768</v>
          </cell>
          <cell r="Y614">
            <v>10522768</v>
          </cell>
          <cell r="AA614">
            <v>11444089</v>
          </cell>
          <cell r="AQ614">
            <v>12375488</v>
          </cell>
          <cell r="AV614">
            <v>12375488</v>
          </cell>
        </row>
        <row r="615">
          <cell r="Q615">
            <v>4990118</v>
          </cell>
          <cell r="S615">
            <v>422232</v>
          </cell>
          <cell r="U615">
            <v>-2532530</v>
          </cell>
          <cell r="V615">
            <v>-15076583</v>
          </cell>
          <cell r="W615">
            <v>-15438160</v>
          </cell>
          <cell r="X615">
            <v>-16710013</v>
          </cell>
          <cell r="Y615">
            <v>-15980689</v>
          </cell>
          <cell r="AA615">
            <v>10059429</v>
          </cell>
          <cell r="AQ615">
            <v>51321738</v>
          </cell>
          <cell r="AV615">
            <v>21409808</v>
          </cell>
        </row>
        <row r="616">
          <cell r="Q616">
            <v>-4990118</v>
          </cell>
          <cell r="S616">
            <v>-422232</v>
          </cell>
          <cell r="U616">
            <v>2532530</v>
          </cell>
          <cell r="V616">
            <v>15076583</v>
          </cell>
          <cell r="W616">
            <v>15438160</v>
          </cell>
          <cell r="X616">
            <v>16710013</v>
          </cell>
          <cell r="Y616">
            <v>15980689</v>
          </cell>
          <cell r="AA616">
            <v>-10059429</v>
          </cell>
          <cell r="AQ616">
            <v>-51321738</v>
          </cell>
          <cell r="AV616">
            <v>-21409808</v>
          </cell>
        </row>
        <row r="617">
          <cell r="Q617">
            <v>1804703</v>
          </cell>
          <cell r="S617">
            <v>1804703</v>
          </cell>
          <cell r="U617">
            <v>1804703</v>
          </cell>
          <cell r="V617">
            <v>1738002</v>
          </cell>
          <cell r="W617">
            <v>1376425</v>
          </cell>
          <cell r="X617">
            <v>104572</v>
          </cell>
          <cell r="Y617">
            <v>833896</v>
          </cell>
          <cell r="AA617">
            <v>1170089</v>
          </cell>
          <cell r="AQ617">
            <v>14478859</v>
          </cell>
          <cell r="AV617">
            <v>4314835</v>
          </cell>
        </row>
        <row r="618">
          <cell r="Q618">
            <v>0</v>
          </cell>
          <cell r="S618">
            <v>0</v>
          </cell>
          <cell r="U618">
            <v>0</v>
          </cell>
          <cell r="V618">
            <v>0</v>
          </cell>
          <cell r="W618">
            <v>0</v>
          </cell>
          <cell r="X618">
            <v>0</v>
          </cell>
          <cell r="Y618">
            <v>0</v>
          </cell>
          <cell r="AA618">
            <v>0</v>
          </cell>
          <cell r="AQ618">
            <v>0</v>
          </cell>
          <cell r="AV618">
            <v>0</v>
          </cell>
        </row>
        <row r="619">
          <cell r="Q619">
            <v>-57848</v>
          </cell>
          <cell r="S619">
            <v>-57848</v>
          </cell>
          <cell r="U619">
            <v>-57848</v>
          </cell>
          <cell r="V619">
            <v>-57848</v>
          </cell>
          <cell r="W619">
            <v>-57848</v>
          </cell>
          <cell r="X619">
            <v>-57848</v>
          </cell>
          <cell r="Y619">
            <v>-57848</v>
          </cell>
          <cell r="AA619">
            <v>-419133</v>
          </cell>
          <cell r="AQ619">
            <v>-671033</v>
          </cell>
          <cell r="AV619">
            <v>-671033</v>
          </cell>
        </row>
        <row r="620">
          <cell r="Q620">
            <v>57848</v>
          </cell>
          <cell r="S620">
            <v>57848</v>
          </cell>
          <cell r="U620">
            <v>57848</v>
          </cell>
          <cell r="V620">
            <v>57848</v>
          </cell>
          <cell r="W620">
            <v>57848</v>
          </cell>
          <cell r="X620">
            <v>57848</v>
          </cell>
          <cell r="Y620">
            <v>57848</v>
          </cell>
          <cell r="AA620">
            <v>419133</v>
          </cell>
          <cell r="AQ620">
            <v>671033</v>
          </cell>
          <cell r="AV620">
            <v>671033</v>
          </cell>
        </row>
        <row r="621">
          <cell r="Q621">
            <v>-26594047</v>
          </cell>
          <cell r="S621">
            <v>-26594047</v>
          </cell>
          <cell r="U621">
            <v>-26594047</v>
          </cell>
          <cell r="V621">
            <v>-26594047</v>
          </cell>
          <cell r="W621">
            <v>-26594047</v>
          </cell>
          <cell r="X621">
            <v>-26594047</v>
          </cell>
          <cell r="Y621">
            <v>-26594047</v>
          </cell>
          <cell r="AA621">
            <v>-27863275</v>
          </cell>
          <cell r="AQ621">
            <v>-30212669</v>
          </cell>
          <cell r="AV621">
            <v>-30212669</v>
          </cell>
        </row>
        <row r="622">
          <cell r="Q622">
            <v>26594047</v>
          </cell>
          <cell r="S622">
            <v>26594047</v>
          </cell>
          <cell r="U622">
            <v>26594047</v>
          </cell>
          <cell r="V622">
            <v>26594047</v>
          </cell>
          <cell r="W622">
            <v>26594047</v>
          </cell>
          <cell r="X622">
            <v>26594047</v>
          </cell>
          <cell r="Y622">
            <v>26594047</v>
          </cell>
          <cell r="AA622">
            <v>27863275</v>
          </cell>
          <cell r="AQ622">
            <v>30212669</v>
          </cell>
          <cell r="AV622">
            <v>30212669</v>
          </cell>
        </row>
        <row r="623">
          <cell r="Q623">
            <v>1194774</v>
          </cell>
          <cell r="S623">
            <v>1194774</v>
          </cell>
          <cell r="U623">
            <v>1194774</v>
          </cell>
          <cell r="V623">
            <v>1194774</v>
          </cell>
          <cell r="W623">
            <v>1194774</v>
          </cell>
          <cell r="X623">
            <v>1194774</v>
          </cell>
          <cell r="Y623">
            <v>1194774</v>
          </cell>
          <cell r="AA623">
            <v>-502152</v>
          </cell>
          <cell r="AQ623">
            <v>-1644369</v>
          </cell>
          <cell r="AV623">
            <v>-1644369</v>
          </cell>
        </row>
        <row r="624">
          <cell r="Q624">
            <v>-1194774</v>
          </cell>
          <cell r="S624">
            <v>-1194774</v>
          </cell>
          <cell r="U624">
            <v>-1194774</v>
          </cell>
          <cell r="V624">
            <v>-1194774</v>
          </cell>
          <cell r="W624">
            <v>-1194774</v>
          </cell>
          <cell r="X624">
            <v>-1194774</v>
          </cell>
          <cell r="Y624">
            <v>-1194774</v>
          </cell>
          <cell r="AA624">
            <v>502152</v>
          </cell>
          <cell r="AQ624">
            <v>1644369</v>
          </cell>
          <cell r="AV624">
            <v>1644369</v>
          </cell>
        </row>
        <row r="625">
          <cell r="Q625">
            <v>0</v>
          </cell>
          <cell r="S625">
            <v>-4567886</v>
          </cell>
          <cell r="U625">
            <v>-7522648</v>
          </cell>
          <cell r="V625">
            <v>-20133402</v>
          </cell>
          <cell r="W625">
            <v>-20856556</v>
          </cell>
          <cell r="X625">
            <v>-23400263</v>
          </cell>
          <cell r="Y625">
            <v>-21941616</v>
          </cell>
          <cell r="AA625">
            <v>8683457</v>
          </cell>
          <cell r="AQ625">
            <v>31306606</v>
          </cell>
          <cell r="AV625">
            <v>30464157</v>
          </cell>
        </row>
        <row r="626">
          <cell r="Q626">
            <v>0</v>
          </cell>
          <cell r="S626">
            <v>4567886</v>
          </cell>
          <cell r="U626">
            <v>7522648</v>
          </cell>
          <cell r="V626">
            <v>20133402</v>
          </cell>
          <cell r="W626">
            <v>20856556</v>
          </cell>
          <cell r="X626">
            <v>23400263</v>
          </cell>
          <cell r="Y626">
            <v>21941616</v>
          </cell>
          <cell r="AA626">
            <v>-8683457</v>
          </cell>
          <cell r="AQ626">
            <v>-31306606</v>
          </cell>
          <cell r="AV626">
            <v>-30464157</v>
          </cell>
        </row>
        <row r="627">
          <cell r="AQ627">
            <v>38312461</v>
          </cell>
          <cell r="AV627">
            <v>37095681</v>
          </cell>
        </row>
        <row r="628">
          <cell r="Q628">
            <v>2792486.79</v>
          </cell>
          <cell r="S628">
            <v>3009106.83</v>
          </cell>
          <cell r="U628">
            <v>805.99</v>
          </cell>
          <cell r="V628">
            <v>805.99</v>
          </cell>
          <cell r="W628">
            <v>2796.99</v>
          </cell>
          <cell r="X628">
            <v>1279.8599999999999</v>
          </cell>
          <cell r="Y628">
            <v>0</v>
          </cell>
          <cell r="AA628">
            <v>0</v>
          </cell>
          <cell r="AQ628">
            <v>0</v>
          </cell>
          <cell r="AV628">
            <v>0</v>
          </cell>
        </row>
        <row r="629">
          <cell r="Q629">
            <v>10984724.220000001</v>
          </cell>
          <cell r="S629">
            <v>10322819.220000001</v>
          </cell>
          <cell r="U629">
            <v>9688027.2200000007</v>
          </cell>
          <cell r="V629">
            <v>9378372.2200000007</v>
          </cell>
          <cell r="W629">
            <v>9076605.2200000007</v>
          </cell>
          <cell r="X629">
            <v>8783778.2200000007</v>
          </cell>
          <cell r="Y629">
            <v>8497870.2200000007</v>
          </cell>
          <cell r="AA629">
            <v>7942956.2199999997</v>
          </cell>
          <cell r="AQ629">
            <v>4136527.22</v>
          </cell>
          <cell r="AV629">
            <v>3082771.22</v>
          </cell>
        </row>
        <row r="630">
          <cell r="Q630">
            <v>0</v>
          </cell>
          <cell r="S630">
            <v>0</v>
          </cell>
          <cell r="U630">
            <v>0</v>
          </cell>
          <cell r="V630">
            <v>0</v>
          </cell>
          <cell r="W630">
            <v>0</v>
          </cell>
          <cell r="X630">
            <v>0</v>
          </cell>
          <cell r="Y630">
            <v>0</v>
          </cell>
          <cell r="AA630">
            <v>0</v>
          </cell>
          <cell r="AQ630">
            <v>0</v>
          </cell>
          <cell r="AV630">
            <v>0</v>
          </cell>
        </row>
        <row r="631">
          <cell r="Q631">
            <v>0</v>
          </cell>
          <cell r="S631">
            <v>0</v>
          </cell>
          <cell r="U631">
            <v>0</v>
          </cell>
          <cell r="V631">
            <v>0</v>
          </cell>
          <cell r="W631">
            <v>0</v>
          </cell>
          <cell r="X631">
            <v>0</v>
          </cell>
          <cell r="Y631">
            <v>0</v>
          </cell>
          <cell r="AA631">
            <v>0</v>
          </cell>
          <cell r="AQ631">
            <v>0</v>
          </cell>
          <cell r="AV631">
            <v>0</v>
          </cell>
        </row>
        <row r="632">
          <cell r="Q632">
            <v>361671.57</v>
          </cell>
          <cell r="S632">
            <v>444394.07</v>
          </cell>
          <cell r="U632">
            <v>0</v>
          </cell>
          <cell r="V632">
            <v>0</v>
          </cell>
          <cell r="W632">
            <v>0</v>
          </cell>
          <cell r="X632">
            <v>0</v>
          </cell>
          <cell r="Y632">
            <v>0</v>
          </cell>
          <cell r="AA632">
            <v>0</v>
          </cell>
          <cell r="AQ632">
            <v>0</v>
          </cell>
          <cell r="AV632">
            <v>0</v>
          </cell>
        </row>
        <row r="633">
          <cell r="Q633">
            <v>2399031.1800000002</v>
          </cell>
          <cell r="S633">
            <v>2412056.39</v>
          </cell>
          <cell r="U633">
            <v>2532968.7000000002</v>
          </cell>
          <cell r="V633">
            <v>2559629.46</v>
          </cell>
          <cell r="W633">
            <v>2600531.56</v>
          </cell>
          <cell r="X633">
            <v>2604260.41</v>
          </cell>
          <cell r="Y633">
            <v>2616782.7000000002</v>
          </cell>
          <cell r="AA633">
            <v>2633421.13</v>
          </cell>
          <cell r="AQ633">
            <v>2716446.14</v>
          </cell>
          <cell r="AV633">
            <v>2728070.07</v>
          </cell>
        </row>
        <row r="634">
          <cell r="AQ634">
            <v>-38312461</v>
          </cell>
          <cell r="AV634">
            <v>-37095681</v>
          </cell>
        </row>
        <row r="635">
          <cell r="AQ635">
            <v>117836.45</v>
          </cell>
          <cell r="AV635">
            <v>58918.25</v>
          </cell>
        </row>
        <row r="636">
          <cell r="AQ636">
            <v>354580.29</v>
          </cell>
          <cell r="AV636">
            <v>206838.54</v>
          </cell>
        </row>
        <row r="637">
          <cell r="AQ637">
            <v>0</v>
          </cell>
          <cell r="AV637">
            <v>0</v>
          </cell>
        </row>
        <row r="638">
          <cell r="AQ638">
            <v>912540.28</v>
          </cell>
          <cell r="AV638">
            <v>586633.03</v>
          </cell>
        </row>
        <row r="639">
          <cell r="AQ639">
            <v>579826.27</v>
          </cell>
          <cell r="AV639">
            <v>457891.39</v>
          </cell>
        </row>
        <row r="640">
          <cell r="AQ640">
            <v>-252094</v>
          </cell>
          <cell r="AV640">
            <v>-38268817</v>
          </cell>
        </row>
        <row r="641">
          <cell r="AQ641">
            <v>252094</v>
          </cell>
          <cell r="AV641">
            <v>38268817</v>
          </cell>
        </row>
        <row r="642">
          <cell r="AV642">
            <v>1476620.67</v>
          </cell>
        </row>
        <row r="643">
          <cell r="Q643">
            <v>250000</v>
          </cell>
          <cell r="S643">
            <v>250000</v>
          </cell>
          <cell r="U643">
            <v>250000</v>
          </cell>
          <cell r="V643">
            <v>250000</v>
          </cell>
          <cell r="W643">
            <v>250000</v>
          </cell>
          <cell r="X643">
            <v>250000</v>
          </cell>
          <cell r="Y643">
            <v>250000</v>
          </cell>
          <cell r="AA643">
            <v>250000</v>
          </cell>
          <cell r="AQ643">
            <v>250000</v>
          </cell>
          <cell r="AV643">
            <v>250000</v>
          </cell>
        </row>
        <row r="644">
          <cell r="Q644">
            <v>0</v>
          </cell>
          <cell r="S644">
            <v>0</v>
          </cell>
          <cell r="U644">
            <v>0</v>
          </cell>
          <cell r="V644">
            <v>0</v>
          </cell>
          <cell r="W644">
            <v>0</v>
          </cell>
          <cell r="X644">
            <v>0</v>
          </cell>
          <cell r="Y644">
            <v>0</v>
          </cell>
          <cell r="AA644">
            <v>0</v>
          </cell>
          <cell r="AQ644">
            <v>0</v>
          </cell>
          <cell r="AV644">
            <v>0</v>
          </cell>
        </row>
        <row r="645">
          <cell r="Q645">
            <v>1896127.3</v>
          </cell>
          <cell r="S645">
            <v>1916260.1</v>
          </cell>
          <cell r="U645">
            <v>1921992.2</v>
          </cell>
          <cell r="V645">
            <v>1925659.45</v>
          </cell>
          <cell r="W645">
            <v>1934984.95</v>
          </cell>
          <cell r="X645">
            <v>1952264.35</v>
          </cell>
          <cell r="Y645">
            <v>1959420.6</v>
          </cell>
          <cell r="AA645">
            <v>1966668.1</v>
          </cell>
          <cell r="AQ645">
            <v>2015333.87</v>
          </cell>
          <cell r="AV645">
            <v>2023387.92</v>
          </cell>
        </row>
        <row r="646">
          <cell r="AA646">
            <v>65340.84</v>
          </cell>
          <cell r="AQ646">
            <v>120156.13</v>
          </cell>
          <cell r="AV646">
            <v>120156.13</v>
          </cell>
        </row>
        <row r="647">
          <cell r="Q647">
            <v>41353.35</v>
          </cell>
          <cell r="S647">
            <v>41353.35</v>
          </cell>
          <cell r="U647">
            <v>47948.47</v>
          </cell>
          <cell r="V647">
            <v>47948.47</v>
          </cell>
          <cell r="W647">
            <v>47948.47</v>
          </cell>
          <cell r="X647">
            <v>77539.72</v>
          </cell>
          <cell r="Y647">
            <v>79591.59</v>
          </cell>
          <cell r="AA647">
            <v>79591.59</v>
          </cell>
          <cell r="AQ647">
            <v>79843.87</v>
          </cell>
          <cell r="AV647">
            <v>79843.87</v>
          </cell>
        </row>
        <row r="648">
          <cell r="Q648">
            <v>0</v>
          </cell>
          <cell r="S648">
            <v>0</v>
          </cell>
          <cell r="U648">
            <v>0</v>
          </cell>
          <cell r="V648">
            <v>0</v>
          </cell>
          <cell r="W648">
            <v>0</v>
          </cell>
          <cell r="X648">
            <v>0</v>
          </cell>
          <cell r="Y648">
            <v>0</v>
          </cell>
          <cell r="AA648">
            <v>0</v>
          </cell>
          <cell r="AQ648">
            <v>0</v>
          </cell>
          <cell r="AV648">
            <v>0</v>
          </cell>
        </row>
        <row r="649">
          <cell r="Q649">
            <v>0</v>
          </cell>
          <cell r="S649">
            <v>0</v>
          </cell>
          <cell r="U649">
            <v>0</v>
          </cell>
          <cell r="V649">
            <v>0</v>
          </cell>
          <cell r="W649">
            <v>0</v>
          </cell>
          <cell r="X649">
            <v>0</v>
          </cell>
          <cell r="Y649">
            <v>0</v>
          </cell>
          <cell r="AA649">
            <v>0</v>
          </cell>
          <cell r="AQ649">
            <v>0</v>
          </cell>
          <cell r="AV649">
            <v>0</v>
          </cell>
        </row>
        <row r="650">
          <cell r="AV650">
            <v>0</v>
          </cell>
        </row>
        <row r="651">
          <cell r="AQ651">
            <v>0</v>
          </cell>
          <cell r="AV651">
            <v>0</v>
          </cell>
        </row>
        <row r="652">
          <cell r="Q652">
            <v>0</v>
          </cell>
          <cell r="S652">
            <v>0</v>
          </cell>
          <cell r="U652">
            <v>0</v>
          </cell>
          <cell r="V652">
            <v>0</v>
          </cell>
          <cell r="W652">
            <v>0</v>
          </cell>
          <cell r="X652">
            <v>0</v>
          </cell>
          <cell r="Y652">
            <v>0</v>
          </cell>
          <cell r="AA652">
            <v>132.38999999999999</v>
          </cell>
          <cell r="AQ652">
            <v>0</v>
          </cell>
          <cell r="AV652">
            <v>0</v>
          </cell>
        </row>
        <row r="653">
          <cell r="Q653">
            <v>10000</v>
          </cell>
          <cell r="S653">
            <v>10000</v>
          </cell>
          <cell r="U653">
            <v>10000</v>
          </cell>
          <cell r="V653">
            <v>10000</v>
          </cell>
          <cell r="W653">
            <v>10000</v>
          </cell>
          <cell r="X653">
            <v>10000</v>
          </cell>
          <cell r="Y653">
            <v>10000</v>
          </cell>
          <cell r="AA653">
            <v>10000</v>
          </cell>
          <cell r="AQ653">
            <v>10000</v>
          </cell>
          <cell r="AV653">
            <v>10000</v>
          </cell>
        </row>
        <row r="654">
          <cell r="Q654">
            <v>0</v>
          </cell>
          <cell r="S654">
            <v>0</v>
          </cell>
          <cell r="U654">
            <v>0</v>
          </cell>
          <cell r="V654">
            <v>0</v>
          </cell>
          <cell r="W654">
            <v>0</v>
          </cell>
          <cell r="X654">
            <v>0</v>
          </cell>
          <cell r="Y654">
            <v>0</v>
          </cell>
          <cell r="AA654">
            <v>0</v>
          </cell>
          <cell r="AQ654">
            <v>0</v>
          </cell>
          <cell r="AV654">
            <v>0</v>
          </cell>
        </row>
        <row r="655">
          <cell r="Q655">
            <v>0</v>
          </cell>
          <cell r="S655">
            <v>0</v>
          </cell>
          <cell r="U655">
            <v>0</v>
          </cell>
          <cell r="V655">
            <v>0</v>
          </cell>
          <cell r="W655">
            <v>0</v>
          </cell>
          <cell r="X655">
            <v>0</v>
          </cell>
          <cell r="Y655">
            <v>0</v>
          </cell>
          <cell r="AA655">
            <v>0</v>
          </cell>
          <cell r="AQ655">
            <v>0</v>
          </cell>
          <cell r="AV655">
            <v>0</v>
          </cell>
        </row>
        <row r="656">
          <cell r="Q656">
            <v>22528.37</v>
          </cell>
          <cell r="S656">
            <v>22528.37</v>
          </cell>
          <cell r="U656">
            <v>22528.37</v>
          </cell>
          <cell r="V656">
            <v>27750.32</v>
          </cell>
          <cell r="W656">
            <v>28377.82</v>
          </cell>
          <cell r="X656">
            <v>35905.449999999997</v>
          </cell>
          <cell r="Y656">
            <v>41459.18</v>
          </cell>
          <cell r="AA656">
            <v>47611.93</v>
          </cell>
          <cell r="AQ656">
            <v>165483.29999999999</v>
          </cell>
          <cell r="AV656">
            <v>167593.29999999999</v>
          </cell>
        </row>
        <row r="657">
          <cell r="Q657">
            <v>0</v>
          </cell>
          <cell r="S657">
            <v>0</v>
          </cell>
          <cell r="U657">
            <v>0</v>
          </cell>
          <cell r="V657">
            <v>0</v>
          </cell>
          <cell r="W657">
            <v>0</v>
          </cell>
          <cell r="X657">
            <v>0</v>
          </cell>
          <cell r="Y657">
            <v>0</v>
          </cell>
          <cell r="AA657">
            <v>0</v>
          </cell>
          <cell r="AQ657">
            <v>0</v>
          </cell>
          <cell r="AV657">
            <v>0</v>
          </cell>
        </row>
        <row r="658">
          <cell r="Q658">
            <v>0</v>
          </cell>
          <cell r="S658">
            <v>0</v>
          </cell>
          <cell r="U658">
            <v>0</v>
          </cell>
          <cell r="V658">
            <v>0</v>
          </cell>
          <cell r="W658">
            <v>0</v>
          </cell>
          <cell r="X658">
            <v>0</v>
          </cell>
          <cell r="Y658">
            <v>0</v>
          </cell>
          <cell r="AA658">
            <v>0</v>
          </cell>
          <cell r="AQ658">
            <v>0</v>
          </cell>
          <cell r="AV658">
            <v>0</v>
          </cell>
        </row>
        <row r="659">
          <cell r="Q659">
            <v>0</v>
          </cell>
          <cell r="S659">
            <v>307.75</v>
          </cell>
          <cell r="U659">
            <v>0</v>
          </cell>
          <cell r="V659">
            <v>0</v>
          </cell>
          <cell r="W659">
            <v>0</v>
          </cell>
          <cell r="X659">
            <v>0</v>
          </cell>
          <cell r="Y659">
            <v>0</v>
          </cell>
          <cell r="AA659">
            <v>0</v>
          </cell>
          <cell r="AQ659">
            <v>16.29</v>
          </cell>
          <cell r="AV659">
            <v>16.29</v>
          </cell>
        </row>
        <row r="660">
          <cell r="Q660">
            <v>0</v>
          </cell>
          <cell r="S660">
            <v>0</v>
          </cell>
          <cell r="U660">
            <v>0</v>
          </cell>
          <cell r="V660">
            <v>0</v>
          </cell>
          <cell r="W660">
            <v>0</v>
          </cell>
          <cell r="X660">
            <v>0</v>
          </cell>
          <cell r="Y660">
            <v>0</v>
          </cell>
          <cell r="AA660">
            <v>0</v>
          </cell>
          <cell r="AQ660">
            <v>0</v>
          </cell>
          <cell r="AV660">
            <v>0</v>
          </cell>
        </row>
        <row r="661">
          <cell r="Q661">
            <v>0</v>
          </cell>
          <cell r="S661">
            <v>0</v>
          </cell>
          <cell r="U661">
            <v>0</v>
          </cell>
          <cell r="V661">
            <v>0</v>
          </cell>
          <cell r="W661">
            <v>0</v>
          </cell>
          <cell r="X661">
            <v>0</v>
          </cell>
          <cell r="Y661">
            <v>0</v>
          </cell>
          <cell r="AA661">
            <v>0</v>
          </cell>
          <cell r="AQ661">
            <v>0</v>
          </cell>
          <cell r="AV661">
            <v>0</v>
          </cell>
        </row>
        <row r="662">
          <cell r="Q662">
            <v>0</v>
          </cell>
          <cell r="S662">
            <v>0</v>
          </cell>
          <cell r="U662">
            <v>0</v>
          </cell>
          <cell r="V662">
            <v>0</v>
          </cell>
          <cell r="W662">
            <v>0</v>
          </cell>
          <cell r="X662">
            <v>0</v>
          </cell>
          <cell r="Y662">
            <v>0</v>
          </cell>
          <cell r="AA662">
            <v>0</v>
          </cell>
          <cell r="AQ662">
            <v>0</v>
          </cell>
          <cell r="AV662">
            <v>0</v>
          </cell>
        </row>
        <row r="663">
          <cell r="Q663">
            <v>0</v>
          </cell>
          <cell r="S663">
            <v>0</v>
          </cell>
          <cell r="U663">
            <v>0</v>
          </cell>
          <cell r="V663">
            <v>0</v>
          </cell>
          <cell r="W663">
            <v>0</v>
          </cell>
          <cell r="X663">
            <v>0</v>
          </cell>
          <cell r="Y663">
            <v>0</v>
          </cell>
          <cell r="AA663">
            <v>0</v>
          </cell>
          <cell r="AQ663">
            <v>0</v>
          </cell>
          <cell r="AV663">
            <v>0</v>
          </cell>
        </row>
        <row r="664">
          <cell r="Q664">
            <v>0</v>
          </cell>
          <cell r="S664">
            <v>0</v>
          </cell>
          <cell r="U664">
            <v>0</v>
          </cell>
          <cell r="V664">
            <v>0</v>
          </cell>
          <cell r="W664">
            <v>0</v>
          </cell>
          <cell r="X664">
            <v>0</v>
          </cell>
          <cell r="Y664">
            <v>0</v>
          </cell>
          <cell r="AA664">
            <v>0</v>
          </cell>
          <cell r="AQ664">
            <v>0</v>
          </cell>
          <cell r="AV664">
            <v>0</v>
          </cell>
        </row>
        <row r="665">
          <cell r="Q665">
            <v>0</v>
          </cell>
          <cell r="S665">
            <v>0</v>
          </cell>
          <cell r="U665">
            <v>0</v>
          </cell>
          <cell r="V665">
            <v>0</v>
          </cell>
          <cell r="W665">
            <v>0</v>
          </cell>
          <cell r="X665">
            <v>0</v>
          </cell>
          <cell r="Y665">
            <v>0</v>
          </cell>
          <cell r="AA665">
            <v>0</v>
          </cell>
          <cell r="AQ665">
            <v>0</v>
          </cell>
          <cell r="AV665">
            <v>0</v>
          </cell>
        </row>
        <row r="666">
          <cell r="Q666">
            <v>0</v>
          </cell>
          <cell r="S666">
            <v>0</v>
          </cell>
          <cell r="U666">
            <v>0</v>
          </cell>
          <cell r="V666">
            <v>0</v>
          </cell>
          <cell r="W666">
            <v>0</v>
          </cell>
          <cell r="X666">
            <v>0</v>
          </cell>
          <cell r="Y666">
            <v>0</v>
          </cell>
          <cell r="AA666">
            <v>0</v>
          </cell>
          <cell r="AQ666">
            <v>0</v>
          </cell>
          <cell r="AV666">
            <v>0</v>
          </cell>
        </row>
        <row r="667">
          <cell r="AQ667">
            <v>40464908.880000003</v>
          </cell>
          <cell r="AV667">
            <v>39262803.880000003</v>
          </cell>
        </row>
        <row r="668">
          <cell r="AQ668">
            <v>2226043.3199999998</v>
          </cell>
          <cell r="AV668">
            <v>1051763.32</v>
          </cell>
        </row>
        <row r="669">
          <cell r="Q669">
            <v>15256064.07</v>
          </cell>
          <cell r="S669">
            <v>15256064.07</v>
          </cell>
          <cell r="U669">
            <v>15256064.07</v>
          </cell>
          <cell r="V669">
            <v>15256064.07</v>
          </cell>
          <cell r="W669">
            <v>15256064.07</v>
          </cell>
          <cell r="X669">
            <v>15256064.07</v>
          </cell>
          <cell r="Y669">
            <v>15256064.07</v>
          </cell>
          <cell r="AA669">
            <v>15256064.07</v>
          </cell>
          <cell r="AQ669">
            <v>15256064.07</v>
          </cell>
          <cell r="AV669">
            <v>15256064.07</v>
          </cell>
        </row>
        <row r="670">
          <cell r="Q670">
            <v>248600.26</v>
          </cell>
          <cell r="S670">
            <v>248600.26</v>
          </cell>
          <cell r="U670">
            <v>105443.69</v>
          </cell>
          <cell r="V670">
            <v>105443.69</v>
          </cell>
          <cell r="W670">
            <v>224685.54</v>
          </cell>
          <cell r="X670">
            <v>224685.54</v>
          </cell>
          <cell r="Y670">
            <v>224685.54</v>
          </cell>
          <cell r="AA670">
            <v>71758.03</v>
          </cell>
          <cell r="AQ670">
            <v>130008.03</v>
          </cell>
          <cell r="AV670">
            <v>123177.43</v>
          </cell>
        </row>
        <row r="671">
          <cell r="Q671">
            <v>2873005.76</v>
          </cell>
          <cell r="S671">
            <v>2873221</v>
          </cell>
          <cell r="U671">
            <v>2873005.76</v>
          </cell>
          <cell r="V671">
            <v>2873005.76</v>
          </cell>
          <cell r="W671">
            <v>2873005.76</v>
          </cell>
          <cell r="X671">
            <v>2873005.76</v>
          </cell>
          <cell r="Y671">
            <v>2873005.76</v>
          </cell>
          <cell r="AA671">
            <v>2873005.76</v>
          </cell>
          <cell r="AQ671">
            <v>2873005.76</v>
          </cell>
          <cell r="AV671">
            <v>2873005.76</v>
          </cell>
        </row>
        <row r="672">
          <cell r="Q672">
            <v>-228709.77</v>
          </cell>
          <cell r="S672">
            <v>-228709.77</v>
          </cell>
          <cell r="U672">
            <v>-228709.77</v>
          </cell>
          <cell r="V672">
            <v>-228709.77</v>
          </cell>
          <cell r="W672">
            <v>-228709.77</v>
          </cell>
          <cell r="X672">
            <v>-228709.77</v>
          </cell>
          <cell r="Y672">
            <v>-228709.77</v>
          </cell>
          <cell r="AA672">
            <v>-228709.77</v>
          </cell>
          <cell r="AQ672">
            <v>-228709.77</v>
          </cell>
          <cell r="AV672">
            <v>-228709.77</v>
          </cell>
        </row>
        <row r="673">
          <cell r="Q673">
            <v>107024.51</v>
          </cell>
          <cell r="S673">
            <v>107024.51</v>
          </cell>
          <cell r="U673">
            <v>107024.51</v>
          </cell>
          <cell r="V673">
            <v>107024.51</v>
          </cell>
          <cell r="W673">
            <v>107024.51</v>
          </cell>
          <cell r="X673">
            <v>107024.51</v>
          </cell>
          <cell r="Y673">
            <v>107024.51</v>
          </cell>
          <cell r="AA673">
            <v>107024.51</v>
          </cell>
          <cell r="AQ673">
            <v>107024.51</v>
          </cell>
          <cell r="AV673">
            <v>107024.51</v>
          </cell>
        </row>
        <row r="674">
          <cell r="Q674">
            <v>606828.14</v>
          </cell>
          <cell r="S674">
            <v>476973.4</v>
          </cell>
          <cell r="U674">
            <v>476973.4</v>
          </cell>
          <cell r="V674">
            <v>477118.4</v>
          </cell>
          <cell r="W674">
            <v>477118.4</v>
          </cell>
          <cell r="X674">
            <v>477118.4</v>
          </cell>
          <cell r="Y674">
            <v>477118.4</v>
          </cell>
          <cell r="AA674">
            <v>477118.4</v>
          </cell>
          <cell r="AQ674">
            <v>771260.35</v>
          </cell>
          <cell r="AV674">
            <v>835399.82</v>
          </cell>
        </row>
        <row r="675">
          <cell r="Q675">
            <v>622708.99</v>
          </cell>
          <cell r="S675">
            <v>622708.99</v>
          </cell>
          <cell r="U675">
            <v>670326.37</v>
          </cell>
          <cell r="V675">
            <v>670326.37</v>
          </cell>
          <cell r="W675">
            <v>583715.23</v>
          </cell>
          <cell r="X675">
            <v>670326.37</v>
          </cell>
          <cell r="Y675">
            <v>670326.37</v>
          </cell>
          <cell r="AA675">
            <v>670326.37</v>
          </cell>
          <cell r="AQ675">
            <v>671052.84</v>
          </cell>
          <cell r="AV675">
            <v>671052.84</v>
          </cell>
        </row>
        <row r="676">
          <cell r="Q676">
            <v>6389352.1399999997</v>
          </cell>
          <cell r="S676">
            <v>6511070.3300000001</v>
          </cell>
          <cell r="U676">
            <v>0</v>
          </cell>
          <cell r="V676">
            <v>0</v>
          </cell>
          <cell r="W676">
            <v>0</v>
          </cell>
          <cell r="X676">
            <v>0</v>
          </cell>
          <cell r="Y676">
            <v>0</v>
          </cell>
          <cell r="AA676">
            <v>0</v>
          </cell>
          <cell r="AQ676">
            <v>0</v>
          </cell>
          <cell r="AV676">
            <v>0</v>
          </cell>
        </row>
        <row r="677">
          <cell r="AA677">
            <v>2016.87</v>
          </cell>
          <cell r="AQ677">
            <v>-123163.66</v>
          </cell>
          <cell r="AV677">
            <v>-109472.79</v>
          </cell>
        </row>
        <row r="678">
          <cell r="AQ678">
            <v>3339369.02</v>
          </cell>
          <cell r="AV678">
            <v>3594250.98</v>
          </cell>
        </row>
        <row r="679">
          <cell r="Q679">
            <v>0</v>
          </cell>
          <cell r="S679">
            <v>0</v>
          </cell>
          <cell r="U679">
            <v>0</v>
          </cell>
          <cell r="V679">
            <v>0</v>
          </cell>
          <cell r="W679">
            <v>0</v>
          </cell>
          <cell r="X679">
            <v>0</v>
          </cell>
          <cell r="Y679">
            <v>0</v>
          </cell>
          <cell r="AA679">
            <v>0</v>
          </cell>
          <cell r="AQ679">
            <v>0</v>
          </cell>
          <cell r="AV679">
            <v>0</v>
          </cell>
        </row>
        <row r="680">
          <cell r="Q680">
            <v>0</v>
          </cell>
          <cell r="S680">
            <v>0</v>
          </cell>
          <cell r="U680">
            <v>0</v>
          </cell>
          <cell r="V680">
            <v>0</v>
          </cell>
          <cell r="W680">
            <v>0</v>
          </cell>
          <cell r="X680">
            <v>0</v>
          </cell>
          <cell r="Y680">
            <v>0</v>
          </cell>
          <cell r="AA680">
            <v>0</v>
          </cell>
          <cell r="AQ680">
            <v>0</v>
          </cell>
          <cell r="AV680">
            <v>0</v>
          </cell>
        </row>
        <row r="681">
          <cell r="Q681">
            <v>243623.22</v>
          </cell>
          <cell r="S681">
            <v>243909.47</v>
          </cell>
          <cell r="U681">
            <v>246125.47</v>
          </cell>
          <cell r="V681">
            <v>248069.82</v>
          </cell>
          <cell r="W681">
            <v>249978.82</v>
          </cell>
          <cell r="X681">
            <v>252031.57</v>
          </cell>
          <cell r="Y681">
            <v>252632.07</v>
          </cell>
          <cell r="AA681">
            <v>273725.09999999998</v>
          </cell>
          <cell r="AQ681">
            <v>269991.96999999997</v>
          </cell>
          <cell r="AV681">
            <v>278204.82</v>
          </cell>
        </row>
        <row r="682">
          <cell r="Q682">
            <v>164972.67000000001</v>
          </cell>
          <cell r="S682">
            <v>166324.26999999999</v>
          </cell>
          <cell r="U682">
            <v>169602.13</v>
          </cell>
          <cell r="V682">
            <v>169602.13</v>
          </cell>
          <cell r="W682">
            <v>169602.13</v>
          </cell>
          <cell r="X682">
            <v>169602.13</v>
          </cell>
          <cell r="Y682">
            <v>169602.13</v>
          </cell>
          <cell r="AA682">
            <v>169602.13</v>
          </cell>
          <cell r="AQ682">
            <v>169602.13</v>
          </cell>
          <cell r="AV682">
            <v>169602.13</v>
          </cell>
        </row>
        <row r="683">
          <cell r="Q683">
            <v>131356.21</v>
          </cell>
          <cell r="S683">
            <v>132002.21</v>
          </cell>
          <cell r="U683">
            <v>133750.43</v>
          </cell>
          <cell r="V683">
            <v>133750.43</v>
          </cell>
          <cell r="W683">
            <v>133750.43</v>
          </cell>
          <cell r="X683">
            <v>133750.43</v>
          </cell>
          <cell r="Y683">
            <v>133750.43</v>
          </cell>
          <cell r="AA683">
            <v>133750.43</v>
          </cell>
          <cell r="AQ683">
            <v>133750.43</v>
          </cell>
          <cell r="AV683">
            <v>133750.43</v>
          </cell>
        </row>
        <row r="684">
          <cell r="Q684">
            <v>43460.19</v>
          </cell>
          <cell r="S684">
            <v>43460.19</v>
          </cell>
          <cell r="U684">
            <v>53995.63</v>
          </cell>
          <cell r="V684">
            <v>76708.63</v>
          </cell>
          <cell r="W684">
            <v>53995.63</v>
          </cell>
          <cell r="X684">
            <v>53995.63</v>
          </cell>
          <cell r="Y684">
            <v>53995.63</v>
          </cell>
          <cell r="AA684">
            <v>53995.63</v>
          </cell>
          <cell r="AQ684">
            <v>53995.63</v>
          </cell>
          <cell r="AV684">
            <v>53995.63</v>
          </cell>
        </row>
        <row r="685">
          <cell r="Q685">
            <v>67987.45</v>
          </cell>
          <cell r="S685">
            <v>67987.45</v>
          </cell>
          <cell r="U685">
            <v>67987.45</v>
          </cell>
          <cell r="V685">
            <v>67987.45</v>
          </cell>
          <cell r="W685">
            <v>67987.45</v>
          </cell>
          <cell r="X685">
            <v>67987.45</v>
          </cell>
          <cell r="Y685">
            <v>67987.45</v>
          </cell>
          <cell r="AA685">
            <v>67987.45</v>
          </cell>
          <cell r="AQ685">
            <v>67987.45</v>
          </cell>
          <cell r="AV685">
            <v>67987.45</v>
          </cell>
        </row>
        <row r="686">
          <cell r="Q686">
            <v>0</v>
          </cell>
          <cell r="S686">
            <v>0</v>
          </cell>
          <cell r="U686">
            <v>0</v>
          </cell>
          <cell r="V686">
            <v>0</v>
          </cell>
          <cell r="W686">
            <v>0</v>
          </cell>
          <cell r="X686">
            <v>0</v>
          </cell>
          <cell r="Y686">
            <v>0</v>
          </cell>
          <cell r="AA686">
            <v>0</v>
          </cell>
          <cell r="AQ686">
            <v>0</v>
          </cell>
          <cell r="AV686">
            <v>0</v>
          </cell>
        </row>
        <row r="687">
          <cell r="Q687">
            <v>0</v>
          </cell>
          <cell r="S687">
            <v>0</v>
          </cell>
          <cell r="U687">
            <v>0</v>
          </cell>
          <cell r="V687">
            <v>0</v>
          </cell>
          <cell r="W687">
            <v>0</v>
          </cell>
          <cell r="X687">
            <v>0</v>
          </cell>
          <cell r="Y687">
            <v>0</v>
          </cell>
          <cell r="AA687">
            <v>0</v>
          </cell>
          <cell r="AQ687">
            <v>0</v>
          </cell>
          <cell r="AV687">
            <v>0</v>
          </cell>
        </row>
        <row r="688">
          <cell r="Q688">
            <v>0</v>
          </cell>
          <cell r="S688">
            <v>0</v>
          </cell>
          <cell r="U688">
            <v>0</v>
          </cell>
          <cell r="V688">
            <v>0</v>
          </cell>
          <cell r="W688">
            <v>0</v>
          </cell>
          <cell r="X688">
            <v>0</v>
          </cell>
          <cell r="Y688">
            <v>0</v>
          </cell>
          <cell r="AA688">
            <v>0</v>
          </cell>
          <cell r="AQ688">
            <v>0</v>
          </cell>
          <cell r="AV688">
            <v>0</v>
          </cell>
        </row>
        <row r="689">
          <cell r="Q689">
            <v>0</v>
          </cell>
          <cell r="S689">
            <v>0</v>
          </cell>
          <cell r="U689">
            <v>0</v>
          </cell>
          <cell r="V689">
            <v>0</v>
          </cell>
          <cell r="W689">
            <v>0</v>
          </cell>
          <cell r="X689">
            <v>0</v>
          </cell>
          <cell r="Y689">
            <v>0</v>
          </cell>
          <cell r="AA689">
            <v>0</v>
          </cell>
          <cell r="AQ689">
            <v>0</v>
          </cell>
          <cell r="AV689">
            <v>0</v>
          </cell>
        </row>
        <row r="690">
          <cell r="Q690">
            <v>0</v>
          </cell>
          <cell r="S690">
            <v>0</v>
          </cell>
          <cell r="U690">
            <v>0</v>
          </cell>
          <cell r="V690">
            <v>0</v>
          </cell>
          <cell r="W690">
            <v>0</v>
          </cell>
          <cell r="X690">
            <v>0</v>
          </cell>
          <cell r="Y690">
            <v>0</v>
          </cell>
          <cell r="AA690">
            <v>0</v>
          </cell>
          <cell r="AQ690">
            <v>0</v>
          </cell>
          <cell r="AV690">
            <v>0</v>
          </cell>
        </row>
        <row r="691">
          <cell r="Q691">
            <v>28996607.48</v>
          </cell>
          <cell r="S691">
            <v>31175744.600000001</v>
          </cell>
          <cell r="U691">
            <v>31840701.989999998</v>
          </cell>
          <cell r="V691">
            <v>32877264.059999999</v>
          </cell>
          <cell r="W691">
            <v>34709022.649999999</v>
          </cell>
          <cell r="X691">
            <v>35317843.130000003</v>
          </cell>
          <cell r="Y691">
            <v>36865546.710000001</v>
          </cell>
          <cell r="AA691">
            <v>37365081.07</v>
          </cell>
          <cell r="AQ691">
            <v>50337506.509999998</v>
          </cell>
          <cell r="AV691">
            <v>55624391.740000002</v>
          </cell>
        </row>
        <row r="692">
          <cell r="Q692">
            <v>11795598.32</v>
          </cell>
          <cell r="S692">
            <v>12380769.960000001</v>
          </cell>
          <cell r="U692">
            <v>12553298.99</v>
          </cell>
          <cell r="V692">
            <v>12865515.369999999</v>
          </cell>
          <cell r="W692">
            <v>13455308.98</v>
          </cell>
          <cell r="X692">
            <v>13689952.82</v>
          </cell>
          <cell r="Y692">
            <v>13991364.380000001</v>
          </cell>
          <cell r="AA692">
            <v>14136150.93</v>
          </cell>
          <cell r="AQ692">
            <v>18342048.66</v>
          </cell>
          <cell r="AV692">
            <v>19738522.75</v>
          </cell>
        </row>
        <row r="693">
          <cell r="Q693">
            <v>1177238.49</v>
          </cell>
          <cell r="S693">
            <v>1270521.7</v>
          </cell>
          <cell r="U693">
            <v>1308698.96</v>
          </cell>
          <cell r="V693">
            <v>1330794.6399999999</v>
          </cell>
          <cell r="W693">
            <v>1347595.9</v>
          </cell>
          <cell r="X693">
            <v>1364226.57</v>
          </cell>
          <cell r="Y693">
            <v>1378977.37</v>
          </cell>
          <cell r="AA693">
            <v>1412511.13</v>
          </cell>
          <cell r="AQ693">
            <v>1702527.06</v>
          </cell>
          <cell r="AV693">
            <v>1925980.93</v>
          </cell>
        </row>
        <row r="694">
          <cell r="Q694">
            <v>589535.80000000005</v>
          </cell>
          <cell r="S694">
            <v>620630.21</v>
          </cell>
          <cell r="U694">
            <v>633355.97</v>
          </cell>
          <cell r="V694">
            <v>640721.19999999995</v>
          </cell>
          <cell r="W694">
            <v>646321.62</v>
          </cell>
          <cell r="X694">
            <v>651865.18000000005</v>
          </cell>
          <cell r="Y694">
            <v>656782.11</v>
          </cell>
          <cell r="AA694">
            <v>667960.04</v>
          </cell>
          <cell r="AQ694">
            <v>763782.02</v>
          </cell>
          <cell r="AV694">
            <v>836293.53</v>
          </cell>
        </row>
        <row r="695">
          <cell r="X695">
            <v>0</v>
          </cell>
          <cell r="Y695">
            <v>0</v>
          </cell>
          <cell r="AA695">
            <v>0</v>
          </cell>
          <cell r="AQ695">
            <v>0</v>
          </cell>
          <cell r="AV695">
            <v>0</v>
          </cell>
        </row>
        <row r="696">
          <cell r="Q696">
            <v>6761500.9100000001</v>
          </cell>
          <cell r="S696">
            <v>7086098.79</v>
          </cell>
          <cell r="U696">
            <v>7366473.3899999997</v>
          </cell>
          <cell r="V696">
            <v>7602447.1299999999</v>
          </cell>
          <cell r="W696">
            <v>7637615.7000000002</v>
          </cell>
          <cell r="X696">
            <v>7797788.5</v>
          </cell>
          <cell r="Y696">
            <v>8134168.2000000002</v>
          </cell>
          <cell r="AA696">
            <v>8313929.7300000004</v>
          </cell>
          <cell r="AQ696">
            <v>11495799.710000001</v>
          </cell>
          <cell r="AV696">
            <v>12193153.66</v>
          </cell>
        </row>
        <row r="697">
          <cell r="Q697">
            <v>3400171.26</v>
          </cell>
          <cell r="S697">
            <v>3508370.55</v>
          </cell>
          <cell r="U697">
            <v>3601828.76</v>
          </cell>
          <cell r="V697">
            <v>3680486.68</v>
          </cell>
          <cell r="W697">
            <v>3692209.54</v>
          </cell>
          <cell r="X697">
            <v>3745600.47</v>
          </cell>
          <cell r="Y697">
            <v>3857727.04</v>
          </cell>
          <cell r="AA697">
            <v>3917647.56</v>
          </cell>
          <cell r="AQ697">
            <v>4960176.74</v>
          </cell>
          <cell r="AV697">
            <v>5186470.41</v>
          </cell>
        </row>
        <row r="698">
          <cell r="X698">
            <v>0</v>
          </cell>
          <cell r="Y698">
            <v>0</v>
          </cell>
          <cell r="AA698">
            <v>0</v>
          </cell>
          <cell r="AQ698">
            <v>0</v>
          </cell>
          <cell r="AV698">
            <v>0</v>
          </cell>
        </row>
        <row r="699">
          <cell r="Q699">
            <v>-36935346.880000003</v>
          </cell>
          <cell r="S699">
            <v>-39532365.090000004</v>
          </cell>
          <cell r="U699">
            <v>-40515874.340000004</v>
          </cell>
          <cell r="V699">
            <v>-41810505.829999998</v>
          </cell>
          <cell r="W699">
            <v>-43694234.25</v>
          </cell>
          <cell r="X699">
            <v>-44479858.200000003</v>
          </cell>
          <cell r="Y699">
            <v>-46057739.979999997</v>
          </cell>
          <cell r="AA699">
            <v>-47091521.93</v>
          </cell>
          <cell r="AQ699">
            <v>-63535833.280000001</v>
          </cell>
          <cell r="AV699">
            <v>-69646837.780000001</v>
          </cell>
        </row>
        <row r="700">
          <cell r="Q700">
            <v>-15785305.380000001</v>
          </cell>
          <cell r="S700">
            <v>-16509770.720000001</v>
          </cell>
          <cell r="U700">
            <v>-16788483.719999999</v>
          </cell>
          <cell r="V700">
            <v>-17186723.25</v>
          </cell>
          <cell r="W700">
            <v>-17793840.140000001</v>
          </cell>
          <cell r="X700">
            <v>-18087418.469999999</v>
          </cell>
          <cell r="Y700">
            <v>-18505873.530000001</v>
          </cell>
          <cell r="AA700">
            <v>-18721758.530000001</v>
          </cell>
          <cell r="AQ700">
            <v>-24066007.420000002</v>
          </cell>
          <cell r="AV700">
            <v>-25761286.690000001</v>
          </cell>
        </row>
        <row r="701">
          <cell r="Q701">
            <v>15824681.85</v>
          </cell>
          <cell r="S701">
            <v>15854681.85</v>
          </cell>
          <cell r="U701">
            <v>15854681.85</v>
          </cell>
          <cell r="V701">
            <v>15904681.85</v>
          </cell>
          <cell r="W701">
            <v>15904681.85</v>
          </cell>
          <cell r="X701">
            <v>15904681.85</v>
          </cell>
          <cell r="Y701">
            <v>15904681.85</v>
          </cell>
          <cell r="AA701">
            <v>15904681.85</v>
          </cell>
          <cell r="AQ701">
            <v>15904681.85</v>
          </cell>
          <cell r="AV701">
            <v>15907681.85</v>
          </cell>
        </row>
        <row r="702">
          <cell r="Q702">
            <v>-15824681.85</v>
          </cell>
          <cell r="S702">
            <v>-15854681.85</v>
          </cell>
          <cell r="U702">
            <v>-15854681.85</v>
          </cell>
          <cell r="V702">
            <v>-15904681.85</v>
          </cell>
          <cell r="W702">
            <v>-15904681.85</v>
          </cell>
          <cell r="X702">
            <v>-15904681.85</v>
          </cell>
          <cell r="Y702">
            <v>-15904681.85</v>
          </cell>
          <cell r="AA702">
            <v>-15904681.85</v>
          </cell>
          <cell r="AQ702">
            <v>-15904681.85</v>
          </cell>
          <cell r="AV702">
            <v>-15907681.85</v>
          </cell>
        </row>
        <row r="703">
          <cell r="Q703">
            <v>1321714</v>
          </cell>
          <cell r="S703">
            <v>1334900</v>
          </cell>
          <cell r="U703">
            <v>1346827</v>
          </cell>
          <cell r="V703">
            <v>1351986</v>
          </cell>
          <cell r="W703">
            <v>1356767</v>
          </cell>
          <cell r="X703">
            <v>1360453</v>
          </cell>
          <cell r="Y703">
            <v>1360807</v>
          </cell>
          <cell r="AA703">
            <v>1253217</v>
          </cell>
          <cell r="AQ703">
            <v>1215050</v>
          </cell>
          <cell r="AV703">
            <v>1343874</v>
          </cell>
        </row>
        <row r="704">
          <cell r="Q704">
            <v>4388164</v>
          </cell>
          <cell r="S704">
            <v>4117526.5</v>
          </cell>
          <cell r="U704">
            <v>0</v>
          </cell>
          <cell r="V704">
            <v>0</v>
          </cell>
          <cell r="W704">
            <v>0</v>
          </cell>
          <cell r="X704">
            <v>0</v>
          </cell>
          <cell r="Y704">
            <v>0</v>
          </cell>
          <cell r="AA704">
            <v>987093</v>
          </cell>
          <cell r="AQ704">
            <v>1096275</v>
          </cell>
          <cell r="AV704">
            <v>0</v>
          </cell>
        </row>
        <row r="705">
          <cell r="Q705">
            <v>0</v>
          </cell>
          <cell r="S705">
            <v>0</v>
          </cell>
          <cell r="U705">
            <v>0</v>
          </cell>
          <cell r="V705">
            <v>0</v>
          </cell>
          <cell r="W705">
            <v>0</v>
          </cell>
          <cell r="X705">
            <v>0</v>
          </cell>
          <cell r="Y705">
            <v>0</v>
          </cell>
          <cell r="AA705">
            <v>0</v>
          </cell>
          <cell r="AQ705">
            <v>0</v>
          </cell>
          <cell r="AV705">
            <v>0</v>
          </cell>
        </row>
        <row r="706">
          <cell r="Q706">
            <v>1672916.02</v>
          </cell>
          <cell r="S706">
            <v>1708009.72</v>
          </cell>
          <cell r="U706">
            <v>1882100.58</v>
          </cell>
          <cell r="V706">
            <v>1925475.43</v>
          </cell>
          <cell r="W706">
            <v>1971597.45</v>
          </cell>
          <cell r="X706">
            <v>1998149.55</v>
          </cell>
          <cell r="Y706">
            <v>2060845.58</v>
          </cell>
          <cell r="AA706">
            <v>2144129.84</v>
          </cell>
          <cell r="AQ706">
            <v>2200856.0299999998</v>
          </cell>
          <cell r="AV706">
            <v>2195882.9</v>
          </cell>
        </row>
        <row r="707">
          <cell r="Q707">
            <v>0</v>
          </cell>
          <cell r="S707">
            <v>29200.33</v>
          </cell>
          <cell r="U707">
            <v>28242.54</v>
          </cell>
          <cell r="V707">
            <v>-12790.73</v>
          </cell>
          <cell r="W707">
            <v>-255445.13</v>
          </cell>
          <cell r="X707">
            <v>83975.96</v>
          </cell>
          <cell r="Y707">
            <v>-375510.19</v>
          </cell>
          <cell r="AA707">
            <v>-1004096.5</v>
          </cell>
          <cell r="AQ707">
            <v>224195.69</v>
          </cell>
          <cell r="AV707">
            <v>-94892.76</v>
          </cell>
        </row>
        <row r="708">
          <cell r="Q708">
            <v>0</v>
          </cell>
          <cell r="S708">
            <v>11620</v>
          </cell>
          <cell r="U708">
            <v>279386.09000000003</v>
          </cell>
          <cell r="V708">
            <v>294484.21000000002</v>
          </cell>
          <cell r="W708">
            <v>185297.27</v>
          </cell>
          <cell r="X708">
            <v>84944.87</v>
          </cell>
          <cell r="Y708">
            <v>-22312.98</v>
          </cell>
          <cell r="AA708">
            <v>-347460.01</v>
          </cell>
          <cell r="AQ708">
            <v>269952.90000000002</v>
          </cell>
          <cell r="AV708">
            <v>-42730.01</v>
          </cell>
        </row>
        <row r="709">
          <cell r="Q709">
            <v>0</v>
          </cell>
          <cell r="S709">
            <v>323018.3</v>
          </cell>
          <cell r="U709">
            <v>636175.01</v>
          </cell>
          <cell r="V709">
            <v>822471.18</v>
          </cell>
          <cell r="W709">
            <v>928016.75</v>
          </cell>
          <cell r="X709">
            <v>1236793</v>
          </cell>
          <cell r="Y709">
            <v>1395340.07</v>
          </cell>
          <cell r="AA709">
            <v>1559371.21</v>
          </cell>
          <cell r="AQ709">
            <v>328912.34000000003</v>
          </cell>
          <cell r="AV709">
            <v>152754.22</v>
          </cell>
        </row>
        <row r="710">
          <cell r="Q710">
            <v>0</v>
          </cell>
          <cell r="S710">
            <v>0</v>
          </cell>
          <cell r="U710">
            <v>0</v>
          </cell>
          <cell r="V710">
            <v>0</v>
          </cell>
          <cell r="W710">
            <v>0</v>
          </cell>
          <cell r="X710">
            <v>0</v>
          </cell>
          <cell r="Y710">
            <v>0</v>
          </cell>
          <cell r="AA710">
            <v>0</v>
          </cell>
          <cell r="AQ710">
            <v>0</v>
          </cell>
          <cell r="AV710">
            <v>0</v>
          </cell>
        </row>
        <row r="711">
          <cell r="Q711">
            <v>0</v>
          </cell>
          <cell r="S711">
            <v>0</v>
          </cell>
          <cell r="U711">
            <v>0</v>
          </cell>
          <cell r="V711">
            <v>0</v>
          </cell>
          <cell r="W711">
            <v>0</v>
          </cell>
          <cell r="X711">
            <v>0</v>
          </cell>
          <cell r="Y711">
            <v>0</v>
          </cell>
          <cell r="AA711">
            <v>0</v>
          </cell>
          <cell r="AQ711">
            <v>0</v>
          </cell>
          <cell r="AV711">
            <v>0</v>
          </cell>
        </row>
        <row r="712">
          <cell r="Q712">
            <v>0</v>
          </cell>
          <cell r="S712">
            <v>0</v>
          </cell>
          <cell r="U712">
            <v>0</v>
          </cell>
          <cell r="V712">
            <v>0</v>
          </cell>
          <cell r="W712">
            <v>0</v>
          </cell>
          <cell r="X712">
            <v>0</v>
          </cell>
          <cell r="Y712">
            <v>0</v>
          </cell>
          <cell r="AA712">
            <v>0</v>
          </cell>
          <cell r="AQ712">
            <v>0</v>
          </cell>
          <cell r="AV712">
            <v>0</v>
          </cell>
        </row>
        <row r="713">
          <cell r="Q713">
            <v>0</v>
          </cell>
          <cell r="S713">
            <v>0</v>
          </cell>
          <cell r="U713">
            <v>0</v>
          </cell>
          <cell r="V713">
            <v>0</v>
          </cell>
          <cell r="W713">
            <v>0</v>
          </cell>
          <cell r="X713">
            <v>0</v>
          </cell>
          <cell r="Y713">
            <v>0</v>
          </cell>
          <cell r="AA713">
            <v>0</v>
          </cell>
          <cell r="AQ713">
            <v>0</v>
          </cell>
          <cell r="AV713">
            <v>0</v>
          </cell>
        </row>
        <row r="714">
          <cell r="Q714">
            <v>280246.48</v>
          </cell>
          <cell r="S714">
            <v>0</v>
          </cell>
          <cell r="U714">
            <v>13157.17</v>
          </cell>
          <cell r="V714">
            <v>13157.17</v>
          </cell>
          <cell r="W714">
            <v>300828.67</v>
          </cell>
          <cell r="X714">
            <v>300828.67</v>
          </cell>
          <cell r="Y714">
            <v>300828.67</v>
          </cell>
          <cell r="AA714">
            <v>894836.43</v>
          </cell>
          <cell r="AQ714">
            <v>0</v>
          </cell>
          <cell r="AV714">
            <v>0</v>
          </cell>
        </row>
        <row r="715">
          <cell r="Q715">
            <v>0</v>
          </cell>
          <cell r="S715">
            <v>0</v>
          </cell>
          <cell r="U715">
            <v>0</v>
          </cell>
          <cell r="V715">
            <v>0</v>
          </cell>
          <cell r="W715">
            <v>0</v>
          </cell>
          <cell r="X715">
            <v>0</v>
          </cell>
          <cell r="Y715">
            <v>0</v>
          </cell>
          <cell r="AA715">
            <v>0</v>
          </cell>
          <cell r="AQ715">
            <v>0</v>
          </cell>
          <cell r="AV715">
            <v>0</v>
          </cell>
        </row>
        <row r="716">
          <cell r="Q716">
            <v>0</v>
          </cell>
          <cell r="S716">
            <v>0</v>
          </cell>
          <cell r="U716">
            <v>0</v>
          </cell>
          <cell r="V716">
            <v>0</v>
          </cell>
          <cell r="W716">
            <v>0</v>
          </cell>
          <cell r="X716">
            <v>0</v>
          </cell>
          <cell r="Y716">
            <v>0</v>
          </cell>
          <cell r="AA716">
            <v>0</v>
          </cell>
          <cell r="AQ716">
            <v>0</v>
          </cell>
          <cell r="AV716">
            <v>0</v>
          </cell>
        </row>
        <row r="717">
          <cell r="Q717">
            <v>0</v>
          </cell>
          <cell r="S717">
            <v>0</v>
          </cell>
          <cell r="U717">
            <v>0</v>
          </cell>
          <cell r="V717">
            <v>0</v>
          </cell>
          <cell r="W717">
            <v>0</v>
          </cell>
          <cell r="X717">
            <v>0</v>
          </cell>
          <cell r="Y717">
            <v>0</v>
          </cell>
          <cell r="AA717">
            <v>0</v>
          </cell>
          <cell r="AQ717">
            <v>0</v>
          </cell>
          <cell r="AV717">
            <v>0</v>
          </cell>
        </row>
        <row r="718">
          <cell r="Q718">
            <v>0</v>
          </cell>
          <cell r="S718">
            <v>0</v>
          </cell>
          <cell r="U718">
            <v>0</v>
          </cell>
          <cell r="V718">
            <v>0</v>
          </cell>
          <cell r="W718">
            <v>0</v>
          </cell>
          <cell r="X718">
            <v>0</v>
          </cell>
          <cell r="Y718">
            <v>0</v>
          </cell>
          <cell r="AA718">
            <v>0</v>
          </cell>
          <cell r="AQ718">
            <v>0</v>
          </cell>
          <cell r="AV718">
            <v>0</v>
          </cell>
        </row>
        <row r="719">
          <cell r="AQ719">
            <v>0</v>
          </cell>
          <cell r="AV719">
            <v>0</v>
          </cell>
        </row>
        <row r="720">
          <cell r="Q720">
            <v>0</v>
          </cell>
          <cell r="S720">
            <v>0</v>
          </cell>
          <cell r="U720">
            <v>0</v>
          </cell>
          <cell r="V720">
            <v>0</v>
          </cell>
          <cell r="W720">
            <v>0</v>
          </cell>
          <cell r="X720">
            <v>0</v>
          </cell>
          <cell r="Y720">
            <v>0</v>
          </cell>
          <cell r="AA720">
            <v>0</v>
          </cell>
          <cell r="AQ720">
            <v>0</v>
          </cell>
          <cell r="AV720">
            <v>0</v>
          </cell>
        </row>
        <row r="721">
          <cell r="Q721">
            <v>0</v>
          </cell>
          <cell r="S721">
            <v>0</v>
          </cell>
          <cell r="U721">
            <v>0</v>
          </cell>
          <cell r="V721">
            <v>0</v>
          </cell>
          <cell r="W721">
            <v>0</v>
          </cell>
          <cell r="X721">
            <v>0</v>
          </cell>
          <cell r="Y721">
            <v>0</v>
          </cell>
          <cell r="AA721">
            <v>0</v>
          </cell>
          <cell r="AQ721">
            <v>0</v>
          </cell>
          <cell r="AV721">
            <v>0</v>
          </cell>
        </row>
        <row r="722">
          <cell r="Q722">
            <v>0</v>
          </cell>
          <cell r="S722">
            <v>0</v>
          </cell>
          <cell r="U722">
            <v>0</v>
          </cell>
          <cell r="V722">
            <v>0</v>
          </cell>
          <cell r="W722">
            <v>0</v>
          </cell>
          <cell r="X722">
            <v>0</v>
          </cell>
          <cell r="Y722">
            <v>0</v>
          </cell>
          <cell r="AA722">
            <v>0</v>
          </cell>
          <cell r="AQ722">
            <v>0</v>
          </cell>
          <cell r="AV722">
            <v>0</v>
          </cell>
        </row>
        <row r="723">
          <cell r="U723">
            <v>0</v>
          </cell>
          <cell r="V723">
            <v>0</v>
          </cell>
          <cell r="W723">
            <v>0</v>
          </cell>
          <cell r="X723">
            <v>0</v>
          </cell>
          <cell r="Y723">
            <v>0</v>
          </cell>
          <cell r="AA723">
            <v>0</v>
          </cell>
          <cell r="AQ723">
            <v>0</v>
          </cell>
          <cell r="AV723">
            <v>0</v>
          </cell>
        </row>
        <row r="724">
          <cell r="U724">
            <v>0</v>
          </cell>
          <cell r="V724">
            <v>0</v>
          </cell>
          <cell r="W724">
            <v>0</v>
          </cell>
          <cell r="X724">
            <v>0</v>
          </cell>
          <cell r="Y724">
            <v>0</v>
          </cell>
          <cell r="AA724">
            <v>0</v>
          </cell>
          <cell r="AQ724">
            <v>0</v>
          </cell>
          <cell r="AV724">
            <v>0</v>
          </cell>
        </row>
        <row r="725">
          <cell r="AQ725">
            <v>0</v>
          </cell>
          <cell r="AV725">
            <v>0</v>
          </cell>
        </row>
        <row r="726">
          <cell r="Q726">
            <v>0</v>
          </cell>
          <cell r="S726">
            <v>0</v>
          </cell>
          <cell r="U726">
            <v>0</v>
          </cell>
          <cell r="V726">
            <v>0</v>
          </cell>
          <cell r="W726">
            <v>0</v>
          </cell>
          <cell r="X726">
            <v>0</v>
          </cell>
          <cell r="Y726">
            <v>0</v>
          </cell>
          <cell r="AA726">
            <v>0</v>
          </cell>
          <cell r="AQ726">
            <v>0</v>
          </cell>
          <cell r="AV726">
            <v>0</v>
          </cell>
        </row>
        <row r="727">
          <cell r="Q727">
            <v>0</v>
          </cell>
          <cell r="S727">
            <v>0</v>
          </cell>
          <cell r="U727">
            <v>0</v>
          </cell>
          <cell r="V727">
            <v>0</v>
          </cell>
          <cell r="W727">
            <v>0</v>
          </cell>
          <cell r="X727">
            <v>0</v>
          </cell>
          <cell r="Y727">
            <v>0</v>
          </cell>
          <cell r="AA727">
            <v>0</v>
          </cell>
          <cell r="AQ727">
            <v>0</v>
          </cell>
          <cell r="AV727">
            <v>0</v>
          </cell>
        </row>
        <row r="728">
          <cell r="Q728">
            <v>0</v>
          </cell>
          <cell r="S728">
            <v>0</v>
          </cell>
          <cell r="U728">
            <v>0</v>
          </cell>
          <cell r="V728">
            <v>0</v>
          </cell>
          <cell r="W728">
            <v>0</v>
          </cell>
          <cell r="X728">
            <v>0</v>
          </cell>
          <cell r="Y728">
            <v>0</v>
          </cell>
          <cell r="AA728">
            <v>0</v>
          </cell>
          <cell r="AQ728">
            <v>0</v>
          </cell>
          <cell r="AV728">
            <v>0</v>
          </cell>
        </row>
        <row r="729">
          <cell r="Q729">
            <v>0</v>
          </cell>
          <cell r="S729">
            <v>0</v>
          </cell>
          <cell r="U729">
            <v>0</v>
          </cell>
          <cell r="V729">
            <v>0</v>
          </cell>
          <cell r="W729">
            <v>0</v>
          </cell>
          <cell r="X729">
            <v>0</v>
          </cell>
          <cell r="Y729">
            <v>0</v>
          </cell>
          <cell r="AA729">
            <v>0</v>
          </cell>
          <cell r="AQ729">
            <v>0</v>
          </cell>
          <cell r="AV729">
            <v>0</v>
          </cell>
        </row>
        <row r="730">
          <cell r="Q730">
            <v>0</v>
          </cell>
          <cell r="S730">
            <v>0</v>
          </cell>
          <cell r="U730">
            <v>0</v>
          </cell>
          <cell r="V730">
            <v>0</v>
          </cell>
          <cell r="W730">
            <v>0</v>
          </cell>
          <cell r="X730">
            <v>0</v>
          </cell>
          <cell r="Y730">
            <v>0</v>
          </cell>
          <cell r="AA730">
            <v>0</v>
          </cell>
          <cell r="AQ730">
            <v>0</v>
          </cell>
          <cell r="AV730">
            <v>0</v>
          </cell>
        </row>
        <row r="731">
          <cell r="AQ731">
            <v>0</v>
          </cell>
          <cell r="AV731">
            <v>0</v>
          </cell>
        </row>
        <row r="732">
          <cell r="V732">
            <v>0</v>
          </cell>
          <cell r="W732">
            <v>0</v>
          </cell>
          <cell r="X732">
            <v>0</v>
          </cell>
          <cell r="Y732">
            <v>0</v>
          </cell>
          <cell r="AA732">
            <v>0</v>
          </cell>
          <cell r="AQ732">
            <v>0</v>
          </cell>
          <cell r="AV732">
            <v>0</v>
          </cell>
        </row>
        <row r="733">
          <cell r="Q733">
            <v>0</v>
          </cell>
          <cell r="S733">
            <v>0</v>
          </cell>
          <cell r="U733">
            <v>0</v>
          </cell>
          <cell r="V733">
            <v>0</v>
          </cell>
          <cell r="W733">
            <v>0</v>
          </cell>
          <cell r="X733">
            <v>0</v>
          </cell>
          <cell r="Y733">
            <v>0</v>
          </cell>
          <cell r="AA733">
            <v>0</v>
          </cell>
          <cell r="AQ733">
            <v>0</v>
          </cell>
          <cell r="AV733">
            <v>0</v>
          </cell>
        </row>
        <row r="734">
          <cell r="Q734">
            <v>0</v>
          </cell>
          <cell r="S734">
            <v>0</v>
          </cell>
          <cell r="U734">
            <v>0</v>
          </cell>
          <cell r="V734">
            <v>0</v>
          </cell>
          <cell r="W734">
            <v>0</v>
          </cell>
          <cell r="X734">
            <v>0</v>
          </cell>
          <cell r="Y734">
            <v>0</v>
          </cell>
          <cell r="AA734">
            <v>0</v>
          </cell>
          <cell r="AQ734">
            <v>0</v>
          </cell>
          <cell r="AV734">
            <v>0</v>
          </cell>
        </row>
        <row r="735">
          <cell r="U735">
            <v>0</v>
          </cell>
          <cell r="V735">
            <v>0</v>
          </cell>
          <cell r="W735">
            <v>0</v>
          </cell>
          <cell r="X735">
            <v>0</v>
          </cell>
          <cell r="Y735">
            <v>0</v>
          </cell>
          <cell r="AA735">
            <v>0</v>
          </cell>
          <cell r="AQ735">
            <v>0</v>
          </cell>
          <cell r="AV735">
            <v>0</v>
          </cell>
        </row>
        <row r="736">
          <cell r="U736">
            <v>0</v>
          </cell>
          <cell r="V736">
            <v>0</v>
          </cell>
          <cell r="W736">
            <v>0</v>
          </cell>
          <cell r="X736">
            <v>0</v>
          </cell>
          <cell r="Y736">
            <v>0</v>
          </cell>
          <cell r="AA736">
            <v>0</v>
          </cell>
          <cell r="AQ736">
            <v>0</v>
          </cell>
          <cell r="AV736">
            <v>0</v>
          </cell>
        </row>
        <row r="737">
          <cell r="AQ737">
            <v>0</v>
          </cell>
          <cell r="AV737">
            <v>0</v>
          </cell>
        </row>
        <row r="738">
          <cell r="AQ738">
            <v>0</v>
          </cell>
          <cell r="AV738">
            <v>0</v>
          </cell>
        </row>
        <row r="739">
          <cell r="AV739">
            <v>0</v>
          </cell>
        </row>
        <row r="740">
          <cell r="U740">
            <v>0</v>
          </cell>
          <cell r="V740">
            <v>0</v>
          </cell>
          <cell r="W740">
            <v>0</v>
          </cell>
          <cell r="X740">
            <v>0</v>
          </cell>
          <cell r="Y740">
            <v>0</v>
          </cell>
          <cell r="AA740">
            <v>0</v>
          </cell>
          <cell r="AQ740">
            <v>0</v>
          </cell>
          <cell r="AV740">
            <v>0</v>
          </cell>
        </row>
        <row r="741">
          <cell r="Q741">
            <v>-181737.81</v>
          </cell>
          <cell r="S741">
            <v>-139105.91</v>
          </cell>
          <cell r="U741">
            <v>-115941.8</v>
          </cell>
          <cell r="V741">
            <v>-108141.27</v>
          </cell>
          <cell r="W741">
            <v>-96681.95</v>
          </cell>
          <cell r="X741">
            <v>-66245.97</v>
          </cell>
          <cell r="Y741">
            <v>-67247.8</v>
          </cell>
          <cell r="AA741">
            <v>165417.44</v>
          </cell>
          <cell r="AQ741">
            <v>31202.75</v>
          </cell>
          <cell r="AV741">
            <v>5029.71</v>
          </cell>
        </row>
        <row r="742">
          <cell r="Q742">
            <v>0</v>
          </cell>
          <cell r="S742">
            <v>0</v>
          </cell>
          <cell r="U742">
            <v>0</v>
          </cell>
          <cell r="V742">
            <v>0</v>
          </cell>
          <cell r="W742">
            <v>0</v>
          </cell>
          <cell r="X742">
            <v>0</v>
          </cell>
          <cell r="Y742">
            <v>0</v>
          </cell>
          <cell r="AA742">
            <v>0</v>
          </cell>
          <cell r="AQ742">
            <v>0</v>
          </cell>
          <cell r="AV742">
            <v>0</v>
          </cell>
        </row>
        <row r="743">
          <cell r="Q743">
            <v>-133819.4</v>
          </cell>
          <cell r="S743">
            <v>-138237.42000000001</v>
          </cell>
          <cell r="U743">
            <v>-160852.03</v>
          </cell>
          <cell r="V743">
            <v>-166540.26999999999</v>
          </cell>
          <cell r="W743">
            <v>-166710.67000000001</v>
          </cell>
          <cell r="X743">
            <v>-168437.62</v>
          </cell>
          <cell r="Y743">
            <v>-167979.4</v>
          </cell>
          <cell r="AA743">
            <v>-178040.23</v>
          </cell>
          <cell r="AQ743">
            <v>-6775.55</v>
          </cell>
          <cell r="AV743">
            <v>-24147.94</v>
          </cell>
        </row>
        <row r="744">
          <cell r="Q744">
            <v>794520.81</v>
          </cell>
          <cell r="S744">
            <v>905064.48</v>
          </cell>
          <cell r="U744">
            <v>834578.75</v>
          </cell>
          <cell r="V744">
            <v>1080839.53</v>
          </cell>
          <cell r="W744">
            <v>1124580.44</v>
          </cell>
          <cell r="X744">
            <v>1021003.52</v>
          </cell>
          <cell r="Y744">
            <v>848499.84</v>
          </cell>
          <cell r="AA744">
            <v>1229706.77</v>
          </cell>
          <cell r="AQ744">
            <v>1667899.07</v>
          </cell>
          <cell r="AV744">
            <v>1585147.6</v>
          </cell>
        </row>
        <row r="745">
          <cell r="Q745">
            <v>0</v>
          </cell>
          <cell r="S745">
            <v>0</v>
          </cell>
          <cell r="U745">
            <v>0</v>
          </cell>
          <cell r="V745">
            <v>0</v>
          </cell>
          <cell r="W745">
            <v>0</v>
          </cell>
          <cell r="X745">
            <v>0</v>
          </cell>
          <cell r="Y745">
            <v>0</v>
          </cell>
          <cell r="AA745">
            <v>0</v>
          </cell>
          <cell r="AQ745">
            <v>0</v>
          </cell>
          <cell r="AV745">
            <v>0</v>
          </cell>
        </row>
        <row r="746">
          <cell r="Q746">
            <v>0</v>
          </cell>
          <cell r="S746">
            <v>0</v>
          </cell>
          <cell r="U746">
            <v>0</v>
          </cell>
          <cell r="V746">
            <v>0</v>
          </cell>
          <cell r="W746">
            <v>0</v>
          </cell>
          <cell r="X746">
            <v>0</v>
          </cell>
          <cell r="Y746">
            <v>0</v>
          </cell>
          <cell r="AA746">
            <v>0</v>
          </cell>
          <cell r="AQ746">
            <v>0</v>
          </cell>
          <cell r="AV746">
            <v>0</v>
          </cell>
        </row>
        <row r="747">
          <cell r="Q747">
            <v>1782908.49</v>
          </cell>
          <cell r="S747">
            <v>1654394.68</v>
          </cell>
          <cell r="U747">
            <v>1436041.32</v>
          </cell>
          <cell r="V747">
            <v>1460434.22</v>
          </cell>
          <cell r="W747">
            <v>1763383.43</v>
          </cell>
          <cell r="X747">
            <v>1709788.61</v>
          </cell>
          <cell r="Y747">
            <v>1874577.11</v>
          </cell>
          <cell r="AA747">
            <v>2033020.38</v>
          </cell>
          <cell r="AQ747">
            <v>2451351.7999999998</v>
          </cell>
          <cell r="AV747">
            <v>3095945.07</v>
          </cell>
        </row>
        <row r="748">
          <cell r="Q748">
            <v>0</v>
          </cell>
          <cell r="S748">
            <v>0</v>
          </cell>
          <cell r="U748">
            <v>0</v>
          </cell>
          <cell r="V748">
            <v>31.38</v>
          </cell>
          <cell r="W748">
            <v>35.159999999999997</v>
          </cell>
          <cell r="X748">
            <v>75.59</v>
          </cell>
          <cell r="Y748">
            <v>96.73</v>
          </cell>
          <cell r="AA748">
            <v>112.28</v>
          </cell>
          <cell r="AQ748">
            <v>0</v>
          </cell>
          <cell r="AV748">
            <v>0</v>
          </cell>
        </row>
        <row r="749">
          <cell r="Q749">
            <v>0</v>
          </cell>
          <cell r="S749">
            <v>0</v>
          </cell>
          <cell r="U749">
            <v>0</v>
          </cell>
          <cell r="V749">
            <v>0</v>
          </cell>
          <cell r="W749">
            <v>0</v>
          </cell>
          <cell r="X749">
            <v>0</v>
          </cell>
          <cell r="Y749">
            <v>0</v>
          </cell>
          <cell r="AA749">
            <v>0</v>
          </cell>
          <cell r="AQ749">
            <v>0</v>
          </cell>
          <cell r="AV749">
            <v>0</v>
          </cell>
        </row>
        <row r="750">
          <cell r="Q750">
            <v>592135.01</v>
          </cell>
          <cell r="S750">
            <v>602375.77</v>
          </cell>
          <cell r="U750">
            <v>637567.55000000005</v>
          </cell>
          <cell r="V750">
            <v>637567.55000000005</v>
          </cell>
          <cell r="W750">
            <v>643221.56999999995</v>
          </cell>
          <cell r="X750">
            <v>643221.56999999995</v>
          </cell>
          <cell r="Y750">
            <v>654510.18000000005</v>
          </cell>
          <cell r="AA750">
            <v>665123.59</v>
          </cell>
          <cell r="AQ750">
            <v>665123.59</v>
          </cell>
          <cell r="AV750">
            <v>665123.59</v>
          </cell>
        </row>
        <row r="751">
          <cell r="Q751">
            <v>0</v>
          </cell>
          <cell r="S751">
            <v>0</v>
          </cell>
          <cell r="U751">
            <v>0</v>
          </cell>
          <cell r="V751">
            <v>0</v>
          </cell>
          <cell r="W751">
            <v>0</v>
          </cell>
          <cell r="X751">
            <v>0</v>
          </cell>
          <cell r="Y751">
            <v>0</v>
          </cell>
          <cell r="AA751">
            <v>0</v>
          </cell>
          <cell r="AQ751">
            <v>0</v>
          </cell>
          <cell r="AV751">
            <v>0</v>
          </cell>
        </row>
        <row r="752">
          <cell r="Q752">
            <v>8751.11</v>
          </cell>
          <cell r="S752">
            <v>9139.67</v>
          </cell>
          <cell r="U752">
            <v>9377.3700000000008</v>
          </cell>
          <cell r="V752">
            <v>8989.4699999999993</v>
          </cell>
          <cell r="W752">
            <v>8827.93</v>
          </cell>
          <cell r="X752">
            <v>9280.7999999999993</v>
          </cell>
          <cell r="Y752">
            <v>9165.18</v>
          </cell>
          <cell r="AA752">
            <v>10515.9</v>
          </cell>
          <cell r="AQ752">
            <v>0</v>
          </cell>
          <cell r="AV752">
            <v>5774.8</v>
          </cell>
        </row>
        <row r="753">
          <cell r="Q753">
            <v>0</v>
          </cell>
          <cell r="S753">
            <v>0</v>
          </cell>
          <cell r="U753">
            <v>0</v>
          </cell>
          <cell r="V753">
            <v>0</v>
          </cell>
          <cell r="W753">
            <v>0</v>
          </cell>
          <cell r="X753">
            <v>0</v>
          </cell>
          <cell r="Y753">
            <v>0</v>
          </cell>
          <cell r="AA753">
            <v>0</v>
          </cell>
          <cell r="AQ753">
            <v>0</v>
          </cell>
          <cell r="AV753">
            <v>0</v>
          </cell>
        </row>
        <row r="754">
          <cell r="Q754">
            <v>0</v>
          </cell>
          <cell r="S754">
            <v>0</v>
          </cell>
          <cell r="U754">
            <v>0</v>
          </cell>
          <cell r="V754">
            <v>0</v>
          </cell>
          <cell r="W754">
            <v>0</v>
          </cell>
          <cell r="X754">
            <v>0</v>
          </cell>
          <cell r="Y754">
            <v>0</v>
          </cell>
          <cell r="AA754">
            <v>0</v>
          </cell>
          <cell r="AQ754">
            <v>0</v>
          </cell>
          <cell r="AV754">
            <v>0</v>
          </cell>
        </row>
        <row r="755">
          <cell r="Q755">
            <v>0</v>
          </cell>
          <cell r="S755">
            <v>0</v>
          </cell>
          <cell r="U755">
            <v>0</v>
          </cell>
          <cell r="V755">
            <v>0</v>
          </cell>
          <cell r="W755">
            <v>0</v>
          </cell>
          <cell r="X755">
            <v>0</v>
          </cell>
          <cell r="Y755">
            <v>0</v>
          </cell>
          <cell r="AA755">
            <v>0</v>
          </cell>
          <cell r="AQ755">
            <v>0</v>
          </cell>
          <cell r="AV755">
            <v>0</v>
          </cell>
        </row>
        <row r="756">
          <cell r="Q756">
            <v>0</v>
          </cell>
          <cell r="S756">
            <v>295.95999999999998</v>
          </cell>
          <cell r="U756">
            <v>480.76</v>
          </cell>
          <cell r="V756">
            <v>667.77</v>
          </cell>
          <cell r="W756">
            <v>704.77</v>
          </cell>
          <cell r="X756">
            <v>1741.62</v>
          </cell>
          <cell r="Y756">
            <v>805.6</v>
          </cell>
          <cell r="AA756">
            <v>1187.45</v>
          </cell>
          <cell r="AQ756">
            <v>425.09</v>
          </cell>
          <cell r="AV756">
            <v>1422.78</v>
          </cell>
        </row>
        <row r="757">
          <cell r="Q757">
            <v>0</v>
          </cell>
          <cell r="S757">
            <v>0</v>
          </cell>
          <cell r="U757">
            <v>0</v>
          </cell>
          <cell r="V757">
            <v>0</v>
          </cell>
          <cell r="W757">
            <v>0</v>
          </cell>
          <cell r="X757">
            <v>0</v>
          </cell>
          <cell r="Y757">
            <v>0</v>
          </cell>
          <cell r="AA757">
            <v>0</v>
          </cell>
          <cell r="AQ757">
            <v>0</v>
          </cell>
          <cell r="AV757">
            <v>0</v>
          </cell>
        </row>
        <row r="758">
          <cell r="Q758">
            <v>-2213374.15</v>
          </cell>
          <cell r="S758">
            <v>639002.30000000005</v>
          </cell>
          <cell r="U758">
            <v>547530.06999999995</v>
          </cell>
          <cell r="V758">
            <v>53264.31</v>
          </cell>
          <cell r="W758">
            <v>-124317.97</v>
          </cell>
          <cell r="X758">
            <v>859571.19</v>
          </cell>
          <cell r="Y758">
            <v>1456083.57</v>
          </cell>
          <cell r="AA758">
            <v>2545685.83</v>
          </cell>
          <cell r="AQ758">
            <v>-187139.7</v>
          </cell>
          <cell r="AV758">
            <v>-187139.7</v>
          </cell>
        </row>
        <row r="759">
          <cell r="Q759">
            <v>463289.26</v>
          </cell>
          <cell r="S759">
            <v>692564.94</v>
          </cell>
          <cell r="U759">
            <v>708659.55</v>
          </cell>
          <cell r="V759">
            <v>723098.56</v>
          </cell>
          <cell r="W759">
            <v>692691.08</v>
          </cell>
          <cell r="X759">
            <v>686472.84</v>
          </cell>
          <cell r="Y759">
            <v>711480.77</v>
          </cell>
          <cell r="AA759">
            <v>298356.46999999997</v>
          </cell>
          <cell r="AQ759">
            <v>414771.33</v>
          </cell>
          <cell r="AV759">
            <v>1350750.54</v>
          </cell>
        </row>
        <row r="760">
          <cell r="Q760">
            <v>2213374.15</v>
          </cell>
          <cell r="S760">
            <v>-639002.30000000005</v>
          </cell>
          <cell r="U760">
            <v>-547530.06999999995</v>
          </cell>
          <cell r="V760">
            <v>-53264.31</v>
          </cell>
          <cell r="W760">
            <v>124317.97</v>
          </cell>
          <cell r="X760">
            <v>-859571.19</v>
          </cell>
          <cell r="Y760">
            <v>-1456083.57</v>
          </cell>
          <cell r="AA760">
            <v>-2545685.83</v>
          </cell>
          <cell r="AQ760">
            <v>187139.7</v>
          </cell>
          <cell r="AV760">
            <v>187139.7</v>
          </cell>
        </row>
        <row r="761">
          <cell r="Q761">
            <v>102044.65</v>
          </cell>
          <cell r="S761">
            <v>93540.97</v>
          </cell>
          <cell r="U761">
            <v>85037.29</v>
          </cell>
          <cell r="V761">
            <v>80785.45</v>
          </cell>
          <cell r="W761">
            <v>76533.61</v>
          </cell>
          <cell r="X761">
            <v>72281.77</v>
          </cell>
          <cell r="Y761">
            <v>68029.929999999993</v>
          </cell>
          <cell r="AA761">
            <v>59526.25</v>
          </cell>
          <cell r="AQ761">
            <v>0</v>
          </cell>
          <cell r="AV761">
            <v>0</v>
          </cell>
        </row>
        <row r="762">
          <cell r="Q762">
            <v>0</v>
          </cell>
          <cell r="S762">
            <v>0</v>
          </cell>
          <cell r="U762">
            <v>0</v>
          </cell>
          <cell r="V762">
            <v>0</v>
          </cell>
          <cell r="W762">
            <v>0</v>
          </cell>
          <cell r="X762">
            <v>0</v>
          </cell>
          <cell r="Y762">
            <v>0</v>
          </cell>
          <cell r="AA762">
            <v>0</v>
          </cell>
          <cell r="AQ762">
            <v>0</v>
          </cell>
          <cell r="AV762">
            <v>0</v>
          </cell>
        </row>
        <row r="763">
          <cell r="Q763">
            <v>798675.66</v>
          </cell>
          <cell r="S763">
            <v>0</v>
          </cell>
          <cell r="U763">
            <v>0</v>
          </cell>
          <cell r="V763">
            <v>0</v>
          </cell>
          <cell r="W763">
            <v>0</v>
          </cell>
          <cell r="X763">
            <v>0</v>
          </cell>
          <cell r="Y763">
            <v>0</v>
          </cell>
          <cell r="AA763">
            <v>0</v>
          </cell>
          <cell r="AQ763">
            <v>0</v>
          </cell>
          <cell r="AV763">
            <v>0</v>
          </cell>
        </row>
        <row r="764">
          <cell r="Q764">
            <v>0</v>
          </cell>
          <cell r="S764">
            <v>0</v>
          </cell>
          <cell r="U764">
            <v>0</v>
          </cell>
          <cell r="V764">
            <v>0</v>
          </cell>
          <cell r="W764">
            <v>0</v>
          </cell>
          <cell r="X764">
            <v>0</v>
          </cell>
          <cell r="Y764">
            <v>0</v>
          </cell>
          <cell r="AA764">
            <v>0</v>
          </cell>
          <cell r="AQ764">
            <v>0</v>
          </cell>
          <cell r="AV764">
            <v>0</v>
          </cell>
        </row>
        <row r="765">
          <cell r="Q765">
            <v>22434.03</v>
          </cell>
          <cell r="S765">
            <v>0</v>
          </cell>
          <cell r="U765">
            <v>0</v>
          </cell>
          <cell r="V765">
            <v>0</v>
          </cell>
          <cell r="W765">
            <v>0</v>
          </cell>
          <cell r="X765">
            <v>0</v>
          </cell>
          <cell r="Y765">
            <v>0</v>
          </cell>
          <cell r="AA765">
            <v>0</v>
          </cell>
          <cell r="AQ765">
            <v>0</v>
          </cell>
          <cell r="AV765">
            <v>0</v>
          </cell>
        </row>
        <row r="766">
          <cell r="Q766">
            <v>11658.25</v>
          </cell>
          <cell r="S766">
            <v>11658.25</v>
          </cell>
          <cell r="U766">
            <v>11788.75</v>
          </cell>
          <cell r="V766">
            <v>12658.75</v>
          </cell>
          <cell r="W766">
            <v>12651.14</v>
          </cell>
          <cell r="X766">
            <v>12651.14</v>
          </cell>
          <cell r="Y766">
            <v>12651.14</v>
          </cell>
          <cell r="AA766">
            <v>12651.14</v>
          </cell>
          <cell r="AQ766">
            <v>0</v>
          </cell>
          <cell r="AV766">
            <v>0</v>
          </cell>
        </row>
        <row r="767">
          <cell r="Q767">
            <v>0</v>
          </cell>
          <cell r="S767">
            <v>0</v>
          </cell>
          <cell r="U767">
            <v>0</v>
          </cell>
          <cell r="V767">
            <v>0</v>
          </cell>
          <cell r="W767">
            <v>0</v>
          </cell>
          <cell r="X767">
            <v>0</v>
          </cell>
          <cell r="Y767">
            <v>0</v>
          </cell>
          <cell r="AA767">
            <v>0</v>
          </cell>
          <cell r="AQ767">
            <v>0</v>
          </cell>
          <cell r="AV767">
            <v>0</v>
          </cell>
        </row>
        <row r="768">
          <cell r="Q768">
            <v>0</v>
          </cell>
          <cell r="S768">
            <v>0</v>
          </cell>
          <cell r="U768">
            <v>0</v>
          </cell>
          <cell r="V768">
            <v>0</v>
          </cell>
          <cell r="W768">
            <v>0</v>
          </cell>
          <cell r="X768">
            <v>0</v>
          </cell>
          <cell r="Y768">
            <v>0</v>
          </cell>
          <cell r="AA768">
            <v>0</v>
          </cell>
          <cell r="AQ768">
            <v>0</v>
          </cell>
          <cell r="AV768">
            <v>0</v>
          </cell>
        </row>
        <row r="769">
          <cell r="Q769">
            <v>0</v>
          </cell>
          <cell r="S769">
            <v>0</v>
          </cell>
          <cell r="U769">
            <v>0</v>
          </cell>
          <cell r="V769">
            <v>0</v>
          </cell>
          <cell r="W769">
            <v>0</v>
          </cell>
          <cell r="X769">
            <v>0</v>
          </cell>
          <cell r="Y769">
            <v>0</v>
          </cell>
          <cell r="AA769">
            <v>0</v>
          </cell>
          <cell r="AQ769">
            <v>2194664.14</v>
          </cell>
          <cell r="AV769">
            <v>780663.35</v>
          </cell>
        </row>
        <row r="770">
          <cell r="Q770">
            <v>0</v>
          </cell>
          <cell r="S770">
            <v>0</v>
          </cell>
          <cell r="U770">
            <v>0</v>
          </cell>
          <cell r="V770">
            <v>0</v>
          </cell>
          <cell r="W770">
            <v>0</v>
          </cell>
          <cell r="X770">
            <v>0</v>
          </cell>
          <cell r="Y770">
            <v>0</v>
          </cell>
          <cell r="AA770">
            <v>0</v>
          </cell>
          <cell r="AQ770">
            <v>0</v>
          </cell>
          <cell r="AV770">
            <v>0</v>
          </cell>
        </row>
        <row r="771">
          <cell r="Q771">
            <v>0</v>
          </cell>
          <cell r="S771">
            <v>0</v>
          </cell>
          <cell r="U771">
            <v>0</v>
          </cell>
          <cell r="V771">
            <v>0</v>
          </cell>
          <cell r="W771">
            <v>0</v>
          </cell>
          <cell r="X771">
            <v>0</v>
          </cell>
          <cell r="Y771">
            <v>0</v>
          </cell>
          <cell r="AA771">
            <v>0</v>
          </cell>
          <cell r="AQ771">
            <v>0</v>
          </cell>
          <cell r="AV771">
            <v>0</v>
          </cell>
        </row>
        <row r="772">
          <cell r="U772">
            <v>30871.599999999999</v>
          </cell>
          <cell r="V772">
            <v>31131.599999999999</v>
          </cell>
          <cell r="W772">
            <v>32709.29</v>
          </cell>
          <cell r="X772">
            <v>32709.29</v>
          </cell>
          <cell r="Y772">
            <v>32709.29</v>
          </cell>
          <cell r="AA772">
            <v>32709.29</v>
          </cell>
          <cell r="AQ772">
            <v>0</v>
          </cell>
          <cell r="AV772">
            <v>0</v>
          </cell>
        </row>
        <row r="773">
          <cell r="Q773">
            <v>776937</v>
          </cell>
          <cell r="S773">
            <v>3204944</v>
          </cell>
          <cell r="U773">
            <v>5420862</v>
          </cell>
          <cell r="V773">
            <v>6389348</v>
          </cell>
          <cell r="W773">
            <v>7813631</v>
          </cell>
          <cell r="X773">
            <v>8918987</v>
          </cell>
          <cell r="Y773">
            <v>10026908</v>
          </cell>
          <cell r="AA773">
            <v>12555698</v>
          </cell>
          <cell r="AQ773">
            <v>0</v>
          </cell>
          <cell r="AV773">
            <v>0</v>
          </cell>
        </row>
        <row r="774">
          <cell r="AQ774">
            <v>0</v>
          </cell>
          <cell r="AV774">
            <v>0</v>
          </cell>
        </row>
        <row r="775">
          <cell r="Q775">
            <v>388283.25</v>
          </cell>
          <cell r="S775">
            <v>-808959.5</v>
          </cell>
          <cell r="U775">
            <v>-1982679.79</v>
          </cell>
          <cell r="V775">
            <v>-1447507.95</v>
          </cell>
          <cell r="W775">
            <v>-1206106.26</v>
          </cell>
          <cell r="X775">
            <v>-1975166.46</v>
          </cell>
          <cell r="Y775">
            <v>-4756866.12</v>
          </cell>
          <cell r="AA775">
            <v>-9842474.5399999991</v>
          </cell>
          <cell r="AQ775">
            <v>0</v>
          </cell>
          <cell r="AV775">
            <v>0</v>
          </cell>
        </row>
        <row r="776">
          <cell r="AQ776">
            <v>9671.41</v>
          </cell>
          <cell r="AV776">
            <v>16469.5</v>
          </cell>
        </row>
        <row r="777">
          <cell r="Q777">
            <v>1869100</v>
          </cell>
          <cell r="S777">
            <v>6314899</v>
          </cell>
          <cell r="U777">
            <v>10924121</v>
          </cell>
          <cell r="V777">
            <v>13250447</v>
          </cell>
          <cell r="W777">
            <v>15607624</v>
          </cell>
          <cell r="X777">
            <v>17993337</v>
          </cell>
          <cell r="Y777">
            <v>20405965</v>
          </cell>
          <cell r="AA777">
            <v>25310688</v>
          </cell>
          <cell r="AQ777">
            <v>0</v>
          </cell>
          <cell r="AV777">
            <v>0</v>
          </cell>
        </row>
        <row r="778">
          <cell r="Q778">
            <v>1461</v>
          </cell>
          <cell r="S778">
            <v>8936</v>
          </cell>
          <cell r="U778">
            <v>14202.55</v>
          </cell>
          <cell r="V778">
            <v>-37860.550000000003</v>
          </cell>
          <cell r="W778">
            <v>-49767.55</v>
          </cell>
          <cell r="X778">
            <v>-64042.55</v>
          </cell>
          <cell r="Y778">
            <v>-94250.55</v>
          </cell>
          <cell r="AA778">
            <v>-236868.55</v>
          </cell>
          <cell r="AQ778">
            <v>0</v>
          </cell>
          <cell r="AV778">
            <v>0</v>
          </cell>
        </row>
        <row r="779">
          <cell r="Q779">
            <v>0</v>
          </cell>
          <cell r="S779">
            <v>0</v>
          </cell>
          <cell r="U779">
            <v>0</v>
          </cell>
          <cell r="V779">
            <v>0</v>
          </cell>
          <cell r="W779">
            <v>0</v>
          </cell>
          <cell r="X779">
            <v>0</v>
          </cell>
          <cell r="Y779">
            <v>0</v>
          </cell>
          <cell r="AA779">
            <v>0</v>
          </cell>
          <cell r="AQ779">
            <v>0</v>
          </cell>
          <cell r="AV779">
            <v>0</v>
          </cell>
        </row>
        <row r="780">
          <cell r="Q780">
            <v>98430.78</v>
          </cell>
          <cell r="S780">
            <v>95255.6</v>
          </cell>
          <cell r="U780">
            <v>92080.42</v>
          </cell>
          <cell r="V780">
            <v>90492.83</v>
          </cell>
          <cell r="W780">
            <v>88905.24</v>
          </cell>
          <cell r="X780">
            <v>87317.65</v>
          </cell>
          <cell r="Y780">
            <v>85730.06</v>
          </cell>
          <cell r="AA780">
            <v>82554.880000000005</v>
          </cell>
          <cell r="AQ780">
            <v>57153.440000000002</v>
          </cell>
          <cell r="AV780">
            <v>49215.49</v>
          </cell>
        </row>
        <row r="781">
          <cell r="Q781">
            <v>0</v>
          </cell>
          <cell r="S781">
            <v>0</v>
          </cell>
          <cell r="U781">
            <v>0</v>
          </cell>
          <cell r="V781">
            <v>0</v>
          </cell>
          <cell r="W781">
            <v>0</v>
          </cell>
          <cell r="X781">
            <v>0</v>
          </cell>
          <cell r="Y781">
            <v>0</v>
          </cell>
          <cell r="AA781">
            <v>0</v>
          </cell>
          <cell r="AQ781">
            <v>0</v>
          </cell>
          <cell r="AV781">
            <v>0</v>
          </cell>
        </row>
        <row r="782">
          <cell r="Q782">
            <v>0</v>
          </cell>
          <cell r="S782">
            <v>0</v>
          </cell>
          <cell r="U782">
            <v>0</v>
          </cell>
          <cell r="V782">
            <v>0</v>
          </cell>
          <cell r="W782">
            <v>0</v>
          </cell>
          <cell r="X782">
            <v>0</v>
          </cell>
          <cell r="Y782">
            <v>0</v>
          </cell>
          <cell r="AA782">
            <v>0</v>
          </cell>
          <cell r="AQ782">
            <v>0</v>
          </cell>
          <cell r="AV782">
            <v>0</v>
          </cell>
        </row>
        <row r="783">
          <cell r="Q783">
            <v>187702343</v>
          </cell>
          <cell r="S783">
            <v>216273451.66</v>
          </cell>
          <cell r="U783">
            <v>180889110.5</v>
          </cell>
          <cell r="V783">
            <v>142973845.94999999</v>
          </cell>
          <cell r="W783">
            <v>134036097.37</v>
          </cell>
          <cell r="X783">
            <v>131771415.37</v>
          </cell>
          <cell r="Y783">
            <v>152013749.99000001</v>
          </cell>
          <cell r="AA783">
            <v>104442086.04000001</v>
          </cell>
          <cell r="AQ783">
            <v>136741058.75999999</v>
          </cell>
          <cell r="AV783">
            <v>117669042.06</v>
          </cell>
        </row>
        <row r="784">
          <cell r="Q784">
            <v>170476</v>
          </cell>
          <cell r="S784">
            <v>161952.20000000001</v>
          </cell>
          <cell r="U784">
            <v>153428.4</v>
          </cell>
          <cell r="V784">
            <v>149166.5</v>
          </cell>
          <cell r="W784">
            <v>144904.6</v>
          </cell>
          <cell r="X784">
            <v>140642.70000000001</v>
          </cell>
          <cell r="Y784">
            <v>136380.79999999999</v>
          </cell>
          <cell r="AA784">
            <v>127857</v>
          </cell>
          <cell r="AQ784">
            <v>0</v>
          </cell>
          <cell r="AV784">
            <v>0</v>
          </cell>
        </row>
        <row r="785">
          <cell r="Q785">
            <v>-484356</v>
          </cell>
          <cell r="S785">
            <v>-484356</v>
          </cell>
          <cell r="U785">
            <v>0</v>
          </cell>
          <cell r="V785">
            <v>0</v>
          </cell>
          <cell r="W785">
            <v>0</v>
          </cell>
          <cell r="X785">
            <v>0</v>
          </cell>
          <cell r="Y785">
            <v>0</v>
          </cell>
          <cell r="AA785">
            <v>0</v>
          </cell>
          <cell r="AQ785">
            <v>0</v>
          </cell>
          <cell r="AV785">
            <v>0</v>
          </cell>
        </row>
        <row r="786">
          <cell r="W786">
            <v>1015374</v>
          </cell>
          <cell r="X786">
            <v>1339736</v>
          </cell>
          <cell r="Y786">
            <v>1407006</v>
          </cell>
          <cell r="AA786">
            <v>1738116</v>
          </cell>
          <cell r="AQ786">
            <v>2937498</v>
          </cell>
          <cell r="AV786">
            <v>2624998</v>
          </cell>
        </row>
        <row r="787">
          <cell r="Q787">
            <v>9569652</v>
          </cell>
          <cell r="S787">
            <v>9569652</v>
          </cell>
          <cell r="U787">
            <v>9474576</v>
          </cell>
          <cell r="V787">
            <v>9474576</v>
          </cell>
          <cell r="W787">
            <v>9346571</v>
          </cell>
          <cell r="X787">
            <v>9346571</v>
          </cell>
          <cell r="Y787">
            <v>9346571</v>
          </cell>
          <cell r="AA787">
            <v>9180611</v>
          </cell>
          <cell r="AQ787">
            <v>8469769</v>
          </cell>
          <cell r="AV787">
            <v>8284654</v>
          </cell>
        </row>
        <row r="788">
          <cell r="Q788">
            <v>73864542</v>
          </cell>
          <cell r="S788">
            <v>73864542</v>
          </cell>
          <cell r="U788">
            <v>73078749</v>
          </cell>
          <cell r="V788">
            <v>73078749</v>
          </cell>
          <cell r="W788">
            <v>71870994</v>
          </cell>
          <cell r="X788">
            <v>71870994</v>
          </cell>
          <cell r="Y788">
            <v>71870994</v>
          </cell>
          <cell r="AA788">
            <v>71352663</v>
          </cell>
          <cell r="AQ788">
            <v>63459477</v>
          </cell>
          <cell r="AV788">
            <v>62153769</v>
          </cell>
        </row>
        <row r="789">
          <cell r="AQ789">
            <v>72701571</v>
          </cell>
          <cell r="AV789">
            <v>90800000</v>
          </cell>
        </row>
        <row r="790">
          <cell r="AQ790">
            <v>5164774</v>
          </cell>
          <cell r="AV790">
            <v>9096387</v>
          </cell>
        </row>
        <row r="791">
          <cell r="Q791">
            <v>0</v>
          </cell>
          <cell r="S791">
            <v>0</v>
          </cell>
          <cell r="U791">
            <v>0</v>
          </cell>
          <cell r="V791">
            <v>0</v>
          </cell>
          <cell r="W791">
            <v>0</v>
          </cell>
          <cell r="X791">
            <v>0</v>
          </cell>
          <cell r="Y791">
            <v>0</v>
          </cell>
          <cell r="AA791">
            <v>0</v>
          </cell>
          <cell r="AQ791">
            <v>0</v>
          </cell>
          <cell r="AV791">
            <v>0</v>
          </cell>
        </row>
        <row r="792">
          <cell r="AQ792">
            <v>-656.88</v>
          </cell>
          <cell r="AV792">
            <v>-656.88</v>
          </cell>
        </row>
        <row r="793">
          <cell r="AQ793">
            <v>0</v>
          </cell>
          <cell r="AV793">
            <v>0</v>
          </cell>
        </row>
        <row r="794">
          <cell r="Q794">
            <v>0</v>
          </cell>
          <cell r="S794">
            <v>0</v>
          </cell>
          <cell r="U794">
            <v>0</v>
          </cell>
          <cell r="V794">
            <v>0</v>
          </cell>
          <cell r="W794">
            <v>0</v>
          </cell>
          <cell r="X794">
            <v>0</v>
          </cell>
          <cell r="Y794">
            <v>0</v>
          </cell>
          <cell r="AA794">
            <v>0</v>
          </cell>
          <cell r="AQ794">
            <v>0</v>
          </cell>
          <cell r="AV794">
            <v>0</v>
          </cell>
        </row>
        <row r="795">
          <cell r="AQ795">
            <v>0</v>
          </cell>
          <cell r="AV795">
            <v>0</v>
          </cell>
        </row>
        <row r="796">
          <cell r="AQ796">
            <v>0</v>
          </cell>
          <cell r="AV796">
            <v>0</v>
          </cell>
        </row>
        <row r="797">
          <cell r="Q797">
            <v>9134.8700000000008</v>
          </cell>
          <cell r="S797">
            <v>0</v>
          </cell>
          <cell r="U797">
            <v>118965.5</v>
          </cell>
          <cell r="V797">
            <v>0</v>
          </cell>
          <cell r="W797">
            <v>0</v>
          </cell>
          <cell r="X797">
            <v>0</v>
          </cell>
          <cell r="Y797">
            <v>0</v>
          </cell>
          <cell r="AA797">
            <v>0</v>
          </cell>
          <cell r="AQ797">
            <v>0</v>
          </cell>
          <cell r="AV797">
            <v>0</v>
          </cell>
        </row>
        <row r="798">
          <cell r="AQ798">
            <v>0</v>
          </cell>
          <cell r="AV798">
            <v>0</v>
          </cell>
        </row>
        <row r="799">
          <cell r="Q799">
            <v>9134.89</v>
          </cell>
          <cell r="S799">
            <v>0</v>
          </cell>
          <cell r="U799">
            <v>118965.5</v>
          </cell>
          <cell r="V799">
            <v>0</v>
          </cell>
          <cell r="W799">
            <v>0</v>
          </cell>
          <cell r="X799">
            <v>0</v>
          </cell>
          <cell r="Y799">
            <v>0</v>
          </cell>
          <cell r="AA799">
            <v>0</v>
          </cell>
          <cell r="AQ799">
            <v>0</v>
          </cell>
          <cell r="AV799">
            <v>0</v>
          </cell>
        </row>
        <row r="800">
          <cell r="AQ800">
            <v>-5164774</v>
          </cell>
          <cell r="AV800">
            <v>-9096387</v>
          </cell>
        </row>
        <row r="801">
          <cell r="Q801">
            <v>8195.5499999999993</v>
          </cell>
          <cell r="S801">
            <v>0</v>
          </cell>
          <cell r="U801">
            <v>101965</v>
          </cell>
          <cell r="V801">
            <v>0</v>
          </cell>
          <cell r="W801">
            <v>0</v>
          </cell>
          <cell r="X801">
            <v>0</v>
          </cell>
          <cell r="Y801">
            <v>0</v>
          </cell>
          <cell r="AA801">
            <v>0</v>
          </cell>
          <cell r="AQ801">
            <v>0</v>
          </cell>
          <cell r="AV801">
            <v>0</v>
          </cell>
        </row>
        <row r="803">
          <cell r="AQ803">
            <v>0</v>
          </cell>
          <cell r="AV803">
            <v>0</v>
          </cell>
        </row>
        <row r="804">
          <cell r="AQ804">
            <v>0</v>
          </cell>
          <cell r="AV804">
            <v>0</v>
          </cell>
        </row>
        <row r="805">
          <cell r="Q805">
            <v>0</v>
          </cell>
          <cell r="S805">
            <v>0</v>
          </cell>
          <cell r="U805">
            <v>0</v>
          </cell>
          <cell r="V805">
            <v>0</v>
          </cell>
          <cell r="W805">
            <v>0</v>
          </cell>
          <cell r="X805">
            <v>0</v>
          </cell>
          <cell r="Y805">
            <v>0</v>
          </cell>
          <cell r="AA805">
            <v>0</v>
          </cell>
          <cell r="AQ805">
            <v>0</v>
          </cell>
          <cell r="AV805">
            <v>0</v>
          </cell>
        </row>
        <row r="806">
          <cell r="Q806">
            <v>0</v>
          </cell>
          <cell r="S806">
            <v>0</v>
          </cell>
          <cell r="U806">
            <v>0</v>
          </cell>
          <cell r="V806">
            <v>0</v>
          </cell>
          <cell r="W806">
            <v>0</v>
          </cell>
          <cell r="X806">
            <v>0</v>
          </cell>
          <cell r="Y806">
            <v>0</v>
          </cell>
          <cell r="AA806">
            <v>0</v>
          </cell>
          <cell r="AQ806">
            <v>0</v>
          </cell>
          <cell r="AV806">
            <v>0</v>
          </cell>
        </row>
        <row r="807">
          <cell r="U807">
            <v>3088604.12</v>
          </cell>
          <cell r="V807">
            <v>3151785.34</v>
          </cell>
          <cell r="W807">
            <v>3194992.75</v>
          </cell>
          <cell r="X807">
            <v>3256708.17</v>
          </cell>
          <cell r="Y807">
            <v>3287566.47</v>
          </cell>
          <cell r="AA807">
            <v>3464602.06</v>
          </cell>
          <cell r="AQ807">
            <v>0</v>
          </cell>
          <cell r="AV807">
            <v>0</v>
          </cell>
        </row>
        <row r="808">
          <cell r="Q808">
            <v>0</v>
          </cell>
          <cell r="S808">
            <v>0</v>
          </cell>
          <cell r="U808">
            <v>0</v>
          </cell>
          <cell r="V808">
            <v>0</v>
          </cell>
          <cell r="W808">
            <v>0</v>
          </cell>
          <cell r="X808">
            <v>0</v>
          </cell>
          <cell r="Y808">
            <v>0</v>
          </cell>
          <cell r="AA808">
            <v>0</v>
          </cell>
          <cell r="AQ808">
            <v>0</v>
          </cell>
          <cell r="AV808">
            <v>0</v>
          </cell>
        </row>
        <row r="809">
          <cell r="U809">
            <v>441471.45</v>
          </cell>
          <cell r="V809">
            <v>490336.87</v>
          </cell>
          <cell r="W809">
            <v>462833.2</v>
          </cell>
          <cell r="X809">
            <v>500391.22</v>
          </cell>
          <cell r="Y809">
            <v>541676.09</v>
          </cell>
          <cell r="AA809">
            <v>611403.31999999995</v>
          </cell>
          <cell r="AQ809">
            <v>0</v>
          </cell>
          <cell r="AV809">
            <v>0</v>
          </cell>
        </row>
        <row r="810">
          <cell r="U810">
            <v>6557399.0899999999</v>
          </cell>
          <cell r="V810">
            <v>6564809.5899999999</v>
          </cell>
          <cell r="W810">
            <v>6646026.79</v>
          </cell>
          <cell r="X810">
            <v>6659680.5199999996</v>
          </cell>
          <cell r="Y810">
            <v>6675201.96</v>
          </cell>
          <cell r="AA810">
            <v>6723122.1299999999</v>
          </cell>
          <cell r="AQ810">
            <v>0</v>
          </cell>
          <cell r="AV810">
            <v>0</v>
          </cell>
        </row>
        <row r="811">
          <cell r="AA811">
            <v>0</v>
          </cell>
          <cell r="AQ811">
            <v>23810.2</v>
          </cell>
          <cell r="AV811">
            <v>43380.3</v>
          </cell>
        </row>
        <row r="814">
          <cell r="Q814">
            <v>0</v>
          </cell>
          <cell r="S814">
            <v>0</v>
          </cell>
          <cell r="U814">
            <v>0</v>
          </cell>
          <cell r="V814">
            <v>0</v>
          </cell>
          <cell r="W814">
            <v>0</v>
          </cell>
          <cell r="X814">
            <v>0</v>
          </cell>
          <cell r="Y814">
            <v>0</v>
          </cell>
          <cell r="AA814">
            <v>0</v>
          </cell>
          <cell r="AQ814">
            <v>0</v>
          </cell>
          <cell r="AV814">
            <v>0</v>
          </cell>
        </row>
        <row r="815">
          <cell r="Q815">
            <v>0</v>
          </cell>
          <cell r="S815">
            <v>0</v>
          </cell>
          <cell r="U815">
            <v>0</v>
          </cell>
          <cell r="V815">
            <v>0</v>
          </cell>
          <cell r="W815">
            <v>0</v>
          </cell>
          <cell r="X815">
            <v>0</v>
          </cell>
          <cell r="Y815">
            <v>0</v>
          </cell>
          <cell r="AA815">
            <v>0</v>
          </cell>
          <cell r="AQ815">
            <v>0</v>
          </cell>
          <cell r="AV815">
            <v>0</v>
          </cell>
        </row>
        <row r="816">
          <cell r="V816">
            <v>0</v>
          </cell>
          <cell r="W816">
            <v>353509.25</v>
          </cell>
          <cell r="X816">
            <v>341725.61</v>
          </cell>
          <cell r="Y816">
            <v>329941.96999999997</v>
          </cell>
          <cell r="AA816">
            <v>306374.69</v>
          </cell>
          <cell r="AQ816">
            <v>0</v>
          </cell>
          <cell r="AV816">
            <v>0</v>
          </cell>
        </row>
        <row r="817">
          <cell r="V817">
            <v>0</v>
          </cell>
          <cell r="W817">
            <v>0</v>
          </cell>
          <cell r="X817">
            <v>0</v>
          </cell>
          <cell r="Y817">
            <v>0</v>
          </cell>
          <cell r="AA817">
            <v>827353.89</v>
          </cell>
          <cell r="AQ817">
            <v>0</v>
          </cell>
          <cell r="AV817">
            <v>0</v>
          </cell>
        </row>
        <row r="818">
          <cell r="Y818">
            <v>21062818.800000001</v>
          </cell>
          <cell r="AA818">
            <v>21062818.800000001</v>
          </cell>
          <cell r="AQ818">
            <v>0</v>
          </cell>
          <cell r="AV818">
            <v>0</v>
          </cell>
        </row>
        <row r="819">
          <cell r="Q819">
            <v>0</v>
          </cell>
          <cell r="S819">
            <v>0</v>
          </cell>
          <cell r="U819">
            <v>0</v>
          </cell>
          <cell r="V819">
            <v>0</v>
          </cell>
          <cell r="W819">
            <v>0</v>
          </cell>
          <cell r="X819">
            <v>0</v>
          </cell>
          <cell r="Y819">
            <v>0</v>
          </cell>
          <cell r="AA819">
            <v>0</v>
          </cell>
          <cell r="AQ819">
            <v>0</v>
          </cell>
          <cell r="AV819">
            <v>0</v>
          </cell>
        </row>
        <row r="820">
          <cell r="U820">
            <v>0</v>
          </cell>
          <cell r="V820">
            <v>0</v>
          </cell>
          <cell r="W820">
            <v>0</v>
          </cell>
          <cell r="X820">
            <v>0</v>
          </cell>
          <cell r="Y820">
            <v>0</v>
          </cell>
          <cell r="AA820">
            <v>0</v>
          </cell>
          <cell r="AQ820">
            <v>0</v>
          </cell>
          <cell r="AV820">
            <v>0</v>
          </cell>
        </row>
        <row r="823">
          <cell r="Q823">
            <v>0</v>
          </cell>
          <cell r="S823">
            <v>0</v>
          </cell>
          <cell r="U823">
            <v>0</v>
          </cell>
          <cell r="V823">
            <v>0</v>
          </cell>
          <cell r="W823">
            <v>0</v>
          </cell>
          <cell r="X823">
            <v>0</v>
          </cell>
          <cell r="Y823">
            <v>0</v>
          </cell>
          <cell r="AA823">
            <v>0</v>
          </cell>
          <cell r="AQ823">
            <v>0</v>
          </cell>
          <cell r="AV823">
            <v>0</v>
          </cell>
        </row>
        <row r="824">
          <cell r="Q824">
            <v>0</v>
          </cell>
          <cell r="S824">
            <v>0</v>
          </cell>
          <cell r="U824">
            <v>0</v>
          </cell>
          <cell r="V824">
            <v>0</v>
          </cell>
          <cell r="W824">
            <v>0</v>
          </cell>
          <cell r="X824">
            <v>0</v>
          </cell>
          <cell r="Y824">
            <v>0</v>
          </cell>
          <cell r="AA824">
            <v>0</v>
          </cell>
          <cell r="AQ824">
            <v>0</v>
          </cell>
          <cell r="AV824">
            <v>0</v>
          </cell>
        </row>
        <row r="825">
          <cell r="Q825">
            <v>0</v>
          </cell>
          <cell r="S825">
            <v>0</v>
          </cell>
          <cell r="U825">
            <v>0</v>
          </cell>
          <cell r="V825">
            <v>0</v>
          </cell>
          <cell r="W825">
            <v>0</v>
          </cell>
          <cell r="X825">
            <v>0</v>
          </cell>
          <cell r="Y825">
            <v>0</v>
          </cell>
          <cell r="AA825">
            <v>0</v>
          </cell>
          <cell r="AQ825">
            <v>0</v>
          </cell>
          <cell r="AV825">
            <v>0</v>
          </cell>
        </row>
        <row r="826">
          <cell r="Q826">
            <v>0</v>
          </cell>
          <cell r="S826">
            <v>0</v>
          </cell>
          <cell r="U826">
            <v>0</v>
          </cell>
          <cell r="V826">
            <v>0</v>
          </cell>
          <cell r="W826">
            <v>0</v>
          </cell>
          <cell r="X826">
            <v>0</v>
          </cell>
          <cell r="Y826">
            <v>0</v>
          </cell>
          <cell r="AA826">
            <v>0</v>
          </cell>
          <cell r="AQ826">
            <v>0</v>
          </cell>
          <cell r="AV826">
            <v>0</v>
          </cell>
        </row>
        <row r="827">
          <cell r="Q827">
            <v>0</v>
          </cell>
          <cell r="S827">
            <v>0</v>
          </cell>
          <cell r="U827">
            <v>0</v>
          </cell>
          <cell r="V827">
            <v>0</v>
          </cell>
          <cell r="W827">
            <v>0</v>
          </cell>
          <cell r="X827">
            <v>0</v>
          </cell>
          <cell r="Y827">
            <v>0</v>
          </cell>
          <cell r="AA827">
            <v>0</v>
          </cell>
          <cell r="AQ827">
            <v>0</v>
          </cell>
          <cell r="AV827">
            <v>0</v>
          </cell>
        </row>
        <row r="828">
          <cell r="Q828">
            <v>4133754</v>
          </cell>
          <cell r="S828">
            <v>4133754</v>
          </cell>
          <cell r="U828">
            <v>4280091</v>
          </cell>
          <cell r="V828">
            <v>4280091</v>
          </cell>
          <cell r="W828">
            <v>4267120</v>
          </cell>
          <cell r="X828">
            <v>4267120</v>
          </cell>
          <cell r="Y828">
            <v>4267120</v>
          </cell>
          <cell r="AA828">
            <v>4169189</v>
          </cell>
          <cell r="AQ828">
            <v>0</v>
          </cell>
          <cell r="AV828">
            <v>0</v>
          </cell>
        </row>
        <row r="829">
          <cell r="Q829">
            <v>2860755</v>
          </cell>
          <cell r="S829">
            <v>2860755</v>
          </cell>
          <cell r="U829">
            <v>2962026</v>
          </cell>
          <cell r="V829">
            <v>2962026</v>
          </cell>
          <cell r="W829">
            <v>2953050</v>
          </cell>
          <cell r="X829">
            <v>2953050</v>
          </cell>
          <cell r="Y829">
            <v>2953050</v>
          </cell>
          <cell r="AA829">
            <v>2885278</v>
          </cell>
          <cell r="AQ829">
            <v>0</v>
          </cell>
          <cell r="AV829">
            <v>0</v>
          </cell>
        </row>
        <row r="830">
          <cell r="Y830">
            <v>0</v>
          </cell>
          <cell r="AA830">
            <v>0</v>
          </cell>
          <cell r="AQ830">
            <v>0</v>
          </cell>
          <cell r="AV830">
            <v>0</v>
          </cell>
        </row>
        <row r="831">
          <cell r="AQ831">
            <v>0</v>
          </cell>
          <cell r="AV831">
            <v>0</v>
          </cell>
        </row>
        <row r="832">
          <cell r="AQ832">
            <v>0</v>
          </cell>
          <cell r="AV832">
            <v>0</v>
          </cell>
        </row>
        <row r="833">
          <cell r="AQ833">
            <v>0</v>
          </cell>
          <cell r="AV833">
            <v>0</v>
          </cell>
        </row>
        <row r="834">
          <cell r="AQ834">
            <v>84118.42</v>
          </cell>
          <cell r="AV834">
            <v>110948.19</v>
          </cell>
        </row>
        <row r="835">
          <cell r="AQ835">
            <v>16520.25</v>
          </cell>
          <cell r="AV835">
            <v>5289.76</v>
          </cell>
        </row>
        <row r="836">
          <cell r="U836">
            <v>22523.67</v>
          </cell>
          <cell r="V836">
            <v>41259.14</v>
          </cell>
          <cell r="W836">
            <v>44179.64</v>
          </cell>
          <cell r="X836">
            <v>44179.64</v>
          </cell>
          <cell r="Y836">
            <v>60261.69</v>
          </cell>
          <cell r="AA836">
            <v>131168.87</v>
          </cell>
          <cell r="AQ836">
            <v>1841767.9</v>
          </cell>
          <cell r="AV836">
            <v>1846144.62</v>
          </cell>
        </row>
        <row r="837">
          <cell r="U837">
            <v>24180.17</v>
          </cell>
          <cell r="V837">
            <v>24180.17</v>
          </cell>
          <cell r="W837">
            <v>81168.09</v>
          </cell>
          <cell r="X837">
            <v>88381.84</v>
          </cell>
          <cell r="Y837">
            <v>90435.59</v>
          </cell>
          <cell r="AA837">
            <v>9760</v>
          </cell>
          <cell r="AQ837">
            <v>9760</v>
          </cell>
          <cell r="AV837">
            <v>9760</v>
          </cell>
        </row>
        <row r="838">
          <cell r="Q838">
            <v>16634.84</v>
          </cell>
          <cell r="S838">
            <v>27748.45</v>
          </cell>
          <cell r="U838">
            <v>45645.96</v>
          </cell>
          <cell r="V838">
            <v>61948.21</v>
          </cell>
          <cell r="W838">
            <v>69294.720000000001</v>
          </cell>
          <cell r="X838">
            <v>96772.53</v>
          </cell>
          <cell r="Y838">
            <v>96772.53</v>
          </cell>
          <cell r="AA838">
            <v>157990.29999999999</v>
          </cell>
          <cell r="AQ838">
            <v>270746.25</v>
          </cell>
          <cell r="AV838">
            <v>282939.23</v>
          </cell>
        </row>
        <row r="839">
          <cell r="Q839">
            <v>683365.16</v>
          </cell>
          <cell r="S839">
            <v>683365.16</v>
          </cell>
          <cell r="U839">
            <v>668771.35</v>
          </cell>
          <cell r="V839">
            <v>668771.35</v>
          </cell>
          <cell r="W839">
            <v>630705.28</v>
          </cell>
          <cell r="X839">
            <v>630705.28</v>
          </cell>
          <cell r="Y839">
            <v>630705.28</v>
          </cell>
          <cell r="AA839">
            <v>596135.67000000004</v>
          </cell>
          <cell r="AQ839">
            <v>434254.57</v>
          </cell>
          <cell r="AV839">
            <v>418677.72</v>
          </cell>
        </row>
        <row r="840">
          <cell r="Q840">
            <v>241739.55</v>
          </cell>
          <cell r="S840">
            <v>232335.8</v>
          </cell>
          <cell r="U840">
            <v>245867.95</v>
          </cell>
          <cell r="V840">
            <v>245867.95</v>
          </cell>
          <cell r="W840">
            <v>247470.7</v>
          </cell>
          <cell r="X840">
            <v>247470.7</v>
          </cell>
          <cell r="Y840">
            <v>247470.7</v>
          </cell>
          <cell r="AA840">
            <v>255429.95</v>
          </cell>
          <cell r="AQ840">
            <v>1345691.48</v>
          </cell>
          <cell r="AV840">
            <v>1842886.65</v>
          </cell>
        </row>
        <row r="841">
          <cell r="Q841">
            <v>40781553.810000002</v>
          </cell>
          <cell r="S841">
            <v>40781553.810000002</v>
          </cell>
          <cell r="U841">
            <v>42403614.670000002</v>
          </cell>
          <cell r="V841">
            <v>42403614.670000002</v>
          </cell>
          <cell r="W841">
            <v>43497629.240000002</v>
          </cell>
          <cell r="X841">
            <v>43497629.240000002</v>
          </cell>
          <cell r="Y841">
            <v>43497629.240000002</v>
          </cell>
          <cell r="AA841">
            <v>43153843.530000001</v>
          </cell>
          <cell r="AQ841">
            <v>38688979.530000001</v>
          </cell>
          <cell r="AV841">
            <v>38710001.579999998</v>
          </cell>
        </row>
        <row r="842">
          <cell r="Q842">
            <v>458260.45</v>
          </cell>
          <cell r="S842">
            <v>458260.45</v>
          </cell>
          <cell r="U842">
            <v>454247.55</v>
          </cell>
          <cell r="V842">
            <v>454247.55</v>
          </cell>
          <cell r="W842">
            <v>452529.3</v>
          </cell>
          <cell r="X842">
            <v>452529.3</v>
          </cell>
          <cell r="Y842">
            <v>452529.3</v>
          </cell>
          <cell r="AA842">
            <v>452529.3</v>
          </cell>
          <cell r="AQ842">
            <v>443666.66</v>
          </cell>
          <cell r="AV842">
            <v>167685.04</v>
          </cell>
        </row>
        <row r="843">
          <cell r="Q843">
            <v>9882.57</v>
          </cell>
          <cell r="S843">
            <v>21957.09</v>
          </cell>
          <cell r="U843">
            <v>44925.42</v>
          </cell>
          <cell r="V843">
            <v>58360.44</v>
          </cell>
          <cell r="W843">
            <v>58360.44</v>
          </cell>
          <cell r="X843">
            <v>58360.44</v>
          </cell>
          <cell r="Y843">
            <v>64478.26</v>
          </cell>
          <cell r="AA843">
            <v>82265.820000000007</v>
          </cell>
          <cell r="AQ843">
            <v>726921.21</v>
          </cell>
          <cell r="AV843">
            <v>972772.68</v>
          </cell>
        </row>
        <row r="844">
          <cell r="Q844">
            <v>490117.43</v>
          </cell>
          <cell r="S844">
            <v>490117.43</v>
          </cell>
          <cell r="U844">
            <v>455525.18</v>
          </cell>
          <cell r="V844">
            <v>455525.18</v>
          </cell>
          <cell r="W844">
            <v>441639.56</v>
          </cell>
          <cell r="X844">
            <v>441639.56</v>
          </cell>
          <cell r="Y844">
            <v>441639.56</v>
          </cell>
          <cell r="AA844">
            <v>423469.81</v>
          </cell>
          <cell r="AQ844">
            <v>836784.44</v>
          </cell>
          <cell r="AV844">
            <v>545282.06999999995</v>
          </cell>
        </row>
        <row r="845">
          <cell r="Q845">
            <v>0</v>
          </cell>
          <cell r="S845">
            <v>8558.7999999999993</v>
          </cell>
          <cell r="U845">
            <v>0</v>
          </cell>
          <cell r="V845">
            <v>0</v>
          </cell>
          <cell r="W845">
            <v>0</v>
          </cell>
          <cell r="X845">
            <v>0</v>
          </cell>
          <cell r="Y845">
            <v>0</v>
          </cell>
          <cell r="AA845">
            <v>0</v>
          </cell>
          <cell r="AQ845">
            <v>0</v>
          </cell>
          <cell r="AV845">
            <v>0</v>
          </cell>
        </row>
        <row r="846">
          <cell r="Q846">
            <v>-67607036.299999997</v>
          </cell>
          <cell r="S846">
            <v>-67607036.299999997</v>
          </cell>
          <cell r="U846">
            <v>-67704614.450000003</v>
          </cell>
          <cell r="V846">
            <v>-67704614.450000003</v>
          </cell>
          <cell r="W846">
            <v>-68004614.450000003</v>
          </cell>
          <cell r="X846">
            <v>-68005842.829999998</v>
          </cell>
          <cell r="Y846">
            <v>-68006714.870000005</v>
          </cell>
          <cell r="AA846">
            <v>-64468965.899999999</v>
          </cell>
          <cell r="AQ846">
            <v>-64479874.75</v>
          </cell>
          <cell r="AV846">
            <v>-64529858.060000002</v>
          </cell>
        </row>
        <row r="847">
          <cell r="Q847">
            <v>0</v>
          </cell>
          <cell r="S847">
            <v>0</v>
          </cell>
          <cell r="U847">
            <v>0</v>
          </cell>
          <cell r="V847">
            <v>0</v>
          </cell>
          <cell r="W847">
            <v>0</v>
          </cell>
          <cell r="X847">
            <v>0</v>
          </cell>
          <cell r="Y847">
            <v>0</v>
          </cell>
          <cell r="AA847">
            <v>0</v>
          </cell>
          <cell r="AQ847">
            <v>0</v>
          </cell>
          <cell r="AV847">
            <v>0</v>
          </cell>
        </row>
        <row r="848">
          <cell r="Q848">
            <v>9936.27</v>
          </cell>
          <cell r="S848">
            <v>26357.34</v>
          </cell>
          <cell r="U848">
            <v>26357.34</v>
          </cell>
          <cell r="V848">
            <v>32712.34</v>
          </cell>
          <cell r="W848">
            <v>59998.09</v>
          </cell>
          <cell r="X848">
            <v>88645.1</v>
          </cell>
          <cell r="Y848">
            <v>116306.86</v>
          </cell>
          <cell r="AA848">
            <v>311392.64000000001</v>
          </cell>
          <cell r="AQ848">
            <v>532300.12</v>
          </cell>
          <cell r="AV848">
            <v>589375.82999999996</v>
          </cell>
        </row>
        <row r="849">
          <cell r="Q849">
            <v>0</v>
          </cell>
          <cell r="S849">
            <v>0</v>
          </cell>
          <cell r="U849">
            <v>0</v>
          </cell>
          <cell r="V849">
            <v>0</v>
          </cell>
          <cell r="W849">
            <v>0</v>
          </cell>
          <cell r="X849">
            <v>0</v>
          </cell>
          <cell r="Y849">
            <v>0</v>
          </cell>
          <cell r="AA849">
            <v>0</v>
          </cell>
          <cell r="AQ849">
            <v>0</v>
          </cell>
          <cell r="AV849">
            <v>0</v>
          </cell>
        </row>
        <row r="850">
          <cell r="Q850">
            <v>0</v>
          </cell>
          <cell r="S850">
            <v>0</v>
          </cell>
          <cell r="U850">
            <v>0</v>
          </cell>
          <cell r="V850">
            <v>0</v>
          </cell>
          <cell r="W850">
            <v>0</v>
          </cell>
          <cell r="X850">
            <v>0</v>
          </cell>
          <cell r="Y850">
            <v>0</v>
          </cell>
          <cell r="AA850">
            <v>0</v>
          </cell>
          <cell r="AQ850">
            <v>0</v>
          </cell>
          <cell r="AV850">
            <v>0</v>
          </cell>
        </row>
        <row r="851">
          <cell r="Q851">
            <v>37523294.479999997</v>
          </cell>
          <cell r="S851">
            <v>37552678.829999998</v>
          </cell>
          <cell r="U851">
            <v>37578713.310000002</v>
          </cell>
          <cell r="V851">
            <v>37590005.939999998</v>
          </cell>
          <cell r="W851">
            <v>37607413.969999999</v>
          </cell>
          <cell r="X851">
            <v>37624116.75</v>
          </cell>
          <cell r="Y851">
            <v>37642895.469999999</v>
          </cell>
          <cell r="AA851">
            <v>37683008.939999998</v>
          </cell>
          <cell r="AQ851">
            <v>38052063.700000003</v>
          </cell>
          <cell r="AV851">
            <v>38110822.93</v>
          </cell>
        </row>
        <row r="852">
          <cell r="Q852">
            <v>140063.73000000001</v>
          </cell>
          <cell r="S852">
            <v>140063.73000000001</v>
          </cell>
          <cell r="U852">
            <v>123642.66</v>
          </cell>
          <cell r="V852">
            <v>123642.66</v>
          </cell>
          <cell r="W852">
            <v>290001.90999999997</v>
          </cell>
          <cell r="X852">
            <v>290001.90999999997</v>
          </cell>
          <cell r="Y852">
            <v>290001.90999999997</v>
          </cell>
          <cell r="AA852">
            <v>215389.53</v>
          </cell>
          <cell r="AQ852">
            <v>267699.88</v>
          </cell>
          <cell r="AV852">
            <v>230194.55</v>
          </cell>
        </row>
        <row r="853">
          <cell r="Q853">
            <v>0</v>
          </cell>
          <cell r="S853">
            <v>0</v>
          </cell>
          <cell r="U853">
            <v>0</v>
          </cell>
          <cell r="V853">
            <v>0</v>
          </cell>
          <cell r="W853">
            <v>0</v>
          </cell>
          <cell r="X853">
            <v>0</v>
          </cell>
          <cell r="Y853">
            <v>0</v>
          </cell>
          <cell r="AA853">
            <v>0</v>
          </cell>
          <cell r="AQ853">
            <v>0</v>
          </cell>
          <cell r="AV853">
            <v>0</v>
          </cell>
        </row>
        <row r="854">
          <cell r="W854">
            <v>0</v>
          </cell>
          <cell r="X854">
            <v>0</v>
          </cell>
          <cell r="Y854">
            <v>0</v>
          </cell>
          <cell r="AA854">
            <v>0</v>
          </cell>
          <cell r="AQ854">
            <v>0</v>
          </cell>
          <cell r="AV854">
            <v>0</v>
          </cell>
        </row>
        <row r="855">
          <cell r="W855">
            <v>0</v>
          </cell>
          <cell r="X855">
            <v>52985.3</v>
          </cell>
          <cell r="Y855">
            <v>61473.05</v>
          </cell>
          <cell r="AA855">
            <v>73626.460000000006</v>
          </cell>
          <cell r="AQ855">
            <v>224183.76</v>
          </cell>
          <cell r="AV855">
            <v>224879.76</v>
          </cell>
        </row>
        <row r="856">
          <cell r="Q856">
            <v>9351936.5800000001</v>
          </cell>
          <cell r="S856">
            <v>9351936.5800000001</v>
          </cell>
          <cell r="U856">
            <v>9351936.5800000001</v>
          </cell>
          <cell r="V856">
            <v>9351936.5800000001</v>
          </cell>
          <cell r="W856">
            <v>9351936.5800000001</v>
          </cell>
          <cell r="X856">
            <v>9351936.5800000001</v>
          </cell>
          <cell r="Y856">
            <v>9351936.5800000001</v>
          </cell>
          <cell r="AA856">
            <v>9351936.5800000001</v>
          </cell>
          <cell r="AQ856">
            <v>9351936.5800000001</v>
          </cell>
          <cell r="AV856">
            <v>9351936.5800000001</v>
          </cell>
        </row>
        <row r="857">
          <cell r="AA857">
            <v>181849.04</v>
          </cell>
          <cell r="AQ857">
            <v>127191.24</v>
          </cell>
          <cell r="AV857">
            <v>125120.24</v>
          </cell>
        </row>
        <row r="858">
          <cell r="Q858">
            <v>209796.52</v>
          </cell>
          <cell r="S858">
            <v>209796.52</v>
          </cell>
          <cell r="U858">
            <v>209796.52</v>
          </cell>
          <cell r="V858">
            <v>209796.52</v>
          </cell>
          <cell r="W858">
            <v>209796.52</v>
          </cell>
          <cell r="X858">
            <v>209796.52</v>
          </cell>
          <cell r="Y858">
            <v>209796.52</v>
          </cell>
          <cell r="AA858">
            <v>209796.52</v>
          </cell>
          <cell r="AQ858">
            <v>209796.52</v>
          </cell>
          <cell r="AV858">
            <v>209796.52</v>
          </cell>
        </row>
        <row r="859">
          <cell r="AV859">
            <v>175000</v>
          </cell>
        </row>
        <row r="861">
          <cell r="AV861">
            <v>383000</v>
          </cell>
        </row>
        <row r="862">
          <cell r="AV862">
            <v>80455.88</v>
          </cell>
        </row>
        <row r="863">
          <cell r="AV863">
            <v>0</v>
          </cell>
        </row>
        <row r="865">
          <cell r="Q865">
            <v>1325189.93</v>
          </cell>
          <cell r="S865">
            <v>1326161.72</v>
          </cell>
          <cell r="U865">
            <v>1328200.25</v>
          </cell>
          <cell r="V865">
            <v>1339871.3600000001</v>
          </cell>
          <cell r="W865">
            <v>1340741.81</v>
          </cell>
          <cell r="X865">
            <v>1347430.31</v>
          </cell>
          <cell r="Y865">
            <v>1355139.02</v>
          </cell>
          <cell r="AA865">
            <v>1363467.98</v>
          </cell>
          <cell r="AQ865">
            <v>1388852.59</v>
          </cell>
          <cell r="AV865">
            <v>1396030.04</v>
          </cell>
        </row>
        <row r="866">
          <cell r="Q866">
            <v>8717.5</v>
          </cell>
          <cell r="S866">
            <v>8717.5</v>
          </cell>
          <cell r="U866">
            <v>8717.5</v>
          </cell>
          <cell r="V866">
            <v>8717.5</v>
          </cell>
          <cell r="W866">
            <v>8717.5</v>
          </cell>
          <cell r="X866">
            <v>8717.5</v>
          </cell>
          <cell r="Y866">
            <v>8717.5</v>
          </cell>
          <cell r="AA866">
            <v>8717.5</v>
          </cell>
          <cell r="AQ866">
            <v>8717.5</v>
          </cell>
          <cell r="AV866">
            <v>8717.5</v>
          </cell>
        </row>
        <row r="867">
          <cell r="Q867">
            <v>2650805.2599999998</v>
          </cell>
          <cell r="S867">
            <v>2694693.07</v>
          </cell>
          <cell r="U867">
            <v>2752812.1</v>
          </cell>
          <cell r="V867">
            <v>2761985.28</v>
          </cell>
          <cell r="W867">
            <v>2767190.39</v>
          </cell>
          <cell r="X867">
            <v>2770116.43</v>
          </cell>
          <cell r="Y867">
            <v>2784303.01</v>
          </cell>
          <cell r="AA867">
            <v>2820624.47</v>
          </cell>
          <cell r="AQ867">
            <v>3743359.82</v>
          </cell>
          <cell r="AV867">
            <v>3780998.41</v>
          </cell>
        </row>
        <row r="868">
          <cell r="Q868">
            <v>2577686.9300000002</v>
          </cell>
          <cell r="S868">
            <v>2577686.9300000002</v>
          </cell>
          <cell r="U868">
            <v>2577686.9300000002</v>
          </cell>
          <cell r="V868">
            <v>2577686.9300000002</v>
          </cell>
          <cell r="W868">
            <v>2577686.9300000002</v>
          </cell>
          <cell r="X868">
            <v>2577686.9300000002</v>
          </cell>
          <cell r="Y868">
            <v>2651381.7400000002</v>
          </cell>
          <cell r="AA868">
            <v>2651381.7400000002</v>
          </cell>
          <cell r="AQ868">
            <v>2651381.7400000002</v>
          </cell>
          <cell r="AV868">
            <v>2651381.7400000002</v>
          </cell>
        </row>
        <row r="869">
          <cell r="Q869">
            <v>856121.11</v>
          </cell>
          <cell r="S869">
            <v>856121.11</v>
          </cell>
          <cell r="U869">
            <v>856121.11</v>
          </cell>
          <cell r="V869">
            <v>856121.11</v>
          </cell>
          <cell r="W869">
            <v>856121.11</v>
          </cell>
          <cell r="X869">
            <v>856121.11</v>
          </cell>
          <cell r="Y869">
            <v>856121.11</v>
          </cell>
          <cell r="AA869">
            <v>856121.11</v>
          </cell>
          <cell r="AQ869">
            <v>856121.11</v>
          </cell>
          <cell r="AV869">
            <v>856121.11</v>
          </cell>
        </row>
        <row r="870">
          <cell r="Q870">
            <v>366.95</v>
          </cell>
          <cell r="S870">
            <v>366.95</v>
          </cell>
          <cell r="U870">
            <v>366.95</v>
          </cell>
          <cell r="V870">
            <v>366.95</v>
          </cell>
          <cell r="W870">
            <v>366.95</v>
          </cell>
          <cell r="X870">
            <v>366.95</v>
          </cell>
          <cell r="Y870">
            <v>366.95</v>
          </cell>
          <cell r="AA870">
            <v>366.95</v>
          </cell>
          <cell r="AQ870">
            <v>366.95</v>
          </cell>
          <cell r="AV870">
            <v>366.95</v>
          </cell>
        </row>
        <row r="871">
          <cell r="Q871">
            <v>0</v>
          </cell>
          <cell r="S871">
            <v>0</v>
          </cell>
          <cell r="U871">
            <v>0</v>
          </cell>
          <cell r="V871">
            <v>0</v>
          </cell>
          <cell r="W871">
            <v>0</v>
          </cell>
          <cell r="X871">
            <v>0</v>
          </cell>
          <cell r="Y871">
            <v>0</v>
          </cell>
          <cell r="AA871">
            <v>0</v>
          </cell>
          <cell r="AQ871">
            <v>0</v>
          </cell>
          <cell r="AV871">
            <v>0</v>
          </cell>
        </row>
        <row r="872">
          <cell r="Q872">
            <v>379591.4</v>
          </cell>
          <cell r="S872">
            <v>379591.4</v>
          </cell>
          <cell r="U872">
            <v>379591.4</v>
          </cell>
          <cell r="V872">
            <v>379591.4</v>
          </cell>
          <cell r="W872">
            <v>379591.4</v>
          </cell>
          <cell r="X872">
            <v>379591.4</v>
          </cell>
          <cell r="Y872">
            <v>379591.4</v>
          </cell>
          <cell r="AA872">
            <v>0</v>
          </cell>
          <cell r="AQ872">
            <v>0</v>
          </cell>
          <cell r="AV872">
            <v>0</v>
          </cell>
        </row>
        <row r="873">
          <cell r="Q873">
            <v>769040.33</v>
          </cell>
          <cell r="S873">
            <v>769040.33</v>
          </cell>
          <cell r="U873">
            <v>769040.33</v>
          </cell>
          <cell r="V873">
            <v>769040.33</v>
          </cell>
          <cell r="W873">
            <v>769040.33</v>
          </cell>
          <cell r="X873">
            <v>769040.33</v>
          </cell>
          <cell r="Y873">
            <v>769040.33</v>
          </cell>
          <cell r="AA873">
            <v>769040.33</v>
          </cell>
          <cell r="AQ873">
            <v>769040.33</v>
          </cell>
          <cell r="AV873">
            <v>774426.8</v>
          </cell>
        </row>
        <row r="874">
          <cell r="Q874">
            <v>15888.2</v>
          </cell>
          <cell r="S874">
            <v>15888.2</v>
          </cell>
          <cell r="U874">
            <v>15888.2</v>
          </cell>
          <cell r="V874">
            <v>15888.2</v>
          </cell>
          <cell r="W874">
            <v>15888.2</v>
          </cell>
          <cell r="X874">
            <v>15888.2</v>
          </cell>
          <cell r="Y874">
            <v>15888.2</v>
          </cell>
          <cell r="AA874">
            <v>15888.2</v>
          </cell>
          <cell r="AQ874">
            <v>15888.2</v>
          </cell>
          <cell r="AV874">
            <v>15888.2</v>
          </cell>
        </row>
        <row r="875">
          <cell r="Q875">
            <v>3790854.8</v>
          </cell>
          <cell r="S875">
            <v>3808388.99</v>
          </cell>
          <cell r="U875">
            <v>3817587.28</v>
          </cell>
          <cell r="V875">
            <v>3819495.29</v>
          </cell>
          <cell r="W875">
            <v>3820379.01</v>
          </cell>
          <cell r="X875">
            <v>3822436.16</v>
          </cell>
          <cell r="Y875">
            <v>3835565.26</v>
          </cell>
          <cell r="AA875">
            <v>3845788.41</v>
          </cell>
          <cell r="AQ875">
            <v>3985101.16</v>
          </cell>
          <cell r="AV875">
            <v>4012418.75</v>
          </cell>
        </row>
        <row r="876">
          <cell r="Q876">
            <v>4265950.47</v>
          </cell>
          <cell r="S876">
            <v>4286064.62</v>
          </cell>
          <cell r="U876">
            <v>4332108.88</v>
          </cell>
          <cell r="V876">
            <v>4342911.93</v>
          </cell>
          <cell r="W876">
            <v>4369226.54</v>
          </cell>
          <cell r="X876">
            <v>4369226.54</v>
          </cell>
          <cell r="Y876">
            <v>4396375.51</v>
          </cell>
          <cell r="AA876">
            <v>4416615.62</v>
          </cell>
          <cell r="AQ876">
            <v>4475572.59</v>
          </cell>
          <cell r="AV876">
            <v>4499203.59</v>
          </cell>
        </row>
        <row r="877">
          <cell r="Q877">
            <v>995</v>
          </cell>
          <cell r="S877">
            <v>995</v>
          </cell>
          <cell r="U877">
            <v>995</v>
          </cell>
          <cell r="V877">
            <v>995</v>
          </cell>
          <cell r="W877">
            <v>995</v>
          </cell>
          <cell r="X877">
            <v>995</v>
          </cell>
          <cell r="Y877">
            <v>995</v>
          </cell>
          <cell r="AA877">
            <v>0</v>
          </cell>
          <cell r="AQ877">
            <v>0</v>
          </cell>
          <cell r="AV877">
            <v>0</v>
          </cell>
        </row>
        <row r="878">
          <cell r="Q878">
            <v>0</v>
          </cell>
          <cell r="S878">
            <v>0</v>
          </cell>
          <cell r="U878">
            <v>0</v>
          </cell>
          <cell r="V878">
            <v>0</v>
          </cell>
          <cell r="W878">
            <v>0</v>
          </cell>
          <cell r="X878">
            <v>0</v>
          </cell>
          <cell r="Y878">
            <v>0</v>
          </cell>
          <cell r="AA878">
            <v>0</v>
          </cell>
          <cell r="AQ878">
            <v>0</v>
          </cell>
          <cell r="AV878">
            <v>0</v>
          </cell>
        </row>
        <row r="879">
          <cell r="Q879">
            <v>0</v>
          </cell>
          <cell r="S879">
            <v>0</v>
          </cell>
          <cell r="U879">
            <v>0</v>
          </cell>
          <cell r="V879">
            <v>0</v>
          </cell>
          <cell r="W879">
            <v>0</v>
          </cell>
          <cell r="X879">
            <v>0</v>
          </cell>
          <cell r="Y879">
            <v>0</v>
          </cell>
          <cell r="AA879">
            <v>0</v>
          </cell>
          <cell r="AQ879">
            <v>0</v>
          </cell>
          <cell r="AV879">
            <v>0</v>
          </cell>
        </row>
        <row r="880">
          <cell r="Q880">
            <v>3089268.32</v>
          </cell>
          <cell r="S880">
            <v>3089268.32</v>
          </cell>
          <cell r="U880">
            <v>3090184.42</v>
          </cell>
          <cell r="V880">
            <v>3090220.42</v>
          </cell>
          <cell r="W880">
            <v>3090220.42</v>
          </cell>
          <cell r="X880">
            <v>3090220.42</v>
          </cell>
          <cell r="Y880">
            <v>3090220.42</v>
          </cell>
          <cell r="AA880">
            <v>0</v>
          </cell>
          <cell r="AQ880">
            <v>0</v>
          </cell>
          <cell r="AV880">
            <v>0</v>
          </cell>
        </row>
        <row r="881">
          <cell r="Q881">
            <v>0</v>
          </cell>
          <cell r="S881">
            <v>0</v>
          </cell>
          <cell r="U881">
            <v>0</v>
          </cell>
          <cell r="V881">
            <v>0</v>
          </cell>
          <cell r="W881">
            <v>0</v>
          </cell>
          <cell r="X881">
            <v>0</v>
          </cell>
          <cell r="Y881">
            <v>0</v>
          </cell>
          <cell r="AA881">
            <v>0</v>
          </cell>
          <cell r="AQ881">
            <v>0</v>
          </cell>
          <cell r="AV881">
            <v>0</v>
          </cell>
        </row>
        <row r="882">
          <cell r="Q882">
            <v>0</v>
          </cell>
          <cell r="S882">
            <v>0</v>
          </cell>
          <cell r="U882">
            <v>0</v>
          </cell>
          <cell r="V882">
            <v>0</v>
          </cell>
          <cell r="W882">
            <v>0</v>
          </cell>
          <cell r="X882">
            <v>0</v>
          </cell>
          <cell r="Y882">
            <v>0</v>
          </cell>
          <cell r="AA882">
            <v>0</v>
          </cell>
          <cell r="AQ882">
            <v>0</v>
          </cell>
          <cell r="AV882">
            <v>0</v>
          </cell>
        </row>
        <row r="883">
          <cell r="Q883">
            <v>0</v>
          </cell>
          <cell r="S883">
            <v>0</v>
          </cell>
          <cell r="U883">
            <v>0</v>
          </cell>
          <cell r="V883">
            <v>0</v>
          </cell>
          <cell r="W883">
            <v>0</v>
          </cell>
          <cell r="X883">
            <v>0</v>
          </cell>
          <cell r="Y883">
            <v>0</v>
          </cell>
          <cell r="AA883">
            <v>0</v>
          </cell>
          <cell r="AQ883">
            <v>0</v>
          </cell>
          <cell r="AV883">
            <v>0</v>
          </cell>
        </row>
        <row r="884">
          <cell r="Q884">
            <v>0</v>
          </cell>
          <cell r="S884">
            <v>0</v>
          </cell>
          <cell r="U884">
            <v>0</v>
          </cell>
          <cell r="V884">
            <v>0</v>
          </cell>
          <cell r="W884">
            <v>0</v>
          </cell>
          <cell r="X884">
            <v>0</v>
          </cell>
          <cell r="Y884">
            <v>0</v>
          </cell>
          <cell r="AA884">
            <v>0</v>
          </cell>
          <cell r="AQ884">
            <v>0</v>
          </cell>
          <cell r="AV884">
            <v>0</v>
          </cell>
        </row>
        <row r="885">
          <cell r="Q885">
            <v>66942.149999999994</v>
          </cell>
          <cell r="S885">
            <v>66942.149999999994</v>
          </cell>
          <cell r="U885">
            <v>66942.149999999994</v>
          </cell>
          <cell r="V885">
            <v>66942.149999999994</v>
          </cell>
          <cell r="W885">
            <v>66942.149999999994</v>
          </cell>
          <cell r="X885">
            <v>66942.149999999994</v>
          </cell>
          <cell r="Y885">
            <v>66942.149999999994</v>
          </cell>
          <cell r="AA885">
            <v>0</v>
          </cell>
          <cell r="AQ885">
            <v>0</v>
          </cell>
          <cell r="AV885">
            <v>0</v>
          </cell>
        </row>
        <row r="886">
          <cell r="Q886">
            <v>8253623.4699999997</v>
          </cell>
          <cell r="S886">
            <v>8328982.0499999998</v>
          </cell>
          <cell r="U886">
            <v>8400758.4100000001</v>
          </cell>
          <cell r="V886">
            <v>8505094.9000000004</v>
          </cell>
          <cell r="W886">
            <v>8587670.2599999998</v>
          </cell>
          <cell r="X886">
            <v>8587670.2599999998</v>
          </cell>
          <cell r="Y886">
            <v>8609085.4900000002</v>
          </cell>
          <cell r="AA886">
            <v>8778235.7799999993</v>
          </cell>
          <cell r="AQ886">
            <v>10975968.16</v>
          </cell>
          <cell r="AV886">
            <v>11546434.640000001</v>
          </cell>
        </row>
        <row r="887">
          <cell r="Q887">
            <v>59043.75</v>
          </cell>
          <cell r="S887">
            <v>59043.75</v>
          </cell>
          <cell r="U887">
            <v>59043.75</v>
          </cell>
          <cell r="V887">
            <v>59043.75</v>
          </cell>
          <cell r="W887">
            <v>59043.75</v>
          </cell>
          <cell r="X887">
            <v>59043.75</v>
          </cell>
          <cell r="Y887">
            <v>59043.75</v>
          </cell>
          <cell r="AA887">
            <v>59043.75</v>
          </cell>
          <cell r="AQ887">
            <v>59043.75</v>
          </cell>
          <cell r="AV887">
            <v>59043.75</v>
          </cell>
        </row>
        <row r="888">
          <cell r="Q888">
            <v>134702.85999999999</v>
          </cell>
          <cell r="S888">
            <v>134702.85999999999</v>
          </cell>
          <cell r="U888">
            <v>139961.60000000001</v>
          </cell>
          <cell r="V888">
            <v>140236.6</v>
          </cell>
          <cell r="W888">
            <v>144720.29</v>
          </cell>
          <cell r="X888">
            <v>145169.29</v>
          </cell>
          <cell r="Y888">
            <v>146059.29</v>
          </cell>
          <cell r="AA888">
            <v>156448.78</v>
          </cell>
          <cell r="AQ888">
            <v>229409.41</v>
          </cell>
          <cell r="AV888">
            <v>229409.41</v>
          </cell>
        </row>
        <row r="889">
          <cell r="Q889">
            <v>20193.82</v>
          </cell>
          <cell r="S889">
            <v>20293.82</v>
          </cell>
          <cell r="U889">
            <v>20293.82</v>
          </cell>
          <cell r="V889">
            <v>20293.82</v>
          </cell>
          <cell r="W889">
            <v>20293.82</v>
          </cell>
          <cell r="X889">
            <v>20293.82</v>
          </cell>
          <cell r="Y889">
            <v>20293.82</v>
          </cell>
          <cell r="AA889">
            <v>126042.95</v>
          </cell>
          <cell r="AQ889">
            <v>438786.49</v>
          </cell>
          <cell r="AV889">
            <v>485093.69</v>
          </cell>
        </row>
        <row r="890">
          <cell r="Q890">
            <v>2431.75</v>
          </cell>
          <cell r="S890">
            <v>2431.75</v>
          </cell>
          <cell r="U890">
            <v>10526.89</v>
          </cell>
          <cell r="V890">
            <v>13871.88</v>
          </cell>
          <cell r="W890">
            <v>23663.38</v>
          </cell>
          <cell r="X890">
            <v>23663.38</v>
          </cell>
          <cell r="Y890">
            <v>24383.38</v>
          </cell>
          <cell r="AA890">
            <v>29544</v>
          </cell>
          <cell r="AQ890">
            <v>29544</v>
          </cell>
          <cell r="AV890">
            <v>29544</v>
          </cell>
        </row>
        <row r="891">
          <cell r="Q891">
            <v>145168.22</v>
          </cell>
          <cell r="S891">
            <v>148663.92000000001</v>
          </cell>
          <cell r="U891">
            <v>158105.14000000001</v>
          </cell>
          <cell r="V891">
            <v>158953.32</v>
          </cell>
          <cell r="W891">
            <v>159479.07</v>
          </cell>
          <cell r="X891">
            <v>165297.15</v>
          </cell>
          <cell r="Y891">
            <v>167029.15</v>
          </cell>
          <cell r="AA891">
            <v>145168.22</v>
          </cell>
          <cell r="AQ891">
            <v>0</v>
          </cell>
          <cell r="AV891">
            <v>0</v>
          </cell>
        </row>
        <row r="892">
          <cell r="AQ892">
            <v>0</v>
          </cell>
          <cell r="AV892">
            <v>0</v>
          </cell>
        </row>
        <row r="893">
          <cell r="AQ893">
            <v>1669697.78</v>
          </cell>
          <cell r="AV893">
            <v>561675.24</v>
          </cell>
        </row>
        <row r="894">
          <cell r="AQ894">
            <v>0</v>
          </cell>
          <cell r="AV894">
            <v>0</v>
          </cell>
        </row>
        <row r="895">
          <cell r="AQ895">
            <v>0</v>
          </cell>
          <cell r="AV895">
            <v>0</v>
          </cell>
        </row>
        <row r="896">
          <cell r="AQ896">
            <v>0</v>
          </cell>
          <cell r="AV896">
            <v>0</v>
          </cell>
        </row>
        <row r="897">
          <cell r="Q897">
            <v>0</v>
          </cell>
          <cell r="S897">
            <v>1776134.11</v>
          </cell>
          <cell r="U897">
            <v>3292529.36</v>
          </cell>
          <cell r="V897">
            <v>3898904.18</v>
          </cell>
          <cell r="W897">
            <v>4575129.4800000004</v>
          </cell>
          <cell r="X897">
            <v>5519954.54</v>
          </cell>
          <cell r="Y897">
            <v>6861240.1100000003</v>
          </cell>
          <cell r="AA897">
            <v>8986240.3000000007</v>
          </cell>
          <cell r="AQ897">
            <v>2485874.64</v>
          </cell>
          <cell r="AV897">
            <v>4270917.16</v>
          </cell>
        </row>
        <row r="898">
          <cell r="Q898">
            <v>178527.94</v>
          </cell>
          <cell r="S898">
            <v>168026.28</v>
          </cell>
          <cell r="U898">
            <v>157524.62</v>
          </cell>
          <cell r="V898">
            <v>152273.79</v>
          </cell>
          <cell r="W898">
            <v>147022.96</v>
          </cell>
          <cell r="X898">
            <v>141772.13</v>
          </cell>
          <cell r="Y898">
            <v>136521.29999999999</v>
          </cell>
          <cell r="AA898">
            <v>126019.64</v>
          </cell>
          <cell r="AQ898">
            <v>0</v>
          </cell>
          <cell r="AV898">
            <v>0</v>
          </cell>
        </row>
        <row r="899">
          <cell r="Q899">
            <v>77670.259999999995</v>
          </cell>
          <cell r="S899">
            <v>72976.62</v>
          </cell>
          <cell r="U899">
            <v>68407.78</v>
          </cell>
          <cell r="V899">
            <v>66123.360000000001</v>
          </cell>
          <cell r="W899">
            <v>63838.94</v>
          </cell>
          <cell r="X899">
            <v>61554.52</v>
          </cell>
          <cell r="Y899">
            <v>59270.1</v>
          </cell>
          <cell r="AA899">
            <v>54701.26</v>
          </cell>
          <cell r="AQ899">
            <v>0</v>
          </cell>
          <cell r="AV899">
            <v>0</v>
          </cell>
        </row>
        <row r="900">
          <cell r="Q900">
            <v>0</v>
          </cell>
          <cell r="S900">
            <v>0</v>
          </cell>
          <cell r="U900">
            <v>0</v>
          </cell>
          <cell r="V900">
            <v>0</v>
          </cell>
          <cell r="W900">
            <v>0</v>
          </cell>
          <cell r="X900">
            <v>0</v>
          </cell>
          <cell r="Y900">
            <v>0</v>
          </cell>
          <cell r="AA900">
            <v>0</v>
          </cell>
          <cell r="AQ900">
            <v>0</v>
          </cell>
          <cell r="AV900">
            <v>0</v>
          </cell>
        </row>
        <row r="901">
          <cell r="Q901">
            <v>414135.74</v>
          </cell>
          <cell r="S901">
            <v>389774.82</v>
          </cell>
          <cell r="U901">
            <v>365413.9</v>
          </cell>
          <cell r="V901">
            <v>353233.44</v>
          </cell>
          <cell r="W901">
            <v>341052.98</v>
          </cell>
          <cell r="X901">
            <v>328872.52</v>
          </cell>
          <cell r="Y901">
            <v>316692.06</v>
          </cell>
          <cell r="AA901">
            <v>292331.14</v>
          </cell>
          <cell r="AQ901">
            <v>0</v>
          </cell>
          <cell r="AV901">
            <v>0</v>
          </cell>
        </row>
        <row r="902">
          <cell r="Q902">
            <v>230333.2</v>
          </cell>
          <cell r="S902">
            <v>216784.18</v>
          </cell>
          <cell r="U902">
            <v>203235.16</v>
          </cell>
          <cell r="V902">
            <v>196460.65</v>
          </cell>
          <cell r="W902">
            <v>189686.14</v>
          </cell>
          <cell r="X902">
            <v>182911.63</v>
          </cell>
          <cell r="Y902">
            <v>176137.12</v>
          </cell>
          <cell r="AA902">
            <v>162588.1</v>
          </cell>
          <cell r="AQ902">
            <v>0</v>
          </cell>
          <cell r="AV902">
            <v>0</v>
          </cell>
        </row>
        <row r="903">
          <cell r="Q903">
            <v>46498.65</v>
          </cell>
          <cell r="S903">
            <v>44072.83</v>
          </cell>
          <cell r="U903">
            <v>41489.089999999997</v>
          </cell>
          <cell r="V903">
            <v>37464.15</v>
          </cell>
          <cell r="W903">
            <v>36172.28</v>
          </cell>
          <cell r="X903">
            <v>34880.410000000003</v>
          </cell>
          <cell r="Y903">
            <v>33588.54</v>
          </cell>
          <cell r="AA903">
            <v>31004.799999999999</v>
          </cell>
          <cell r="AQ903">
            <v>0</v>
          </cell>
          <cell r="AV903">
            <v>0</v>
          </cell>
        </row>
        <row r="904">
          <cell r="Q904">
            <v>-12647.51</v>
          </cell>
          <cell r="S904">
            <v>-11903.51</v>
          </cell>
          <cell r="U904">
            <v>-11159.51</v>
          </cell>
          <cell r="V904">
            <v>-10787.51</v>
          </cell>
          <cell r="W904">
            <v>-10415.51</v>
          </cell>
          <cell r="X904">
            <v>-10043.51</v>
          </cell>
          <cell r="Y904">
            <v>-9671.51</v>
          </cell>
          <cell r="AA904">
            <v>-8927.51</v>
          </cell>
          <cell r="AQ904">
            <v>5806.9</v>
          </cell>
          <cell r="AV904">
            <v>0</v>
          </cell>
        </row>
        <row r="905">
          <cell r="V905">
            <v>2733.07</v>
          </cell>
          <cell r="W905">
            <v>2733.07</v>
          </cell>
          <cell r="X905">
            <v>3354.61</v>
          </cell>
          <cell r="Y905">
            <v>3442.61</v>
          </cell>
          <cell r="AA905">
            <v>3442.61</v>
          </cell>
          <cell r="AQ905">
            <v>0</v>
          </cell>
          <cell r="AV905">
            <v>0</v>
          </cell>
        </row>
        <row r="906">
          <cell r="V906">
            <v>0</v>
          </cell>
          <cell r="W906">
            <v>0</v>
          </cell>
          <cell r="X906">
            <v>0</v>
          </cell>
          <cell r="Y906">
            <v>0</v>
          </cell>
          <cell r="AA906">
            <v>0</v>
          </cell>
          <cell r="AQ906">
            <v>0</v>
          </cell>
          <cell r="AV906">
            <v>0</v>
          </cell>
        </row>
        <row r="907">
          <cell r="AQ907">
            <v>290235.90999999997</v>
          </cell>
          <cell r="AV907">
            <v>428265.52</v>
          </cell>
        </row>
        <row r="908">
          <cell r="AQ908">
            <v>113574.81</v>
          </cell>
          <cell r="AV908">
            <v>90668.26</v>
          </cell>
        </row>
        <row r="909">
          <cell r="AQ909">
            <v>247391.5</v>
          </cell>
          <cell r="AV909">
            <v>197505.05</v>
          </cell>
        </row>
        <row r="910">
          <cell r="U910">
            <v>0</v>
          </cell>
          <cell r="V910">
            <v>0</v>
          </cell>
          <cell r="W910">
            <v>0</v>
          </cell>
          <cell r="X910">
            <v>0</v>
          </cell>
          <cell r="Y910">
            <v>0</v>
          </cell>
          <cell r="AA910">
            <v>0</v>
          </cell>
          <cell r="AQ910">
            <v>0</v>
          </cell>
          <cell r="AV910">
            <v>0</v>
          </cell>
        </row>
        <row r="911">
          <cell r="Q911">
            <v>144422</v>
          </cell>
          <cell r="S911">
            <v>141366</v>
          </cell>
          <cell r="U911">
            <v>138310</v>
          </cell>
          <cell r="V911">
            <v>136782</v>
          </cell>
          <cell r="W911">
            <v>135254</v>
          </cell>
          <cell r="X911">
            <v>133726</v>
          </cell>
          <cell r="Y911">
            <v>132198</v>
          </cell>
          <cell r="AA911">
            <v>129142</v>
          </cell>
          <cell r="AQ911">
            <v>104694</v>
          </cell>
          <cell r="AV911">
            <v>97054</v>
          </cell>
        </row>
        <row r="912">
          <cell r="Q912">
            <v>0</v>
          </cell>
          <cell r="S912">
            <v>0</v>
          </cell>
          <cell r="U912">
            <v>0</v>
          </cell>
          <cell r="V912">
            <v>0</v>
          </cell>
          <cell r="W912">
            <v>0</v>
          </cell>
          <cell r="X912">
            <v>0</v>
          </cell>
          <cell r="Y912">
            <v>0</v>
          </cell>
          <cell r="AA912">
            <v>0</v>
          </cell>
          <cell r="AQ912">
            <v>0</v>
          </cell>
          <cell r="AV912">
            <v>0</v>
          </cell>
        </row>
        <row r="913">
          <cell r="Q913">
            <v>0</v>
          </cell>
          <cell r="S913">
            <v>0</v>
          </cell>
          <cell r="U913">
            <v>0</v>
          </cell>
          <cell r="V913">
            <v>0</v>
          </cell>
          <cell r="W913">
            <v>0</v>
          </cell>
          <cell r="X913">
            <v>0</v>
          </cell>
          <cell r="Y913">
            <v>0</v>
          </cell>
          <cell r="AA913">
            <v>0</v>
          </cell>
          <cell r="AQ913">
            <v>0</v>
          </cell>
          <cell r="AV913">
            <v>0</v>
          </cell>
        </row>
        <row r="914">
          <cell r="Q914">
            <v>2547275.2000000002</v>
          </cell>
          <cell r="S914">
            <v>2519128.52</v>
          </cell>
          <cell r="U914">
            <v>2490981.84</v>
          </cell>
          <cell r="V914">
            <v>2476908.5</v>
          </cell>
          <cell r="W914">
            <v>2462835.16</v>
          </cell>
          <cell r="X914">
            <v>2448761.8199999998</v>
          </cell>
          <cell r="Y914">
            <v>2434688.48</v>
          </cell>
          <cell r="AA914">
            <v>2406541.7999999998</v>
          </cell>
          <cell r="AQ914">
            <v>2181368.36</v>
          </cell>
          <cell r="AV914">
            <v>2111001.66</v>
          </cell>
        </row>
        <row r="915">
          <cell r="Q915">
            <v>451369.41</v>
          </cell>
          <cell r="S915">
            <v>448521.65</v>
          </cell>
          <cell r="U915">
            <v>445673.89</v>
          </cell>
          <cell r="V915">
            <v>444250.01</v>
          </cell>
          <cell r="W915">
            <v>442826.13</v>
          </cell>
          <cell r="X915">
            <v>441402.25</v>
          </cell>
          <cell r="Y915">
            <v>439978.37</v>
          </cell>
          <cell r="AA915">
            <v>437130.61</v>
          </cell>
          <cell r="AQ915">
            <v>414348.53</v>
          </cell>
          <cell r="AV915">
            <v>407229.13</v>
          </cell>
        </row>
        <row r="916">
          <cell r="Q916">
            <v>4232226.6100000003</v>
          </cell>
          <cell r="S916">
            <v>4193925.91</v>
          </cell>
          <cell r="U916">
            <v>4155625.21</v>
          </cell>
          <cell r="V916">
            <v>4136474.86</v>
          </cell>
          <cell r="W916">
            <v>4117324.51</v>
          </cell>
          <cell r="X916">
            <v>4098174.16</v>
          </cell>
          <cell r="Y916">
            <v>4079023.81</v>
          </cell>
          <cell r="AA916">
            <v>4040723.11</v>
          </cell>
          <cell r="AQ916">
            <v>3734317.51</v>
          </cell>
          <cell r="AV916">
            <v>3638565.76</v>
          </cell>
        </row>
        <row r="917">
          <cell r="Q917">
            <v>0</v>
          </cell>
          <cell r="S917">
            <v>0</v>
          </cell>
          <cell r="U917">
            <v>0</v>
          </cell>
          <cell r="V917">
            <v>0</v>
          </cell>
          <cell r="W917">
            <v>0</v>
          </cell>
          <cell r="X917">
            <v>0</v>
          </cell>
          <cell r="Y917">
            <v>0</v>
          </cell>
          <cell r="AA917">
            <v>0</v>
          </cell>
          <cell r="AQ917">
            <v>0</v>
          </cell>
          <cell r="AV917">
            <v>0</v>
          </cell>
        </row>
        <row r="918">
          <cell r="Q918">
            <v>33238.550000000003</v>
          </cell>
          <cell r="S918">
            <v>32655.41</v>
          </cell>
          <cell r="U918">
            <v>32072.27</v>
          </cell>
          <cell r="V918">
            <v>31780.7</v>
          </cell>
          <cell r="W918">
            <v>31489.13</v>
          </cell>
          <cell r="X918">
            <v>31197.56</v>
          </cell>
          <cell r="Y918">
            <v>30905.99</v>
          </cell>
          <cell r="AA918">
            <v>30322.85</v>
          </cell>
          <cell r="AQ918">
            <v>25657.73</v>
          </cell>
          <cell r="AV918">
            <v>24199.88</v>
          </cell>
        </row>
        <row r="919">
          <cell r="Q919">
            <v>1008150.07</v>
          </cell>
          <cell r="S919">
            <v>1000569.99</v>
          </cell>
          <cell r="U919">
            <v>992989.91</v>
          </cell>
          <cell r="V919">
            <v>989199.87</v>
          </cell>
          <cell r="W919">
            <v>985409.83</v>
          </cell>
          <cell r="X919">
            <v>981619.79</v>
          </cell>
          <cell r="Y919">
            <v>977829.75</v>
          </cell>
          <cell r="AA919">
            <v>970249.67</v>
          </cell>
          <cell r="AQ919">
            <v>909609.03</v>
          </cell>
          <cell r="AV919">
            <v>890658.83</v>
          </cell>
        </row>
        <row r="920">
          <cell r="Q920">
            <v>766111.02</v>
          </cell>
          <cell r="S920">
            <v>760350.78</v>
          </cell>
          <cell r="U920">
            <v>754590.54</v>
          </cell>
          <cell r="V920">
            <v>751710.42</v>
          </cell>
          <cell r="W920">
            <v>748830.3</v>
          </cell>
          <cell r="X920">
            <v>745950.18</v>
          </cell>
          <cell r="Y920">
            <v>743070.06</v>
          </cell>
          <cell r="AA920">
            <v>737309.82</v>
          </cell>
          <cell r="AQ920">
            <v>691227.9</v>
          </cell>
          <cell r="AV920">
            <v>676827.3</v>
          </cell>
        </row>
        <row r="921">
          <cell r="Q921">
            <v>2345797.09</v>
          </cell>
          <cell r="S921">
            <v>2328159.5099999998</v>
          </cell>
          <cell r="U921">
            <v>2310521.9300000002</v>
          </cell>
          <cell r="V921">
            <v>2301703.14</v>
          </cell>
          <cell r="W921">
            <v>2292884.35</v>
          </cell>
          <cell r="X921">
            <v>2284065.56</v>
          </cell>
          <cell r="Y921">
            <v>2275246.77</v>
          </cell>
          <cell r="AA921">
            <v>2257609.19</v>
          </cell>
          <cell r="AQ921">
            <v>2116508.5499999998</v>
          </cell>
          <cell r="AV921">
            <v>2072414.6</v>
          </cell>
        </row>
        <row r="922">
          <cell r="Q922">
            <v>715934.91</v>
          </cell>
          <cell r="S922">
            <v>710551.95</v>
          </cell>
          <cell r="U922">
            <v>705168.99</v>
          </cell>
          <cell r="V922">
            <v>702477.51</v>
          </cell>
          <cell r="W922">
            <v>699786.03</v>
          </cell>
          <cell r="X922">
            <v>697094.55</v>
          </cell>
          <cell r="Y922">
            <v>694403.07</v>
          </cell>
          <cell r="AA922">
            <v>689020.11</v>
          </cell>
          <cell r="AQ922">
            <v>645956.43000000005</v>
          </cell>
          <cell r="AV922">
            <v>632499.03</v>
          </cell>
        </row>
        <row r="923">
          <cell r="Q923">
            <v>14834.22</v>
          </cell>
          <cell r="S923">
            <v>14644.04</v>
          </cell>
          <cell r="U923">
            <v>14453.86</v>
          </cell>
          <cell r="V923">
            <v>14358.77</v>
          </cell>
          <cell r="W923">
            <v>14263.68</v>
          </cell>
          <cell r="X923">
            <v>14168.59</v>
          </cell>
          <cell r="Y923">
            <v>14073.5</v>
          </cell>
          <cell r="AA923">
            <v>13883.32</v>
          </cell>
          <cell r="AQ923">
            <v>12361.88</v>
          </cell>
          <cell r="AV923">
            <v>11886.43</v>
          </cell>
        </row>
        <row r="924">
          <cell r="Q924">
            <v>34612.410000000003</v>
          </cell>
          <cell r="S924">
            <v>34168.65</v>
          </cell>
          <cell r="U924">
            <v>33724.89</v>
          </cell>
          <cell r="V924">
            <v>33503.01</v>
          </cell>
          <cell r="W924">
            <v>33281.129999999997</v>
          </cell>
          <cell r="X924">
            <v>33059.25</v>
          </cell>
          <cell r="Y924">
            <v>32837.370000000003</v>
          </cell>
          <cell r="AA924">
            <v>32393.61</v>
          </cell>
          <cell r="AQ924">
            <v>28843.53</v>
          </cell>
          <cell r="AV924">
            <v>27734.13</v>
          </cell>
        </row>
        <row r="925">
          <cell r="Q925">
            <v>0</v>
          </cell>
          <cell r="S925">
            <v>0</v>
          </cell>
          <cell r="U925">
            <v>0</v>
          </cell>
          <cell r="V925">
            <v>0</v>
          </cell>
          <cell r="W925">
            <v>0</v>
          </cell>
          <cell r="X925">
            <v>0</v>
          </cell>
          <cell r="Y925">
            <v>0</v>
          </cell>
          <cell r="AA925">
            <v>0</v>
          </cell>
          <cell r="AQ925">
            <v>0</v>
          </cell>
          <cell r="AV925">
            <v>0</v>
          </cell>
        </row>
        <row r="926">
          <cell r="Q926">
            <v>853971.32</v>
          </cell>
          <cell r="S926">
            <v>843557.04</v>
          </cell>
          <cell r="U926">
            <v>833142.76</v>
          </cell>
          <cell r="V926">
            <v>827935.62</v>
          </cell>
          <cell r="W926">
            <v>822728.48</v>
          </cell>
          <cell r="X926">
            <v>817521.34</v>
          </cell>
          <cell r="Y926">
            <v>812314.2</v>
          </cell>
          <cell r="AA926">
            <v>801899.92</v>
          </cell>
          <cell r="AQ926">
            <v>718585.68</v>
          </cell>
          <cell r="AV926">
            <v>692549.98</v>
          </cell>
        </row>
        <row r="927">
          <cell r="Q927">
            <v>395356.79</v>
          </cell>
          <cell r="S927">
            <v>378883.59</v>
          </cell>
          <cell r="U927">
            <v>362410.39</v>
          </cell>
          <cell r="V927">
            <v>354173.79</v>
          </cell>
          <cell r="W927">
            <v>345937.19</v>
          </cell>
          <cell r="X927">
            <v>337700.59</v>
          </cell>
          <cell r="Y927">
            <v>329463.99</v>
          </cell>
          <cell r="AA927">
            <v>312990.78999999998</v>
          </cell>
          <cell r="AQ927">
            <v>181205.19</v>
          </cell>
          <cell r="AV927">
            <v>140022.19</v>
          </cell>
        </row>
        <row r="928">
          <cell r="Q928">
            <v>50188.72</v>
          </cell>
          <cell r="S928">
            <v>47614.94</v>
          </cell>
          <cell r="U928">
            <v>45041.16</v>
          </cell>
          <cell r="V928">
            <v>43754.27</v>
          </cell>
          <cell r="W928">
            <v>42467.38</v>
          </cell>
          <cell r="X928">
            <v>41180.49</v>
          </cell>
          <cell r="Y928">
            <v>39893.599999999999</v>
          </cell>
          <cell r="AA928">
            <v>37319.82</v>
          </cell>
          <cell r="AQ928">
            <v>16729.580000000002</v>
          </cell>
          <cell r="AV928">
            <v>10295.129999999999</v>
          </cell>
        </row>
        <row r="929">
          <cell r="Q929">
            <v>155400.29999999999</v>
          </cell>
          <cell r="S929">
            <v>153624.32000000001</v>
          </cell>
          <cell r="U929">
            <v>151848.34</v>
          </cell>
          <cell r="V929">
            <v>150960.35</v>
          </cell>
          <cell r="W929">
            <v>150072.35999999999</v>
          </cell>
          <cell r="X929">
            <v>149184.37</v>
          </cell>
          <cell r="Y929">
            <v>148296.38</v>
          </cell>
          <cell r="AA929">
            <v>146520.4</v>
          </cell>
          <cell r="AQ929">
            <v>132312.56</v>
          </cell>
          <cell r="AV929">
            <v>127872.61</v>
          </cell>
        </row>
        <row r="930">
          <cell r="Q930">
            <v>0</v>
          </cell>
          <cell r="S930">
            <v>0</v>
          </cell>
          <cell r="U930">
            <v>0</v>
          </cell>
          <cell r="V930">
            <v>0</v>
          </cell>
          <cell r="W930">
            <v>0</v>
          </cell>
          <cell r="X930">
            <v>0</v>
          </cell>
          <cell r="Y930">
            <v>0</v>
          </cell>
          <cell r="AA930">
            <v>0</v>
          </cell>
          <cell r="AQ930">
            <v>0</v>
          </cell>
          <cell r="AV930">
            <v>0</v>
          </cell>
        </row>
        <row r="931">
          <cell r="Q931">
            <v>5418087.7599999998</v>
          </cell>
          <cell r="S931">
            <v>5385250.8600000003</v>
          </cell>
          <cell r="U931">
            <v>5352413.96</v>
          </cell>
          <cell r="V931">
            <v>5335995.51</v>
          </cell>
          <cell r="W931">
            <v>5319577.0599999996</v>
          </cell>
          <cell r="X931">
            <v>5303158.6100000003</v>
          </cell>
          <cell r="Y931">
            <v>5286740.16</v>
          </cell>
          <cell r="AA931">
            <v>5253903.26</v>
          </cell>
          <cell r="AQ931">
            <v>4991208.0599999996</v>
          </cell>
          <cell r="AV931">
            <v>4909115.8099999996</v>
          </cell>
        </row>
        <row r="932">
          <cell r="Q932">
            <v>1607202.99</v>
          </cell>
          <cell r="S932">
            <v>1575377.19</v>
          </cell>
          <cell r="U932">
            <v>1543551.39</v>
          </cell>
          <cell r="V932">
            <v>1527638.49</v>
          </cell>
          <cell r="W932">
            <v>1511725.59</v>
          </cell>
          <cell r="X932">
            <v>1495812.69</v>
          </cell>
          <cell r="Y932">
            <v>1479899.79</v>
          </cell>
          <cell r="AA932">
            <v>1448073.99</v>
          </cell>
          <cell r="AQ932">
            <v>1193467.5900000001</v>
          </cell>
          <cell r="AV932">
            <v>1113903.0900000001</v>
          </cell>
        </row>
        <row r="934">
          <cell r="Q934">
            <v>10796919.33</v>
          </cell>
          <cell r="S934">
            <v>11980919.33</v>
          </cell>
          <cell r="U934">
            <v>12353919.33</v>
          </cell>
          <cell r="V934">
            <v>12203919.33</v>
          </cell>
          <cell r="W934">
            <v>12197919.33</v>
          </cell>
          <cell r="X934">
            <v>12243919.33</v>
          </cell>
          <cell r="Y934">
            <v>12111919.33</v>
          </cell>
          <cell r="AA934">
            <v>12135919.33</v>
          </cell>
          <cell r="AQ934">
            <v>9784154.3300000001</v>
          </cell>
          <cell r="AV934">
            <v>8010240.3300000001</v>
          </cell>
        </row>
        <row r="935">
          <cell r="Q935">
            <v>0</v>
          </cell>
          <cell r="S935">
            <v>0</v>
          </cell>
          <cell r="U935">
            <v>0</v>
          </cell>
          <cell r="V935">
            <v>0</v>
          </cell>
          <cell r="W935">
            <v>0</v>
          </cell>
          <cell r="X935">
            <v>0</v>
          </cell>
          <cell r="Y935">
            <v>0</v>
          </cell>
          <cell r="AA935">
            <v>0</v>
          </cell>
          <cell r="AQ935">
            <v>0</v>
          </cell>
          <cell r="AV935">
            <v>0</v>
          </cell>
        </row>
        <row r="936">
          <cell r="Q936">
            <v>0</v>
          </cell>
          <cell r="S936">
            <v>0</v>
          </cell>
          <cell r="U936">
            <v>0</v>
          </cell>
          <cell r="V936">
            <v>0</v>
          </cell>
          <cell r="W936">
            <v>0</v>
          </cell>
          <cell r="X936">
            <v>0</v>
          </cell>
          <cell r="Y936">
            <v>0</v>
          </cell>
          <cell r="AA936">
            <v>0</v>
          </cell>
          <cell r="AQ936">
            <v>0</v>
          </cell>
          <cell r="AV936">
            <v>0</v>
          </cell>
        </row>
        <row r="937">
          <cell r="Q937">
            <v>5328888</v>
          </cell>
          <cell r="S937">
            <v>5328888</v>
          </cell>
          <cell r="U937">
            <v>5485875</v>
          </cell>
          <cell r="V937">
            <v>5485875</v>
          </cell>
          <cell r="W937">
            <v>5390249</v>
          </cell>
          <cell r="X937">
            <v>5390249</v>
          </cell>
          <cell r="Y937">
            <v>5390249</v>
          </cell>
          <cell r="AA937">
            <v>5445607</v>
          </cell>
          <cell r="AQ937">
            <v>3742328</v>
          </cell>
          <cell r="AV937">
            <v>3525032</v>
          </cell>
        </row>
        <row r="938">
          <cell r="Q938">
            <v>2454000</v>
          </cell>
          <cell r="S938">
            <v>2454000</v>
          </cell>
          <cell r="U938">
            <v>2454000</v>
          </cell>
          <cell r="V938">
            <v>2454000</v>
          </cell>
          <cell r="W938">
            <v>2454000</v>
          </cell>
          <cell r="X938">
            <v>2454000</v>
          </cell>
          <cell r="Y938">
            <v>2454000</v>
          </cell>
          <cell r="AA938">
            <v>2454000</v>
          </cell>
          <cell r="AQ938">
            <v>0</v>
          </cell>
          <cell r="AV938">
            <v>0</v>
          </cell>
        </row>
        <row r="939">
          <cell r="Q939">
            <v>0</v>
          </cell>
          <cell r="S939">
            <v>0</v>
          </cell>
          <cell r="U939">
            <v>0</v>
          </cell>
          <cell r="V939">
            <v>0</v>
          </cell>
          <cell r="W939">
            <v>0</v>
          </cell>
          <cell r="X939">
            <v>0</v>
          </cell>
          <cell r="Y939">
            <v>0</v>
          </cell>
          <cell r="AA939">
            <v>0</v>
          </cell>
          <cell r="AQ939">
            <v>0</v>
          </cell>
          <cell r="AV939">
            <v>0</v>
          </cell>
        </row>
        <row r="940">
          <cell r="Q940">
            <v>1620000</v>
          </cell>
          <cell r="S940">
            <v>1518000</v>
          </cell>
          <cell r="U940">
            <v>1416000</v>
          </cell>
          <cell r="V940">
            <v>1365000</v>
          </cell>
          <cell r="W940">
            <v>1314000</v>
          </cell>
          <cell r="X940">
            <v>1263000</v>
          </cell>
          <cell r="Y940">
            <v>1212000</v>
          </cell>
          <cell r="AA940">
            <v>1110000</v>
          </cell>
          <cell r="AQ940">
            <v>293417</v>
          </cell>
          <cell r="AV940">
            <v>38207</v>
          </cell>
        </row>
        <row r="941">
          <cell r="Q941">
            <v>51319603</v>
          </cell>
          <cell r="S941">
            <v>61156640.240000002</v>
          </cell>
          <cell r="U941">
            <v>53671108.43</v>
          </cell>
          <cell r="V941">
            <v>45986258.560000002</v>
          </cell>
          <cell r="W941">
            <v>42861798.280000001</v>
          </cell>
          <cell r="X941">
            <v>41751868.990000002</v>
          </cell>
          <cell r="Y941">
            <v>46455029.840000004</v>
          </cell>
          <cell r="AA941">
            <v>33198050.079999998</v>
          </cell>
          <cell r="AQ941">
            <v>33041353</v>
          </cell>
          <cell r="AV941">
            <v>30222811</v>
          </cell>
        </row>
        <row r="942">
          <cell r="Q942">
            <v>412105</v>
          </cell>
          <cell r="S942">
            <v>412105</v>
          </cell>
          <cell r="U942">
            <v>412105</v>
          </cell>
          <cell r="V942">
            <v>412105</v>
          </cell>
          <cell r="W942">
            <v>412105</v>
          </cell>
          <cell r="X942">
            <v>412105</v>
          </cell>
          <cell r="Y942">
            <v>412105</v>
          </cell>
          <cell r="AA942">
            <v>412105</v>
          </cell>
          <cell r="AQ942">
            <v>412105</v>
          </cell>
          <cell r="AV942">
            <v>412105</v>
          </cell>
        </row>
        <row r="943">
          <cell r="Q943">
            <v>10957.58</v>
          </cell>
          <cell r="S943">
            <v>10957.58</v>
          </cell>
          <cell r="U943">
            <v>10957.58</v>
          </cell>
          <cell r="V943">
            <v>10957.58</v>
          </cell>
          <cell r="W943">
            <v>10957.58</v>
          </cell>
          <cell r="X943">
            <v>10957.58</v>
          </cell>
          <cell r="Y943">
            <v>10957.58</v>
          </cell>
          <cell r="AA943">
            <v>0</v>
          </cell>
          <cell r="AQ943">
            <v>0</v>
          </cell>
          <cell r="AV943">
            <v>0</v>
          </cell>
        </row>
        <row r="944">
          <cell r="Q944">
            <v>21873416</v>
          </cell>
          <cell r="S944">
            <v>24583459.18</v>
          </cell>
          <cell r="U944">
            <v>17884000.309999999</v>
          </cell>
          <cell r="V944">
            <v>12103569.51</v>
          </cell>
          <cell r="W944">
            <v>11041233.23</v>
          </cell>
          <cell r="X944">
            <v>10747978.77</v>
          </cell>
          <cell r="Y944">
            <v>11925189.720000001</v>
          </cell>
          <cell r="AA944">
            <v>8803009.2300000004</v>
          </cell>
          <cell r="AQ944">
            <v>16720072</v>
          </cell>
          <cell r="AV944">
            <v>13388081</v>
          </cell>
        </row>
        <row r="945">
          <cell r="Q945">
            <v>10470344</v>
          </cell>
          <cell r="S945">
            <v>10401686</v>
          </cell>
          <cell r="U945">
            <v>10333028</v>
          </cell>
          <cell r="V945">
            <v>10298699</v>
          </cell>
          <cell r="W945">
            <v>10264370</v>
          </cell>
          <cell r="X945">
            <v>10230041</v>
          </cell>
          <cell r="Y945">
            <v>10195712</v>
          </cell>
          <cell r="AA945">
            <v>10127054</v>
          </cell>
          <cell r="AQ945">
            <v>9577790</v>
          </cell>
          <cell r="AV945">
            <v>9406145</v>
          </cell>
        </row>
        <row r="946">
          <cell r="Q946">
            <v>0</v>
          </cell>
          <cell r="S946">
            <v>0</v>
          </cell>
          <cell r="U946">
            <v>0</v>
          </cell>
          <cell r="V946">
            <v>0</v>
          </cell>
          <cell r="W946">
            <v>0</v>
          </cell>
          <cell r="X946">
            <v>0</v>
          </cell>
          <cell r="Y946">
            <v>0</v>
          </cell>
          <cell r="AA946">
            <v>0</v>
          </cell>
          <cell r="AQ946">
            <v>0</v>
          </cell>
          <cell r="AV946">
            <v>0</v>
          </cell>
        </row>
        <row r="947">
          <cell r="Q947">
            <v>0</v>
          </cell>
          <cell r="S947">
            <v>0</v>
          </cell>
          <cell r="U947">
            <v>0</v>
          </cell>
          <cell r="V947">
            <v>0</v>
          </cell>
          <cell r="W947">
            <v>0</v>
          </cell>
          <cell r="X947">
            <v>0</v>
          </cell>
          <cell r="Y947">
            <v>0</v>
          </cell>
          <cell r="AA947">
            <v>0</v>
          </cell>
          <cell r="AQ947">
            <v>0</v>
          </cell>
          <cell r="AV947">
            <v>0</v>
          </cell>
        </row>
        <row r="948">
          <cell r="Q948">
            <v>0</v>
          </cell>
          <cell r="S948">
            <v>0</v>
          </cell>
          <cell r="U948">
            <v>0</v>
          </cell>
          <cell r="V948">
            <v>0</v>
          </cell>
          <cell r="W948">
            <v>0</v>
          </cell>
          <cell r="X948">
            <v>0</v>
          </cell>
          <cell r="Y948">
            <v>0</v>
          </cell>
          <cell r="AA948">
            <v>0</v>
          </cell>
          <cell r="AQ948">
            <v>0</v>
          </cell>
          <cell r="AV948">
            <v>0</v>
          </cell>
        </row>
        <row r="949">
          <cell r="Q949">
            <v>84163082</v>
          </cell>
          <cell r="S949">
            <v>85322082</v>
          </cell>
          <cell r="U949">
            <v>86462082</v>
          </cell>
          <cell r="V949">
            <v>86872082</v>
          </cell>
          <cell r="W949">
            <v>87561082</v>
          </cell>
          <cell r="X949">
            <v>88041082</v>
          </cell>
          <cell r="Y949">
            <v>88521082</v>
          </cell>
          <cell r="AA949">
            <v>89420041</v>
          </cell>
          <cell r="AQ949">
            <v>95042106</v>
          </cell>
          <cell r="AV949">
            <v>97547630</v>
          </cell>
        </row>
        <row r="950">
          <cell r="Q950">
            <v>8428000</v>
          </cell>
          <cell r="S950">
            <v>7900000</v>
          </cell>
          <cell r="U950">
            <v>7331000</v>
          </cell>
          <cell r="V950">
            <v>7070000</v>
          </cell>
          <cell r="W950">
            <v>6799000</v>
          </cell>
          <cell r="X950">
            <v>6519000</v>
          </cell>
          <cell r="Y950">
            <v>6239000</v>
          </cell>
          <cell r="AA950">
            <v>5686000</v>
          </cell>
          <cell r="AQ950">
            <v>1625053</v>
          </cell>
          <cell r="AV950">
            <v>702862</v>
          </cell>
        </row>
        <row r="951">
          <cell r="Q951">
            <v>0</v>
          </cell>
          <cell r="S951">
            <v>0</v>
          </cell>
          <cell r="U951">
            <v>0</v>
          </cell>
          <cell r="V951">
            <v>0</v>
          </cell>
          <cell r="W951">
            <v>0</v>
          </cell>
          <cell r="X951">
            <v>0</v>
          </cell>
          <cell r="Y951">
            <v>0</v>
          </cell>
          <cell r="AA951">
            <v>0</v>
          </cell>
          <cell r="AQ951">
            <v>0</v>
          </cell>
          <cell r="AV951">
            <v>0</v>
          </cell>
        </row>
        <row r="952">
          <cell r="Q952">
            <v>81336</v>
          </cell>
          <cell r="S952">
            <v>81336</v>
          </cell>
          <cell r="U952">
            <v>69336</v>
          </cell>
          <cell r="V952">
            <v>69336</v>
          </cell>
          <cell r="W952">
            <v>57336</v>
          </cell>
          <cell r="X952">
            <v>57336</v>
          </cell>
          <cell r="Y952">
            <v>57336</v>
          </cell>
          <cell r="AA952">
            <v>45336</v>
          </cell>
          <cell r="AQ952">
            <v>0</v>
          </cell>
          <cell r="AV952">
            <v>0</v>
          </cell>
        </row>
        <row r="953">
          <cell r="Q953">
            <v>31824059</v>
          </cell>
          <cell r="S953">
            <v>48441511.850000001</v>
          </cell>
          <cell r="U953">
            <v>57269737.200000003</v>
          </cell>
          <cell r="V953">
            <v>53394534.020000003</v>
          </cell>
          <cell r="W953">
            <v>53534945.759999998</v>
          </cell>
          <cell r="X953">
            <v>48608778.619999997</v>
          </cell>
          <cell r="Y953">
            <v>47911050.890000001</v>
          </cell>
          <cell r="AA953">
            <v>31772828.899999999</v>
          </cell>
          <cell r="AQ953">
            <v>51512497</v>
          </cell>
          <cell r="AV953">
            <v>49562993</v>
          </cell>
        </row>
        <row r="954">
          <cell r="Q954">
            <v>-118022</v>
          </cell>
          <cell r="S954">
            <v>-118022</v>
          </cell>
          <cell r="U954">
            <v>0</v>
          </cell>
          <cell r="V954">
            <v>0</v>
          </cell>
          <cell r="W954">
            <v>0</v>
          </cell>
          <cell r="X954">
            <v>0</v>
          </cell>
          <cell r="Y954">
            <v>0</v>
          </cell>
          <cell r="AA954">
            <v>0</v>
          </cell>
          <cell r="AQ954">
            <v>0</v>
          </cell>
          <cell r="AV954">
            <v>0</v>
          </cell>
        </row>
        <row r="955">
          <cell r="Q955">
            <v>0</v>
          </cell>
          <cell r="S955">
            <v>0</v>
          </cell>
          <cell r="U955">
            <v>0</v>
          </cell>
          <cell r="V955">
            <v>0</v>
          </cell>
          <cell r="W955">
            <v>0</v>
          </cell>
          <cell r="X955">
            <v>0</v>
          </cell>
          <cell r="Y955">
            <v>0</v>
          </cell>
          <cell r="AA955">
            <v>0</v>
          </cell>
          <cell r="AQ955">
            <v>0</v>
          </cell>
          <cell r="AV955">
            <v>0</v>
          </cell>
        </row>
        <row r="956">
          <cell r="Q956">
            <v>33855518</v>
          </cell>
          <cell r="S956">
            <v>45405962.369999997</v>
          </cell>
          <cell r="U956">
            <v>40388500.93</v>
          </cell>
          <cell r="V956">
            <v>33052637.399999999</v>
          </cell>
          <cell r="W956">
            <v>32084662.48</v>
          </cell>
          <cell r="X956">
            <v>30756253.149999999</v>
          </cell>
          <cell r="Y956">
            <v>31770776.969999999</v>
          </cell>
          <cell r="AA956">
            <v>24082491.969999999</v>
          </cell>
          <cell r="AQ956">
            <v>33792210.009999998</v>
          </cell>
          <cell r="AV956">
            <v>26120925.010000002</v>
          </cell>
        </row>
        <row r="957">
          <cell r="Q957">
            <v>-65675</v>
          </cell>
          <cell r="S957">
            <v>-65675</v>
          </cell>
          <cell r="U957">
            <v>0</v>
          </cell>
          <cell r="V957">
            <v>0</v>
          </cell>
          <cell r="W957">
            <v>0</v>
          </cell>
          <cell r="X957">
            <v>0</v>
          </cell>
          <cell r="Y957">
            <v>0</v>
          </cell>
          <cell r="AA957">
            <v>0</v>
          </cell>
          <cell r="AQ957">
            <v>0</v>
          </cell>
          <cell r="AV957">
            <v>0</v>
          </cell>
        </row>
        <row r="958">
          <cell r="Q958">
            <v>2716379</v>
          </cell>
          <cell r="S958">
            <v>2716379</v>
          </cell>
          <cell r="U958">
            <v>2862379</v>
          </cell>
          <cell r="V958">
            <v>2862379</v>
          </cell>
          <cell r="W958">
            <v>3135379</v>
          </cell>
          <cell r="X958">
            <v>3135379</v>
          </cell>
          <cell r="Y958">
            <v>3135379</v>
          </cell>
          <cell r="AA958">
            <v>2955379</v>
          </cell>
          <cell r="AQ958">
            <v>3209692</v>
          </cell>
          <cell r="AV958">
            <v>3873700</v>
          </cell>
        </row>
        <row r="959">
          <cell r="Q959">
            <v>235348</v>
          </cell>
          <cell r="S959">
            <v>235348</v>
          </cell>
          <cell r="U959">
            <v>282348</v>
          </cell>
          <cell r="V959">
            <v>282348</v>
          </cell>
          <cell r="W959">
            <v>409348</v>
          </cell>
          <cell r="X959">
            <v>409348</v>
          </cell>
          <cell r="Y959">
            <v>409348</v>
          </cell>
          <cell r="AA959">
            <v>483348</v>
          </cell>
          <cell r="AQ959">
            <v>1455784</v>
          </cell>
          <cell r="AV959">
            <v>1092327</v>
          </cell>
        </row>
        <row r="960">
          <cell r="AQ960">
            <v>95405</v>
          </cell>
          <cell r="AV960">
            <v>90157</v>
          </cell>
        </row>
        <row r="961">
          <cell r="Q961">
            <v>0</v>
          </cell>
          <cell r="S961">
            <v>0</v>
          </cell>
          <cell r="U961">
            <v>0</v>
          </cell>
          <cell r="V961">
            <v>0</v>
          </cell>
          <cell r="W961">
            <v>0</v>
          </cell>
          <cell r="X961">
            <v>0</v>
          </cell>
          <cell r="Y961">
            <v>0</v>
          </cell>
          <cell r="AA961">
            <v>0</v>
          </cell>
          <cell r="AQ961">
            <v>0</v>
          </cell>
          <cell r="AV961">
            <v>0</v>
          </cell>
        </row>
        <row r="962">
          <cell r="AQ962">
            <v>0</v>
          </cell>
          <cell r="AV962">
            <v>0</v>
          </cell>
        </row>
        <row r="963">
          <cell r="AQ963">
            <v>116239</v>
          </cell>
          <cell r="AV963">
            <v>92032</v>
          </cell>
        </row>
        <row r="964">
          <cell r="Q964">
            <v>0</v>
          </cell>
          <cell r="S964">
            <v>0</v>
          </cell>
          <cell r="U964">
            <v>0</v>
          </cell>
          <cell r="V964">
            <v>0</v>
          </cell>
          <cell r="W964">
            <v>0</v>
          </cell>
          <cell r="X964">
            <v>0</v>
          </cell>
          <cell r="Y964">
            <v>0</v>
          </cell>
          <cell r="AA964">
            <v>0</v>
          </cell>
          <cell r="AQ964">
            <v>0</v>
          </cell>
          <cell r="AV964">
            <v>0</v>
          </cell>
        </row>
        <row r="965">
          <cell r="Q965">
            <v>0</v>
          </cell>
          <cell r="S965">
            <v>0</v>
          </cell>
          <cell r="U965">
            <v>0</v>
          </cell>
          <cell r="V965">
            <v>0</v>
          </cell>
          <cell r="W965">
            <v>0</v>
          </cell>
          <cell r="X965">
            <v>0</v>
          </cell>
          <cell r="Y965">
            <v>0</v>
          </cell>
          <cell r="AA965">
            <v>0</v>
          </cell>
          <cell r="AQ965">
            <v>0</v>
          </cell>
          <cell r="AV965">
            <v>0</v>
          </cell>
        </row>
        <row r="966">
          <cell r="Q966">
            <v>10615233</v>
          </cell>
          <cell r="S966">
            <v>10615233</v>
          </cell>
          <cell r="U966">
            <v>10490233</v>
          </cell>
          <cell r="V966">
            <v>10490233</v>
          </cell>
          <cell r="W966">
            <v>10261233</v>
          </cell>
          <cell r="X966">
            <v>10261233</v>
          </cell>
          <cell r="Y966">
            <v>10261233</v>
          </cell>
          <cell r="AA966">
            <v>10550233</v>
          </cell>
          <cell r="AQ966">
            <v>11852983</v>
          </cell>
          <cell r="AV966">
            <v>12352604</v>
          </cell>
        </row>
        <row r="967">
          <cell r="Q967">
            <v>1471718</v>
          </cell>
          <cell r="S967">
            <v>1471718</v>
          </cell>
          <cell r="U967">
            <v>1348718</v>
          </cell>
          <cell r="V967">
            <v>1348718</v>
          </cell>
          <cell r="W967">
            <v>1225718</v>
          </cell>
          <cell r="X967">
            <v>1225718</v>
          </cell>
          <cell r="Y967">
            <v>1225718</v>
          </cell>
          <cell r="AA967">
            <v>1102718</v>
          </cell>
          <cell r="AQ967">
            <v>0</v>
          </cell>
          <cell r="AV967">
            <v>0</v>
          </cell>
        </row>
        <row r="968">
          <cell r="Q968">
            <v>1235000</v>
          </cell>
          <cell r="S968">
            <v>1235000</v>
          </cell>
          <cell r="U968">
            <v>1235000</v>
          </cell>
          <cell r="V968">
            <v>1235000</v>
          </cell>
          <cell r="W968">
            <v>1235000</v>
          </cell>
          <cell r="X968">
            <v>1235000</v>
          </cell>
          <cell r="Y968">
            <v>1235000</v>
          </cell>
          <cell r="AA968">
            <v>1235000</v>
          </cell>
          <cell r="AQ968">
            <v>1051988</v>
          </cell>
          <cell r="AV968">
            <v>994798</v>
          </cell>
        </row>
        <row r="969">
          <cell r="Q969">
            <v>0</v>
          </cell>
          <cell r="S969">
            <v>0</v>
          </cell>
          <cell r="U969">
            <v>0</v>
          </cell>
          <cell r="V969">
            <v>0</v>
          </cell>
          <cell r="W969">
            <v>0</v>
          </cell>
          <cell r="X969">
            <v>0</v>
          </cell>
          <cell r="Y969">
            <v>0</v>
          </cell>
          <cell r="AA969">
            <v>0</v>
          </cell>
          <cell r="AQ969">
            <v>0</v>
          </cell>
          <cell r="AV969">
            <v>0</v>
          </cell>
        </row>
        <row r="970">
          <cell r="Q970">
            <v>0</v>
          </cell>
          <cell r="S970">
            <v>0</v>
          </cell>
          <cell r="U970">
            <v>0</v>
          </cell>
          <cell r="V970">
            <v>0</v>
          </cell>
          <cell r="W970">
            <v>0</v>
          </cell>
          <cell r="X970">
            <v>0</v>
          </cell>
          <cell r="Y970">
            <v>0</v>
          </cell>
          <cell r="AA970">
            <v>0</v>
          </cell>
          <cell r="AQ970">
            <v>0</v>
          </cell>
          <cell r="AV970">
            <v>0</v>
          </cell>
        </row>
        <row r="971">
          <cell r="Q971">
            <v>1595730</v>
          </cell>
          <cell r="S971">
            <v>1595730</v>
          </cell>
          <cell r="U971">
            <v>0</v>
          </cell>
          <cell r="V971">
            <v>0</v>
          </cell>
          <cell r="W971">
            <v>0</v>
          </cell>
          <cell r="X971">
            <v>0</v>
          </cell>
          <cell r="Y971">
            <v>0</v>
          </cell>
          <cell r="AA971">
            <v>0</v>
          </cell>
          <cell r="AQ971">
            <v>0</v>
          </cell>
          <cell r="AV971">
            <v>0</v>
          </cell>
        </row>
        <row r="972">
          <cell r="Q972">
            <v>0</v>
          </cell>
          <cell r="S972">
            <v>0</v>
          </cell>
          <cell r="U972">
            <v>0</v>
          </cell>
          <cell r="V972">
            <v>0</v>
          </cell>
          <cell r="W972">
            <v>0</v>
          </cell>
          <cell r="X972">
            <v>0</v>
          </cell>
          <cell r="Y972">
            <v>0</v>
          </cell>
          <cell r="AA972">
            <v>0</v>
          </cell>
          <cell r="AQ972">
            <v>0</v>
          </cell>
          <cell r="AV972">
            <v>0</v>
          </cell>
        </row>
        <row r="973">
          <cell r="Q973">
            <v>1369000</v>
          </cell>
          <cell r="S973">
            <v>1369000</v>
          </cell>
          <cell r="U973">
            <v>1294000</v>
          </cell>
          <cell r="V973">
            <v>1294000</v>
          </cell>
          <cell r="W973">
            <v>1238000</v>
          </cell>
          <cell r="X973">
            <v>1238000</v>
          </cell>
          <cell r="Y973">
            <v>1238000</v>
          </cell>
          <cell r="AA973">
            <v>1163000</v>
          </cell>
          <cell r="AQ973">
            <v>209650</v>
          </cell>
          <cell r="AV973">
            <v>-328169</v>
          </cell>
        </row>
        <row r="974">
          <cell r="U974">
            <v>1614443</v>
          </cell>
          <cell r="V974">
            <v>1614443</v>
          </cell>
          <cell r="W974">
            <v>1530937</v>
          </cell>
          <cell r="X974">
            <v>1530937</v>
          </cell>
          <cell r="Y974">
            <v>1530937</v>
          </cell>
          <cell r="AA974">
            <v>1447431</v>
          </cell>
          <cell r="AQ974">
            <v>1029902</v>
          </cell>
          <cell r="AV974">
            <v>835055</v>
          </cell>
        </row>
        <row r="975">
          <cell r="AA975">
            <v>241945</v>
          </cell>
          <cell r="AQ975">
            <v>683992</v>
          </cell>
          <cell r="AV975">
            <v>683992</v>
          </cell>
        </row>
        <row r="976">
          <cell r="Q976">
            <v>0</v>
          </cell>
          <cell r="S976">
            <v>0</v>
          </cell>
          <cell r="U976">
            <v>0</v>
          </cell>
          <cell r="V976">
            <v>0</v>
          </cell>
          <cell r="W976">
            <v>0</v>
          </cell>
          <cell r="X976">
            <v>0</v>
          </cell>
          <cell r="Y976">
            <v>0</v>
          </cell>
          <cell r="AA976">
            <v>0</v>
          </cell>
          <cell r="AQ976">
            <v>0</v>
          </cell>
          <cell r="AV976">
            <v>0</v>
          </cell>
        </row>
        <row r="977">
          <cell r="Q977">
            <v>-122602</v>
          </cell>
          <cell r="S977">
            <v>-122602</v>
          </cell>
          <cell r="U977">
            <v>0</v>
          </cell>
          <cell r="V977">
            <v>0</v>
          </cell>
          <cell r="W977">
            <v>0</v>
          </cell>
          <cell r="X977">
            <v>0</v>
          </cell>
          <cell r="Y977">
            <v>0</v>
          </cell>
          <cell r="AA977">
            <v>0</v>
          </cell>
          <cell r="AQ977">
            <v>0</v>
          </cell>
          <cell r="AV977">
            <v>0</v>
          </cell>
        </row>
        <row r="978">
          <cell r="Q978">
            <v>0</v>
          </cell>
          <cell r="S978">
            <v>0</v>
          </cell>
          <cell r="U978">
            <v>0</v>
          </cell>
          <cell r="V978">
            <v>0</v>
          </cell>
          <cell r="W978">
            <v>0</v>
          </cell>
          <cell r="X978">
            <v>0</v>
          </cell>
          <cell r="Y978">
            <v>0</v>
          </cell>
          <cell r="AA978">
            <v>0</v>
          </cell>
          <cell r="AQ978">
            <v>0</v>
          </cell>
          <cell r="AV978">
            <v>0</v>
          </cell>
        </row>
        <row r="979">
          <cell r="Q979">
            <v>-215214</v>
          </cell>
          <cell r="S979">
            <v>-215214</v>
          </cell>
          <cell r="U979">
            <v>0</v>
          </cell>
          <cell r="V979">
            <v>0</v>
          </cell>
          <cell r="W979">
            <v>0</v>
          </cell>
          <cell r="X979">
            <v>0</v>
          </cell>
          <cell r="Y979">
            <v>0</v>
          </cell>
          <cell r="AA979">
            <v>0</v>
          </cell>
          <cell r="AQ979">
            <v>0</v>
          </cell>
          <cell r="AV979">
            <v>0</v>
          </cell>
        </row>
        <row r="980">
          <cell r="Q980">
            <v>0</v>
          </cell>
          <cell r="S980">
            <v>0</v>
          </cell>
          <cell r="U980">
            <v>0</v>
          </cell>
          <cell r="V980">
            <v>0</v>
          </cell>
          <cell r="W980">
            <v>0</v>
          </cell>
          <cell r="X980">
            <v>0</v>
          </cell>
          <cell r="Y980">
            <v>0</v>
          </cell>
          <cell r="AA980">
            <v>0</v>
          </cell>
          <cell r="AQ980">
            <v>0</v>
          </cell>
          <cell r="AV980">
            <v>0</v>
          </cell>
        </row>
        <row r="981">
          <cell r="Q981">
            <v>2461388</v>
          </cell>
          <cell r="S981">
            <v>2880388</v>
          </cell>
          <cell r="U981">
            <v>3365388</v>
          </cell>
          <cell r="V981">
            <v>3348388</v>
          </cell>
          <cell r="W981">
            <v>3346388</v>
          </cell>
          <cell r="X981">
            <v>3479388</v>
          </cell>
          <cell r="Y981">
            <v>3504388</v>
          </cell>
          <cell r="AA981">
            <v>11137388</v>
          </cell>
          <cell r="AQ981">
            <v>96655</v>
          </cell>
          <cell r="AV981">
            <v>88201</v>
          </cell>
        </row>
        <row r="982">
          <cell r="Q982">
            <v>0</v>
          </cell>
          <cell r="S982">
            <v>0</v>
          </cell>
          <cell r="U982">
            <v>0</v>
          </cell>
          <cell r="V982">
            <v>0</v>
          </cell>
          <cell r="W982">
            <v>0</v>
          </cell>
          <cell r="X982">
            <v>0</v>
          </cell>
          <cell r="Y982">
            <v>0</v>
          </cell>
          <cell r="AA982">
            <v>0</v>
          </cell>
          <cell r="AQ982">
            <v>0</v>
          </cell>
          <cell r="AV982">
            <v>0</v>
          </cell>
        </row>
        <row r="983">
          <cell r="Q983">
            <v>0</v>
          </cell>
          <cell r="S983">
            <v>0</v>
          </cell>
          <cell r="U983">
            <v>0</v>
          </cell>
          <cell r="V983">
            <v>0</v>
          </cell>
          <cell r="W983">
            <v>0</v>
          </cell>
          <cell r="X983">
            <v>0</v>
          </cell>
          <cell r="Y983">
            <v>0</v>
          </cell>
          <cell r="AA983">
            <v>0</v>
          </cell>
          <cell r="AQ983">
            <v>0</v>
          </cell>
          <cell r="AV983">
            <v>0</v>
          </cell>
        </row>
        <row r="984">
          <cell r="Q984">
            <v>0</v>
          </cell>
          <cell r="S984">
            <v>0</v>
          </cell>
          <cell r="U984">
            <v>0</v>
          </cell>
          <cell r="V984">
            <v>0</v>
          </cell>
          <cell r="W984">
            <v>0</v>
          </cell>
          <cell r="X984">
            <v>0</v>
          </cell>
          <cell r="Y984">
            <v>0</v>
          </cell>
          <cell r="AA984">
            <v>0</v>
          </cell>
          <cell r="AQ984">
            <v>0</v>
          </cell>
          <cell r="AV984">
            <v>0</v>
          </cell>
        </row>
        <row r="985">
          <cell r="Q985">
            <v>0</v>
          </cell>
          <cell r="S985">
            <v>0</v>
          </cell>
          <cell r="U985">
            <v>0</v>
          </cell>
          <cell r="V985">
            <v>0</v>
          </cell>
          <cell r="W985">
            <v>138460</v>
          </cell>
          <cell r="X985">
            <v>138460</v>
          </cell>
          <cell r="Y985">
            <v>138460</v>
          </cell>
          <cell r="AA985">
            <v>211549</v>
          </cell>
          <cell r="AQ985">
            <v>840082</v>
          </cell>
          <cell r="AV985">
            <v>965215</v>
          </cell>
        </row>
        <row r="986">
          <cell r="Q986">
            <v>0</v>
          </cell>
          <cell r="S986">
            <v>0</v>
          </cell>
          <cell r="U986">
            <v>0</v>
          </cell>
          <cell r="V986">
            <v>0</v>
          </cell>
          <cell r="W986">
            <v>0</v>
          </cell>
          <cell r="X986">
            <v>0</v>
          </cell>
          <cell r="Y986">
            <v>0</v>
          </cell>
          <cell r="AA986">
            <v>0</v>
          </cell>
          <cell r="AQ986">
            <v>0</v>
          </cell>
          <cell r="AV986">
            <v>0</v>
          </cell>
        </row>
        <row r="987">
          <cell r="Q987">
            <v>0</v>
          </cell>
          <cell r="S987">
            <v>0</v>
          </cell>
          <cell r="U987">
            <v>0</v>
          </cell>
          <cell r="V987">
            <v>0</v>
          </cell>
          <cell r="W987">
            <v>0</v>
          </cell>
          <cell r="X987">
            <v>0</v>
          </cell>
          <cell r="Y987">
            <v>0</v>
          </cell>
          <cell r="AA987">
            <v>0</v>
          </cell>
          <cell r="AQ987">
            <v>0</v>
          </cell>
          <cell r="AV987">
            <v>0</v>
          </cell>
        </row>
        <row r="988">
          <cell r="Q988">
            <v>5227770</v>
          </cell>
          <cell r="S988">
            <v>5227770</v>
          </cell>
          <cell r="U988">
            <v>863426</v>
          </cell>
          <cell r="V988">
            <v>863426</v>
          </cell>
          <cell r="W988">
            <v>863426</v>
          </cell>
          <cell r="X988">
            <v>863426</v>
          </cell>
          <cell r="Y988">
            <v>863426</v>
          </cell>
          <cell r="AA988">
            <v>426</v>
          </cell>
          <cell r="AQ988">
            <v>0</v>
          </cell>
          <cell r="AV988">
            <v>0</v>
          </cell>
        </row>
        <row r="989">
          <cell r="Q989">
            <v>0</v>
          </cell>
          <cell r="S989">
            <v>0</v>
          </cell>
          <cell r="U989">
            <v>0</v>
          </cell>
          <cell r="V989">
            <v>0</v>
          </cell>
          <cell r="W989">
            <v>0</v>
          </cell>
          <cell r="X989">
            <v>0</v>
          </cell>
          <cell r="Y989">
            <v>0</v>
          </cell>
          <cell r="AA989">
            <v>0</v>
          </cell>
          <cell r="AQ989">
            <v>0</v>
          </cell>
          <cell r="AV989">
            <v>0</v>
          </cell>
        </row>
        <row r="990">
          <cell r="Q990">
            <v>0</v>
          </cell>
          <cell r="S990">
            <v>0</v>
          </cell>
          <cell r="U990">
            <v>0</v>
          </cell>
          <cell r="V990">
            <v>0</v>
          </cell>
          <cell r="W990">
            <v>0</v>
          </cell>
          <cell r="X990">
            <v>0</v>
          </cell>
          <cell r="Y990">
            <v>0</v>
          </cell>
          <cell r="AA990">
            <v>0</v>
          </cell>
          <cell r="AQ990">
            <v>0</v>
          </cell>
          <cell r="AV990">
            <v>0</v>
          </cell>
        </row>
        <row r="991">
          <cell r="Q991">
            <v>0</v>
          </cell>
          <cell r="S991">
            <v>0</v>
          </cell>
          <cell r="U991">
            <v>0</v>
          </cell>
          <cell r="V991">
            <v>0</v>
          </cell>
          <cell r="W991">
            <v>0</v>
          </cell>
          <cell r="X991">
            <v>0</v>
          </cell>
          <cell r="Y991">
            <v>0</v>
          </cell>
          <cell r="AA991">
            <v>0</v>
          </cell>
          <cell r="AQ991">
            <v>0</v>
          </cell>
          <cell r="AV991">
            <v>0</v>
          </cell>
        </row>
        <row r="992">
          <cell r="Q992">
            <v>159437</v>
          </cell>
          <cell r="S992">
            <v>159437</v>
          </cell>
          <cell r="U992">
            <v>159437</v>
          </cell>
          <cell r="V992">
            <v>159437</v>
          </cell>
          <cell r="W992">
            <v>159437</v>
          </cell>
          <cell r="X992">
            <v>159437</v>
          </cell>
          <cell r="Y992">
            <v>159437</v>
          </cell>
          <cell r="AA992">
            <v>159437</v>
          </cell>
          <cell r="AQ992">
            <v>159437</v>
          </cell>
          <cell r="AV992">
            <v>159437</v>
          </cell>
        </row>
        <row r="993">
          <cell r="Q993">
            <v>1732586</v>
          </cell>
          <cell r="S993">
            <v>1725586</v>
          </cell>
          <cell r="U993">
            <v>1696586</v>
          </cell>
          <cell r="V993">
            <v>1694586</v>
          </cell>
          <cell r="W993">
            <v>1696586</v>
          </cell>
          <cell r="X993">
            <v>200586</v>
          </cell>
          <cell r="Y993">
            <v>200586</v>
          </cell>
          <cell r="AA993">
            <v>49586</v>
          </cell>
          <cell r="AQ993">
            <v>58398</v>
          </cell>
          <cell r="AV993">
            <v>50872</v>
          </cell>
        </row>
        <row r="994">
          <cell r="Q994">
            <v>0</v>
          </cell>
          <cell r="S994">
            <v>0</v>
          </cell>
          <cell r="U994">
            <v>0</v>
          </cell>
          <cell r="V994">
            <v>0</v>
          </cell>
          <cell r="W994">
            <v>0</v>
          </cell>
          <cell r="X994">
            <v>0</v>
          </cell>
          <cell r="Y994">
            <v>0</v>
          </cell>
          <cell r="AA994">
            <v>0</v>
          </cell>
          <cell r="AQ994">
            <v>0</v>
          </cell>
          <cell r="AV994">
            <v>0</v>
          </cell>
        </row>
        <row r="995">
          <cell r="Q995">
            <v>0</v>
          </cell>
          <cell r="S995">
            <v>0</v>
          </cell>
          <cell r="U995">
            <v>0</v>
          </cell>
          <cell r="V995">
            <v>0</v>
          </cell>
          <cell r="W995">
            <v>0</v>
          </cell>
          <cell r="X995">
            <v>0</v>
          </cell>
          <cell r="Y995">
            <v>0</v>
          </cell>
          <cell r="AA995">
            <v>0</v>
          </cell>
          <cell r="AQ995">
            <v>0</v>
          </cell>
          <cell r="AV995">
            <v>0</v>
          </cell>
        </row>
        <row r="996">
          <cell r="Q996">
            <v>7474</v>
          </cell>
          <cell r="S996">
            <v>7474</v>
          </cell>
          <cell r="U996">
            <v>7474</v>
          </cell>
          <cell r="V996">
            <v>7474</v>
          </cell>
          <cell r="W996">
            <v>7474</v>
          </cell>
          <cell r="X996">
            <v>7474</v>
          </cell>
          <cell r="Y996">
            <v>7474</v>
          </cell>
          <cell r="AA996">
            <v>7474</v>
          </cell>
          <cell r="AQ996">
            <v>7474</v>
          </cell>
          <cell r="AV996">
            <v>7474</v>
          </cell>
        </row>
        <row r="997">
          <cell r="Q997">
            <v>0</v>
          </cell>
          <cell r="S997">
            <v>0</v>
          </cell>
          <cell r="U997">
            <v>0</v>
          </cell>
          <cell r="V997">
            <v>0</v>
          </cell>
          <cell r="W997">
            <v>0</v>
          </cell>
          <cell r="X997">
            <v>0</v>
          </cell>
          <cell r="Y997">
            <v>0</v>
          </cell>
          <cell r="AA997">
            <v>0</v>
          </cell>
          <cell r="AQ997">
            <v>0</v>
          </cell>
          <cell r="AV997">
            <v>0</v>
          </cell>
        </row>
        <row r="998">
          <cell r="Q998">
            <v>199681</v>
          </cell>
          <cell r="S998">
            <v>198437</v>
          </cell>
          <cell r="U998">
            <v>197193</v>
          </cell>
          <cell r="V998">
            <v>196571</v>
          </cell>
          <cell r="W998">
            <v>195949</v>
          </cell>
          <cell r="X998">
            <v>195327</v>
          </cell>
          <cell r="Y998">
            <v>194705</v>
          </cell>
          <cell r="AA998">
            <v>193461</v>
          </cell>
          <cell r="AQ998">
            <v>-150391</v>
          </cell>
          <cell r="AV998">
            <v>180399</v>
          </cell>
        </row>
        <row r="999">
          <cell r="Q999">
            <v>0</v>
          </cell>
          <cell r="S999">
            <v>0</v>
          </cell>
          <cell r="U999">
            <v>0</v>
          </cell>
          <cell r="V999">
            <v>0</v>
          </cell>
          <cell r="W999">
            <v>0</v>
          </cell>
          <cell r="X999">
            <v>0</v>
          </cell>
          <cell r="Y999">
            <v>0</v>
          </cell>
          <cell r="AA999">
            <v>0</v>
          </cell>
          <cell r="AQ999">
            <v>0</v>
          </cell>
          <cell r="AV999">
            <v>0</v>
          </cell>
        </row>
        <row r="1000">
          <cell r="Q1000">
            <v>35000</v>
          </cell>
          <cell r="S1000">
            <v>35000</v>
          </cell>
          <cell r="U1000">
            <v>35000</v>
          </cell>
          <cell r="V1000">
            <v>35000</v>
          </cell>
          <cell r="W1000">
            <v>35000</v>
          </cell>
          <cell r="X1000">
            <v>35000</v>
          </cell>
          <cell r="Y1000">
            <v>35000</v>
          </cell>
          <cell r="AA1000">
            <v>35000</v>
          </cell>
          <cell r="AQ1000">
            <v>35000</v>
          </cell>
          <cell r="AV1000">
            <v>35000</v>
          </cell>
        </row>
        <row r="1001">
          <cell r="Q1001">
            <v>0</v>
          </cell>
          <cell r="S1001">
            <v>0</v>
          </cell>
          <cell r="U1001">
            <v>0</v>
          </cell>
          <cell r="V1001">
            <v>0</v>
          </cell>
          <cell r="W1001">
            <v>0</v>
          </cell>
          <cell r="X1001">
            <v>0</v>
          </cell>
          <cell r="Y1001">
            <v>0</v>
          </cell>
          <cell r="AA1001">
            <v>0</v>
          </cell>
          <cell r="AQ1001">
            <v>0</v>
          </cell>
          <cell r="AV1001">
            <v>0</v>
          </cell>
        </row>
        <row r="1002">
          <cell r="Q1002">
            <v>0</v>
          </cell>
          <cell r="S1002">
            <v>2042000</v>
          </cell>
          <cell r="U1002">
            <v>0</v>
          </cell>
          <cell r="V1002">
            <v>0</v>
          </cell>
          <cell r="W1002">
            <v>0</v>
          </cell>
          <cell r="X1002">
            <v>0</v>
          </cell>
          <cell r="Y1002">
            <v>0</v>
          </cell>
          <cell r="AA1002">
            <v>0</v>
          </cell>
          <cell r="AQ1002">
            <v>84631573.530000001</v>
          </cell>
          <cell r="AV1002">
            <v>97507652.530000001</v>
          </cell>
        </row>
        <row r="1003">
          <cell r="Q1003">
            <v>1366935</v>
          </cell>
          <cell r="S1003">
            <v>1366935</v>
          </cell>
          <cell r="U1003">
            <v>1458935</v>
          </cell>
          <cell r="V1003">
            <v>1458935</v>
          </cell>
          <cell r="W1003">
            <v>1551935</v>
          </cell>
          <cell r="X1003">
            <v>1551935</v>
          </cell>
          <cell r="Y1003">
            <v>1551935</v>
          </cell>
          <cell r="AA1003">
            <v>1527054</v>
          </cell>
          <cell r="AQ1003">
            <v>1969848</v>
          </cell>
          <cell r="AV1003">
            <v>2161372</v>
          </cell>
        </row>
        <row r="1004">
          <cell r="Q1004">
            <v>74353376.010000005</v>
          </cell>
          <cell r="S1004">
            <v>74098718.989999995</v>
          </cell>
          <cell r="U1004">
            <v>73789151.870000005</v>
          </cell>
          <cell r="V1004">
            <v>73648095.829999998</v>
          </cell>
          <cell r="W1004">
            <v>75464120.290000007</v>
          </cell>
          <cell r="X1004">
            <v>75323064.25</v>
          </cell>
          <cell r="Y1004">
            <v>75182008.209999993</v>
          </cell>
          <cell r="AA1004">
            <v>74899896.129999995</v>
          </cell>
          <cell r="AQ1004">
            <v>58961373.700000003</v>
          </cell>
          <cell r="AV1004">
            <v>57618832.049999997</v>
          </cell>
        </row>
        <row r="1005">
          <cell r="Q1005">
            <v>0</v>
          </cell>
          <cell r="S1005">
            <v>0</v>
          </cell>
          <cell r="U1005">
            <v>0</v>
          </cell>
          <cell r="V1005">
            <v>0</v>
          </cell>
          <cell r="W1005">
            <v>0</v>
          </cell>
          <cell r="X1005">
            <v>0</v>
          </cell>
          <cell r="Y1005">
            <v>0</v>
          </cell>
          <cell r="AA1005">
            <v>0</v>
          </cell>
          <cell r="AQ1005">
            <v>0</v>
          </cell>
          <cell r="AV1005">
            <v>0</v>
          </cell>
        </row>
        <row r="1006">
          <cell r="Q1006">
            <v>3494503.35</v>
          </cell>
          <cell r="S1006">
            <v>3409645.45</v>
          </cell>
          <cell r="U1006">
            <v>3324787.55</v>
          </cell>
          <cell r="V1006">
            <v>3282358.6</v>
          </cell>
          <cell r="W1006">
            <v>3239929.65</v>
          </cell>
          <cell r="X1006">
            <v>3197500.7</v>
          </cell>
          <cell r="Y1006">
            <v>3155071.75</v>
          </cell>
          <cell r="AA1006">
            <v>3070213.85</v>
          </cell>
          <cell r="AQ1006">
            <v>3990728</v>
          </cell>
          <cell r="AV1006">
            <v>3744741.75</v>
          </cell>
        </row>
        <row r="1007">
          <cell r="Q1007">
            <v>954274</v>
          </cell>
          <cell r="S1007">
            <v>954274</v>
          </cell>
          <cell r="U1007">
            <v>870274</v>
          </cell>
          <cell r="V1007">
            <v>870274</v>
          </cell>
          <cell r="W1007">
            <v>786274</v>
          </cell>
          <cell r="X1007">
            <v>786274</v>
          </cell>
          <cell r="Y1007">
            <v>786274</v>
          </cell>
          <cell r="AA1007">
            <v>702274</v>
          </cell>
          <cell r="AQ1007">
            <v>0</v>
          </cell>
          <cell r="AV1007">
            <v>0</v>
          </cell>
        </row>
        <row r="1008">
          <cell r="Q1008">
            <v>96250</v>
          </cell>
          <cell r="S1008">
            <v>96425</v>
          </cell>
          <cell r="U1008">
            <v>128916.67</v>
          </cell>
          <cell r="V1008">
            <v>130841.67</v>
          </cell>
          <cell r="W1008">
            <v>-547283.32999999996</v>
          </cell>
          <cell r="X1008">
            <v>-545358.32999999996</v>
          </cell>
          <cell r="Y1008">
            <v>-543433.32999999996</v>
          </cell>
          <cell r="AA1008">
            <v>-539583.32999999996</v>
          </cell>
          <cell r="AQ1008">
            <v>-974680.42</v>
          </cell>
          <cell r="AV1008">
            <v>-1389080.42</v>
          </cell>
        </row>
        <row r="1009">
          <cell r="Q1009">
            <v>1381423</v>
          </cell>
          <cell r="S1009">
            <v>1463746</v>
          </cell>
          <cell r="U1009">
            <v>1581933</v>
          </cell>
          <cell r="V1009">
            <v>1640334</v>
          </cell>
          <cell r="W1009">
            <v>1688301</v>
          </cell>
          <cell r="X1009">
            <v>1717077</v>
          </cell>
          <cell r="Y1009">
            <v>1753991</v>
          </cell>
          <cell r="AA1009">
            <v>1813536</v>
          </cell>
          <cell r="AQ1009">
            <v>2382066</v>
          </cell>
          <cell r="AV1009">
            <v>2632164</v>
          </cell>
        </row>
        <row r="1010">
          <cell r="AQ1010">
            <v>0</v>
          </cell>
          <cell r="AV1010">
            <v>0</v>
          </cell>
        </row>
        <row r="1011">
          <cell r="Q1011">
            <v>-121881</v>
          </cell>
          <cell r="S1011">
            <v>-121881</v>
          </cell>
          <cell r="U1011">
            <v>-121881</v>
          </cell>
          <cell r="V1011">
            <v>-121881</v>
          </cell>
          <cell r="W1011">
            <v>-121881</v>
          </cell>
          <cell r="X1011">
            <v>-121881</v>
          </cell>
          <cell r="Y1011">
            <v>-121881</v>
          </cell>
          <cell r="AA1011">
            <v>0</v>
          </cell>
          <cell r="AQ1011">
            <v>0</v>
          </cell>
          <cell r="AV1011">
            <v>0</v>
          </cell>
        </row>
        <row r="1012">
          <cell r="AV1012">
            <v>3523538</v>
          </cell>
        </row>
        <row r="1013">
          <cell r="AQ1013">
            <v>1248315</v>
          </cell>
          <cell r="AV1013">
            <v>1499910</v>
          </cell>
        </row>
        <row r="1014">
          <cell r="Q1014">
            <v>0</v>
          </cell>
          <cell r="S1014">
            <v>0</v>
          </cell>
          <cell r="U1014">
            <v>0</v>
          </cell>
          <cell r="V1014">
            <v>0</v>
          </cell>
          <cell r="W1014">
            <v>0</v>
          </cell>
          <cell r="X1014">
            <v>0</v>
          </cell>
          <cell r="Y1014">
            <v>0</v>
          </cell>
          <cell r="AA1014">
            <v>0</v>
          </cell>
          <cell r="AQ1014">
            <v>0</v>
          </cell>
          <cell r="AV1014">
            <v>0</v>
          </cell>
        </row>
        <row r="1015">
          <cell r="Q1015">
            <v>0</v>
          </cell>
          <cell r="S1015">
            <v>0</v>
          </cell>
          <cell r="U1015">
            <v>0</v>
          </cell>
          <cell r="V1015">
            <v>0</v>
          </cell>
          <cell r="W1015">
            <v>0</v>
          </cell>
          <cell r="X1015">
            <v>0</v>
          </cell>
          <cell r="Y1015">
            <v>0</v>
          </cell>
          <cell r="AA1015">
            <v>0</v>
          </cell>
          <cell r="AQ1015">
            <v>0</v>
          </cell>
          <cell r="AV1015">
            <v>0</v>
          </cell>
        </row>
        <row r="1016">
          <cell r="Q1016">
            <v>0</v>
          </cell>
          <cell r="S1016">
            <v>0</v>
          </cell>
          <cell r="U1016">
            <v>0</v>
          </cell>
          <cell r="V1016">
            <v>0</v>
          </cell>
          <cell r="W1016">
            <v>0</v>
          </cell>
          <cell r="X1016">
            <v>0</v>
          </cell>
          <cell r="Y1016">
            <v>0</v>
          </cell>
          <cell r="AA1016">
            <v>0</v>
          </cell>
          <cell r="AQ1016">
            <v>0</v>
          </cell>
          <cell r="AV1016">
            <v>0</v>
          </cell>
        </row>
        <row r="1017">
          <cell r="Q1017">
            <v>6523000</v>
          </cell>
          <cell r="S1017">
            <v>6615000</v>
          </cell>
          <cell r="U1017">
            <v>6707000</v>
          </cell>
          <cell r="V1017">
            <v>6753000</v>
          </cell>
          <cell r="W1017">
            <v>6248000</v>
          </cell>
          <cell r="X1017">
            <v>6202000</v>
          </cell>
          <cell r="Y1017">
            <v>6156000</v>
          </cell>
          <cell r="AA1017">
            <v>6064000</v>
          </cell>
          <cell r="AQ1017">
            <v>5328874</v>
          </cell>
          <cell r="AV1017">
            <v>5099184</v>
          </cell>
        </row>
        <row r="1018">
          <cell r="Q1018">
            <v>25990278</v>
          </cell>
          <cell r="S1018">
            <v>35025278</v>
          </cell>
          <cell r="U1018">
            <v>40451278</v>
          </cell>
          <cell r="V1018">
            <v>42127278</v>
          </cell>
          <cell r="W1018">
            <v>44567278</v>
          </cell>
          <cell r="X1018">
            <v>43053278</v>
          </cell>
          <cell r="Y1018">
            <v>42083278</v>
          </cell>
          <cell r="AA1018">
            <v>40738312</v>
          </cell>
          <cell r="AQ1018">
            <v>60973447</v>
          </cell>
          <cell r="AV1018">
            <v>60973447</v>
          </cell>
        </row>
        <row r="1019">
          <cell r="Q1019">
            <v>680967</v>
          </cell>
          <cell r="S1019">
            <v>722967</v>
          </cell>
          <cell r="U1019">
            <v>764967</v>
          </cell>
          <cell r="V1019">
            <v>785967</v>
          </cell>
          <cell r="W1019">
            <v>806967</v>
          </cell>
          <cell r="X1019">
            <v>827967</v>
          </cell>
          <cell r="Y1019">
            <v>848967</v>
          </cell>
          <cell r="AA1019">
            <v>743967</v>
          </cell>
          <cell r="AQ1019">
            <v>882825</v>
          </cell>
          <cell r="AV1019">
            <v>923842</v>
          </cell>
        </row>
        <row r="1020">
          <cell r="Q1020">
            <v>184000</v>
          </cell>
          <cell r="S1020">
            <v>557000</v>
          </cell>
          <cell r="U1020">
            <v>602000</v>
          </cell>
          <cell r="V1020">
            <v>596000</v>
          </cell>
          <cell r="W1020">
            <v>773000</v>
          </cell>
          <cell r="X1020">
            <v>766000</v>
          </cell>
          <cell r="Y1020">
            <v>759000</v>
          </cell>
          <cell r="AA1020">
            <v>745000</v>
          </cell>
          <cell r="AQ1020">
            <v>630705</v>
          </cell>
          <cell r="AV1020">
            <v>595243</v>
          </cell>
        </row>
        <row r="1021">
          <cell r="Q1021">
            <v>931000</v>
          </cell>
          <cell r="S1021">
            <v>847000</v>
          </cell>
          <cell r="U1021">
            <v>763000</v>
          </cell>
          <cell r="V1021">
            <v>721000</v>
          </cell>
          <cell r="W1021">
            <v>679000</v>
          </cell>
          <cell r="X1021">
            <v>637000</v>
          </cell>
          <cell r="Y1021">
            <v>595000</v>
          </cell>
          <cell r="AA1021">
            <v>511000</v>
          </cell>
          <cell r="AQ1021">
            <v>0</v>
          </cell>
          <cell r="AV1021">
            <v>0</v>
          </cell>
        </row>
        <row r="1022">
          <cell r="Q1022">
            <v>2133338</v>
          </cell>
          <cell r="S1022">
            <v>2133338</v>
          </cell>
          <cell r="U1022">
            <v>2134338</v>
          </cell>
          <cell r="V1022">
            <v>2135338</v>
          </cell>
          <cell r="W1022">
            <v>2134338</v>
          </cell>
          <cell r="X1022">
            <v>2135338</v>
          </cell>
          <cell r="Y1022">
            <v>2136338</v>
          </cell>
          <cell r="AA1022">
            <v>1810338</v>
          </cell>
          <cell r="AQ1022">
            <v>1693075</v>
          </cell>
          <cell r="AV1022">
            <v>1693075</v>
          </cell>
        </row>
        <row r="1023">
          <cell r="AQ1023">
            <v>94117</v>
          </cell>
          <cell r="AV1023">
            <v>85608</v>
          </cell>
        </row>
        <row r="1024">
          <cell r="Q1024">
            <v>230000</v>
          </cell>
          <cell r="S1024">
            <v>230000</v>
          </cell>
          <cell r="U1024">
            <v>407000</v>
          </cell>
          <cell r="V1024">
            <v>407000</v>
          </cell>
          <cell r="W1024">
            <v>54000</v>
          </cell>
          <cell r="X1024">
            <v>54000</v>
          </cell>
          <cell r="Y1024">
            <v>54000</v>
          </cell>
          <cell r="AA1024">
            <v>417000</v>
          </cell>
          <cell r="AQ1024">
            <v>83</v>
          </cell>
          <cell r="AV1024">
            <v>83</v>
          </cell>
        </row>
        <row r="1025">
          <cell r="Q1025">
            <v>139202</v>
          </cell>
          <cell r="S1025">
            <v>139202</v>
          </cell>
          <cell r="U1025">
            <v>139202</v>
          </cell>
          <cell r="V1025">
            <v>139202</v>
          </cell>
          <cell r="W1025">
            <v>139202</v>
          </cell>
          <cell r="X1025">
            <v>139202</v>
          </cell>
          <cell r="Y1025">
            <v>139202</v>
          </cell>
          <cell r="AA1025">
            <v>266202</v>
          </cell>
          <cell r="AQ1025">
            <v>231242</v>
          </cell>
          <cell r="AV1025">
            <v>231242</v>
          </cell>
        </row>
        <row r="1026">
          <cell r="AQ1026">
            <v>0</v>
          </cell>
          <cell r="AV1026">
            <v>478059</v>
          </cell>
        </row>
        <row r="1027">
          <cell r="S1027">
            <v>835000</v>
          </cell>
          <cell r="U1027">
            <v>1420000</v>
          </cell>
          <cell r="V1027">
            <v>1711000</v>
          </cell>
          <cell r="W1027">
            <v>2002000</v>
          </cell>
          <cell r="X1027">
            <v>2293000</v>
          </cell>
          <cell r="Y1027">
            <v>2583000</v>
          </cell>
          <cell r="AA1027">
            <v>3162000</v>
          </cell>
          <cell r="AQ1027">
            <v>4367159</v>
          </cell>
          <cell r="AV1027">
            <v>4238139</v>
          </cell>
        </row>
        <row r="1028">
          <cell r="Q1028">
            <v>0</v>
          </cell>
          <cell r="S1028">
            <v>0</v>
          </cell>
          <cell r="U1028">
            <v>0</v>
          </cell>
          <cell r="V1028">
            <v>0</v>
          </cell>
          <cell r="W1028">
            <v>0</v>
          </cell>
          <cell r="X1028">
            <v>0</v>
          </cell>
          <cell r="Y1028">
            <v>0</v>
          </cell>
          <cell r="AA1028">
            <v>0</v>
          </cell>
          <cell r="AQ1028">
            <v>0</v>
          </cell>
          <cell r="AV1028">
            <v>0</v>
          </cell>
        </row>
        <row r="1029">
          <cell r="Q1029">
            <v>1929324</v>
          </cell>
          <cell r="S1029">
            <v>1929324</v>
          </cell>
          <cell r="U1029">
            <v>2205324</v>
          </cell>
          <cell r="V1029">
            <v>2205324</v>
          </cell>
          <cell r="W1029">
            <v>2478324</v>
          </cell>
          <cell r="X1029">
            <v>2478324</v>
          </cell>
          <cell r="Y1029">
            <v>2478324</v>
          </cell>
          <cell r="AA1029">
            <v>2807324</v>
          </cell>
          <cell r="AQ1029">
            <v>3130089</v>
          </cell>
          <cell r="AV1029">
            <v>3199677</v>
          </cell>
        </row>
        <row r="1030">
          <cell r="AQ1030">
            <v>245550</v>
          </cell>
          <cell r="AV1030">
            <v>152615</v>
          </cell>
        </row>
        <row r="1031">
          <cell r="AQ1031">
            <v>8597414</v>
          </cell>
          <cell r="AV1031">
            <v>19752372</v>
          </cell>
        </row>
        <row r="1033">
          <cell r="Q1033">
            <v>0</v>
          </cell>
          <cell r="S1033">
            <v>0</v>
          </cell>
          <cell r="U1033">
            <v>0</v>
          </cell>
          <cell r="V1033">
            <v>0</v>
          </cell>
          <cell r="W1033">
            <v>0</v>
          </cell>
          <cell r="X1033">
            <v>0</v>
          </cell>
          <cell r="Y1033">
            <v>0</v>
          </cell>
          <cell r="AA1033">
            <v>0</v>
          </cell>
          <cell r="AQ1033">
            <v>0</v>
          </cell>
          <cell r="AV1033">
            <v>0</v>
          </cell>
        </row>
        <row r="1034">
          <cell r="AQ1034">
            <v>696845</v>
          </cell>
          <cell r="AV1034">
            <v>861235</v>
          </cell>
        </row>
        <row r="1035">
          <cell r="Q1035">
            <v>0</v>
          </cell>
          <cell r="S1035">
            <v>0</v>
          </cell>
          <cell r="U1035">
            <v>0</v>
          </cell>
          <cell r="V1035">
            <v>0</v>
          </cell>
          <cell r="W1035">
            <v>0</v>
          </cell>
          <cell r="X1035">
            <v>0</v>
          </cell>
          <cell r="Y1035">
            <v>0</v>
          </cell>
          <cell r="AA1035">
            <v>0</v>
          </cell>
          <cell r="AQ1035">
            <v>0</v>
          </cell>
          <cell r="AV1035">
            <v>0</v>
          </cell>
        </row>
        <row r="1036">
          <cell r="AQ1036">
            <v>4685355</v>
          </cell>
          <cell r="AV1036">
            <v>10691871</v>
          </cell>
        </row>
        <row r="1037">
          <cell r="Q1037">
            <v>3880000</v>
          </cell>
          <cell r="S1037">
            <v>4164000</v>
          </cell>
          <cell r="U1037">
            <v>4761000</v>
          </cell>
          <cell r="V1037">
            <v>4908000</v>
          </cell>
          <cell r="W1037">
            <v>4965000</v>
          </cell>
          <cell r="X1037">
            <v>5094000</v>
          </cell>
          <cell r="Y1037">
            <v>5223000</v>
          </cell>
          <cell r="AA1037">
            <v>5425000</v>
          </cell>
          <cell r="AQ1037">
            <v>5387762</v>
          </cell>
          <cell r="AV1037">
            <v>5933006</v>
          </cell>
        </row>
        <row r="1038">
          <cell r="AQ1038">
            <v>1814191</v>
          </cell>
          <cell r="AV1038">
            <v>-1596460</v>
          </cell>
        </row>
        <row r="1039">
          <cell r="Q1039">
            <v>0</v>
          </cell>
          <cell r="S1039">
            <v>0</v>
          </cell>
          <cell r="U1039">
            <v>0</v>
          </cell>
          <cell r="V1039">
            <v>0</v>
          </cell>
          <cell r="W1039">
            <v>0</v>
          </cell>
          <cell r="X1039">
            <v>0</v>
          </cell>
          <cell r="Y1039">
            <v>0</v>
          </cell>
          <cell r="AA1039">
            <v>0</v>
          </cell>
          <cell r="AQ1039">
            <v>0</v>
          </cell>
          <cell r="AV1039">
            <v>0</v>
          </cell>
        </row>
        <row r="1040">
          <cell r="AQ1040">
            <v>5885390</v>
          </cell>
          <cell r="AV1040">
            <v>2650671</v>
          </cell>
        </row>
        <row r="1041">
          <cell r="Q1041">
            <v>-3196034</v>
          </cell>
          <cell r="S1041">
            <v>-3196034</v>
          </cell>
          <cell r="U1041">
            <v>-3294034</v>
          </cell>
          <cell r="V1041">
            <v>-3294034</v>
          </cell>
          <cell r="W1041">
            <v>-3382034</v>
          </cell>
          <cell r="X1041">
            <v>-3382034</v>
          </cell>
          <cell r="Y1041">
            <v>-3382034</v>
          </cell>
          <cell r="AA1041">
            <v>-3542034</v>
          </cell>
          <cell r="AQ1041">
            <v>-5541326</v>
          </cell>
          <cell r="AV1041">
            <v>-5798772</v>
          </cell>
        </row>
        <row r="1042">
          <cell r="AQ1042">
            <v>1441427</v>
          </cell>
          <cell r="AV1042">
            <v>1495924</v>
          </cell>
        </row>
        <row r="1043">
          <cell r="Q1043">
            <v>-6093906</v>
          </cell>
          <cell r="S1043">
            <v>-6432906</v>
          </cell>
          <cell r="U1043">
            <v>-6452906</v>
          </cell>
          <cell r="V1043">
            <v>-6723906</v>
          </cell>
          <cell r="W1043">
            <v>-7238906</v>
          </cell>
          <cell r="X1043">
            <v>-7501906</v>
          </cell>
          <cell r="Y1043">
            <v>-7766906</v>
          </cell>
          <cell r="AA1043">
            <v>-8420922</v>
          </cell>
          <cell r="AQ1043">
            <v>-9945288</v>
          </cell>
          <cell r="AV1043">
            <v>-9148063</v>
          </cell>
        </row>
        <row r="1044">
          <cell r="AQ1044">
            <v>799750</v>
          </cell>
          <cell r="AV1044">
            <v>697124</v>
          </cell>
        </row>
        <row r="1045">
          <cell r="Q1045">
            <v>0</v>
          </cell>
          <cell r="S1045">
            <v>0</v>
          </cell>
          <cell r="U1045">
            <v>0</v>
          </cell>
          <cell r="V1045">
            <v>0</v>
          </cell>
          <cell r="W1045">
            <v>0</v>
          </cell>
          <cell r="X1045">
            <v>0</v>
          </cell>
          <cell r="Y1045">
            <v>0</v>
          </cell>
          <cell r="AA1045">
            <v>0</v>
          </cell>
          <cell r="AQ1045">
            <v>0</v>
          </cell>
          <cell r="AV1045">
            <v>0</v>
          </cell>
        </row>
        <row r="1046">
          <cell r="AQ1046">
            <v>11967255</v>
          </cell>
          <cell r="AV1046">
            <v>22019541</v>
          </cell>
        </row>
        <row r="1047">
          <cell r="Q1047">
            <v>0</v>
          </cell>
          <cell r="S1047">
            <v>0</v>
          </cell>
          <cell r="U1047">
            <v>0</v>
          </cell>
          <cell r="V1047">
            <v>0</v>
          </cell>
          <cell r="W1047">
            <v>0</v>
          </cell>
          <cell r="X1047">
            <v>0</v>
          </cell>
          <cell r="Y1047">
            <v>0</v>
          </cell>
          <cell r="AA1047">
            <v>0</v>
          </cell>
          <cell r="AQ1047">
            <v>0</v>
          </cell>
          <cell r="AV1047">
            <v>0</v>
          </cell>
        </row>
        <row r="1048">
          <cell r="Q1048">
            <v>0</v>
          </cell>
          <cell r="S1048">
            <v>0</v>
          </cell>
          <cell r="U1048">
            <v>0</v>
          </cell>
          <cell r="V1048">
            <v>0</v>
          </cell>
          <cell r="W1048">
            <v>0</v>
          </cell>
          <cell r="X1048">
            <v>0</v>
          </cell>
          <cell r="Y1048">
            <v>0</v>
          </cell>
          <cell r="AA1048">
            <v>0</v>
          </cell>
          <cell r="AQ1048">
            <v>0</v>
          </cell>
          <cell r="AV1048">
            <v>0</v>
          </cell>
        </row>
        <row r="1049">
          <cell r="Q1049">
            <v>36000</v>
          </cell>
          <cell r="S1049">
            <v>36000</v>
          </cell>
          <cell r="U1049">
            <v>1000</v>
          </cell>
          <cell r="V1049">
            <v>1000</v>
          </cell>
          <cell r="W1049">
            <v>1000</v>
          </cell>
          <cell r="X1049">
            <v>1000</v>
          </cell>
          <cell r="Y1049">
            <v>1000</v>
          </cell>
          <cell r="AA1049">
            <v>1000</v>
          </cell>
          <cell r="AQ1049">
            <v>1000</v>
          </cell>
          <cell r="AV1049">
            <v>1000</v>
          </cell>
        </row>
        <row r="1050">
          <cell r="Q1050">
            <v>-1446794</v>
          </cell>
          <cell r="S1050">
            <v>-1446794</v>
          </cell>
          <cell r="U1050">
            <v>-1446794</v>
          </cell>
          <cell r="V1050">
            <v>-1446794</v>
          </cell>
          <cell r="W1050">
            <v>-1493492</v>
          </cell>
          <cell r="X1050">
            <v>-1493492</v>
          </cell>
          <cell r="Y1050">
            <v>-1493492</v>
          </cell>
          <cell r="AA1050">
            <v>-1488493</v>
          </cell>
          <cell r="AQ1050">
            <v>0</v>
          </cell>
          <cell r="AV1050">
            <v>0</v>
          </cell>
        </row>
        <row r="1051">
          <cell r="Q1051">
            <v>-1001251</v>
          </cell>
          <cell r="S1051">
            <v>-1001251</v>
          </cell>
          <cell r="U1051">
            <v>-1001251</v>
          </cell>
          <cell r="V1051">
            <v>-1001251</v>
          </cell>
          <cell r="W1051">
            <v>-1033568</v>
          </cell>
          <cell r="X1051">
            <v>-1033568</v>
          </cell>
          <cell r="Y1051">
            <v>-1033568</v>
          </cell>
          <cell r="AA1051">
            <v>-1029895</v>
          </cell>
          <cell r="AQ1051">
            <v>0</v>
          </cell>
          <cell r="AV1051">
            <v>0</v>
          </cell>
        </row>
        <row r="1052">
          <cell r="AQ1052">
            <v>1442630</v>
          </cell>
          <cell r="AV1052">
            <v>1364225</v>
          </cell>
        </row>
        <row r="1053">
          <cell r="AQ1053">
            <v>-52355</v>
          </cell>
          <cell r="AV1053">
            <v>-52355</v>
          </cell>
        </row>
        <row r="1054">
          <cell r="AV1054">
            <v>274271</v>
          </cell>
        </row>
        <row r="1055">
          <cell r="AV1055">
            <v>191384</v>
          </cell>
        </row>
        <row r="1061">
          <cell r="Q1061">
            <v>7233570.6699999999</v>
          </cell>
          <cell r="S1061">
            <v>-1871992.83</v>
          </cell>
          <cell r="U1061">
            <v>-3810468.23</v>
          </cell>
          <cell r="V1061">
            <v>370044.73</v>
          </cell>
          <cell r="W1061">
            <v>2976301.14</v>
          </cell>
          <cell r="X1061">
            <v>9177086.0500000007</v>
          </cell>
          <cell r="Y1061">
            <v>14606652.279999999</v>
          </cell>
          <cell r="AA1061">
            <v>13233601.25</v>
          </cell>
          <cell r="AQ1061">
            <v>-5622920.6799999997</v>
          </cell>
          <cell r="AV1061">
            <v>1070838.73</v>
          </cell>
        </row>
        <row r="1062">
          <cell r="Q1062">
            <v>-5075464.66</v>
          </cell>
          <cell r="S1062">
            <v>-15787748.949999999</v>
          </cell>
          <cell r="U1062">
            <v>-36829632.399999999</v>
          </cell>
          <cell r="V1062">
            <v>-54265222.630000003</v>
          </cell>
          <cell r="W1062">
            <v>-44238808.340000004</v>
          </cell>
          <cell r="X1062">
            <v>-50229578.229999997</v>
          </cell>
          <cell r="Y1062">
            <v>-62527416.759999998</v>
          </cell>
          <cell r="AA1062">
            <v>-13696864.16</v>
          </cell>
          <cell r="AQ1062">
            <v>14554488.470000001</v>
          </cell>
          <cell r="AV1062">
            <v>-7894054.9100000001</v>
          </cell>
        </row>
        <row r="1063">
          <cell r="Q1063">
            <v>-281931.78999999998</v>
          </cell>
          <cell r="S1063">
            <v>-314892.08</v>
          </cell>
          <cell r="U1063">
            <v>-435170</v>
          </cell>
          <cell r="V1063">
            <v>-542193.28</v>
          </cell>
          <cell r="W1063">
            <v>-259804.71</v>
          </cell>
          <cell r="X1063">
            <v>-382449.37</v>
          </cell>
          <cell r="Y1063">
            <v>-522191.78</v>
          </cell>
          <cell r="AA1063">
            <v>19088.14</v>
          </cell>
          <cell r="AQ1063">
            <v>145108.79</v>
          </cell>
          <cell r="AV1063">
            <v>192670.6</v>
          </cell>
        </row>
        <row r="1064">
          <cell r="Q1064">
            <v>460454.54</v>
          </cell>
          <cell r="S1064">
            <v>491402.36</v>
          </cell>
          <cell r="U1064">
            <v>470171.39</v>
          </cell>
          <cell r="V1064">
            <v>459651.08</v>
          </cell>
          <cell r="W1064">
            <v>435706.43</v>
          </cell>
          <cell r="X1064">
            <v>444473.96</v>
          </cell>
          <cell r="Y1064">
            <v>470288.68</v>
          </cell>
          <cell r="AA1064">
            <v>318460.46000000002</v>
          </cell>
          <cell r="AQ1064">
            <v>368086.52</v>
          </cell>
          <cell r="AV1064">
            <v>264740.84000000003</v>
          </cell>
        </row>
        <row r="1065">
          <cell r="Q1065">
            <v>4835239.6100000003</v>
          </cell>
          <cell r="S1065">
            <v>2769704.31</v>
          </cell>
          <cell r="U1065">
            <v>1214743.29</v>
          </cell>
          <cell r="V1065">
            <v>835515.83</v>
          </cell>
          <cell r="W1065">
            <v>627316.38</v>
          </cell>
          <cell r="X1065">
            <v>440468.45</v>
          </cell>
          <cell r="Y1065">
            <v>209330.4</v>
          </cell>
          <cell r="AA1065">
            <v>7565252.5099999998</v>
          </cell>
          <cell r="AQ1065">
            <v>7420415.1799999997</v>
          </cell>
          <cell r="AV1065">
            <v>1856244.23</v>
          </cell>
        </row>
        <row r="1066">
          <cell r="Q1066">
            <v>-16063776.470000001</v>
          </cell>
          <cell r="S1066">
            <v>-9126128.6699999999</v>
          </cell>
          <cell r="U1066">
            <v>-3851318.22</v>
          </cell>
          <cell r="V1066">
            <v>-2513360.83</v>
          </cell>
          <cell r="W1066">
            <v>-1736238.67</v>
          </cell>
          <cell r="X1066">
            <v>-1059952.3899999999</v>
          </cell>
          <cell r="Y1066">
            <v>-194546.38</v>
          </cell>
          <cell r="AA1066">
            <v>-66586398.020000003</v>
          </cell>
          <cell r="AQ1066">
            <v>-15451747.6</v>
          </cell>
          <cell r="AV1066">
            <v>-3671830.92</v>
          </cell>
        </row>
        <row r="1067">
          <cell r="W1067">
            <v>-20701303.469999999</v>
          </cell>
          <cell r="X1067">
            <v>-20192865.699999999</v>
          </cell>
          <cell r="Y1067">
            <v>-19528681.640000001</v>
          </cell>
          <cell r="AA1067">
            <v>-17456473.41</v>
          </cell>
          <cell r="AQ1067">
            <v>0</v>
          </cell>
          <cell r="AV1067">
            <v>0</v>
          </cell>
        </row>
        <row r="1068">
          <cell r="Q1068">
            <v>8967750072.1800022</v>
          </cell>
          <cell r="S1068">
            <v>8796799245.090004</v>
          </cell>
          <cell r="U1068">
            <v>8544073521.8700094</v>
          </cell>
          <cell r="V1068">
            <v>8443211198.1600037</v>
          </cell>
          <cell r="W1068">
            <v>8402764384.1999969</v>
          </cell>
          <cell r="X1068">
            <v>8581253130.2900038</v>
          </cell>
          <cell r="Y1068">
            <v>8586482260.5900087</v>
          </cell>
          <cell r="AA1068">
            <v>8619310602.7900047</v>
          </cell>
          <cell r="AQ1068" t="e">
            <v>#VALUE!</v>
          </cell>
          <cell r="AV1068" t="e">
            <v>#VALUE!</v>
          </cell>
        </row>
        <row r="1069">
          <cell r="Q1069">
            <v>-859037900</v>
          </cell>
          <cell r="S1069">
            <v>0</v>
          </cell>
          <cell r="U1069">
            <v>0</v>
          </cell>
          <cell r="V1069">
            <v>0</v>
          </cell>
          <cell r="W1069">
            <v>0</v>
          </cell>
          <cell r="X1069">
            <v>0</v>
          </cell>
          <cell r="Y1069">
            <v>0</v>
          </cell>
          <cell r="AA1069">
            <v>0</v>
          </cell>
          <cell r="AQ1069">
            <v>0</v>
          </cell>
          <cell r="AV1069">
            <v>0</v>
          </cell>
        </row>
        <row r="1070">
          <cell r="Q1070">
            <v>0</v>
          </cell>
          <cell r="S1070">
            <v>-859037.91</v>
          </cell>
          <cell r="U1070">
            <v>-859037.91</v>
          </cell>
          <cell r="V1070">
            <v>-859037.91</v>
          </cell>
          <cell r="W1070">
            <v>-859037.91</v>
          </cell>
          <cell r="X1070">
            <v>-859037.91</v>
          </cell>
          <cell r="Y1070">
            <v>-859037.91</v>
          </cell>
          <cell r="AA1070">
            <v>-859037.91</v>
          </cell>
          <cell r="AQ1070">
            <v>-859037.91</v>
          </cell>
          <cell r="AV1070">
            <v>-859037.91</v>
          </cell>
        </row>
        <row r="1071">
          <cell r="Q1071">
            <v>-1000</v>
          </cell>
          <cell r="S1071">
            <v>-1000</v>
          </cell>
          <cell r="U1071">
            <v>-1000</v>
          </cell>
          <cell r="V1071">
            <v>-1000</v>
          </cell>
          <cell r="W1071">
            <v>0</v>
          </cell>
          <cell r="X1071">
            <v>0</v>
          </cell>
          <cell r="Y1071">
            <v>0</v>
          </cell>
          <cell r="AA1071">
            <v>0</v>
          </cell>
          <cell r="AQ1071">
            <v>0</v>
          </cell>
          <cell r="AV1071">
            <v>0</v>
          </cell>
        </row>
        <row r="1072">
          <cell r="Q1072">
            <v>-122847945.22</v>
          </cell>
          <cell r="S1072">
            <v>-122847945.22</v>
          </cell>
          <cell r="U1072">
            <v>-122847945.22</v>
          </cell>
          <cell r="V1072">
            <v>-122847945.22</v>
          </cell>
          <cell r="W1072">
            <v>-122847945.22</v>
          </cell>
          <cell r="X1072">
            <v>-122847945.22</v>
          </cell>
          <cell r="Y1072">
            <v>-122847945.22</v>
          </cell>
          <cell r="AA1072">
            <v>-122847945.22</v>
          </cell>
          <cell r="AQ1072">
            <v>-122847945.22</v>
          </cell>
          <cell r="AV1072">
            <v>-122847945.22</v>
          </cell>
        </row>
        <row r="1073">
          <cell r="Q1073">
            <v>-338395484.31</v>
          </cell>
          <cell r="S1073">
            <v>-338395484.31</v>
          </cell>
          <cell r="U1073">
            <v>-338395484.31</v>
          </cell>
          <cell r="V1073">
            <v>-338395484.31</v>
          </cell>
          <cell r="W1073">
            <v>-338395484.31</v>
          </cell>
          <cell r="X1073">
            <v>-338395484.31</v>
          </cell>
          <cell r="Y1073">
            <v>-338395484.31</v>
          </cell>
          <cell r="AA1073">
            <v>-338395484.31</v>
          </cell>
          <cell r="AQ1073">
            <v>-338395484.31</v>
          </cell>
          <cell r="AV1073">
            <v>-338395484.31</v>
          </cell>
        </row>
        <row r="1074">
          <cell r="Q1074">
            <v>-16901820.34</v>
          </cell>
          <cell r="S1074">
            <v>-16901820.34</v>
          </cell>
          <cell r="U1074">
            <v>-16901820.34</v>
          </cell>
          <cell r="V1074">
            <v>-16901820.34</v>
          </cell>
          <cell r="W1074">
            <v>-16901820.34</v>
          </cell>
          <cell r="X1074">
            <v>-16901820.34</v>
          </cell>
          <cell r="Y1074">
            <v>-16901820.34</v>
          </cell>
          <cell r="AA1074">
            <v>-16901820.34</v>
          </cell>
          <cell r="AQ1074">
            <v>-16901820.34</v>
          </cell>
          <cell r="AV1074">
            <v>-16901820.34</v>
          </cell>
        </row>
        <row r="1075">
          <cell r="Q1075">
            <v>-337.5</v>
          </cell>
          <cell r="S1075">
            <v>0</v>
          </cell>
          <cell r="U1075">
            <v>0</v>
          </cell>
          <cell r="V1075">
            <v>0</v>
          </cell>
          <cell r="W1075">
            <v>0</v>
          </cell>
          <cell r="X1075">
            <v>0</v>
          </cell>
          <cell r="Y1075">
            <v>0</v>
          </cell>
          <cell r="AA1075">
            <v>0</v>
          </cell>
          <cell r="AQ1075">
            <v>0</v>
          </cell>
          <cell r="AV1075">
            <v>0</v>
          </cell>
        </row>
        <row r="1076">
          <cell r="Q1076">
            <v>-820586865.84000003</v>
          </cell>
          <cell r="S1076">
            <v>-2470564779.1599998</v>
          </cell>
          <cell r="U1076">
            <v>-2491360451.8000002</v>
          </cell>
          <cell r="V1076">
            <v>-2491360451.8000002</v>
          </cell>
          <cell r="W1076">
            <v>-2487705116.4699998</v>
          </cell>
          <cell r="X1076">
            <v>-2487705116.4699998</v>
          </cell>
          <cell r="Y1076">
            <v>-2487705116.4699998</v>
          </cell>
          <cell r="AA1076">
            <v>-2487705116.4699998</v>
          </cell>
          <cell r="AQ1076">
            <v>-2662705116.4699998</v>
          </cell>
          <cell r="AV1076">
            <v>-2774705116.4699998</v>
          </cell>
        </row>
        <row r="1077">
          <cell r="Q1077">
            <v>-3655335.33</v>
          </cell>
          <cell r="S1077">
            <v>0</v>
          </cell>
          <cell r="U1077">
            <v>0</v>
          </cell>
          <cell r="V1077">
            <v>0</v>
          </cell>
          <cell r="W1077">
            <v>0</v>
          </cell>
          <cell r="X1077">
            <v>0</v>
          </cell>
          <cell r="Y1077">
            <v>0</v>
          </cell>
          <cell r="AA1077">
            <v>0</v>
          </cell>
          <cell r="AQ1077">
            <v>0</v>
          </cell>
          <cell r="AV1077">
            <v>0</v>
          </cell>
        </row>
        <row r="1078">
          <cell r="Q1078">
            <v>0</v>
          </cell>
          <cell r="S1078">
            <v>0</v>
          </cell>
          <cell r="U1078">
            <v>0</v>
          </cell>
          <cell r="V1078">
            <v>0</v>
          </cell>
          <cell r="W1078">
            <v>0</v>
          </cell>
          <cell r="X1078">
            <v>0</v>
          </cell>
          <cell r="Y1078">
            <v>0</v>
          </cell>
          <cell r="AA1078">
            <v>0</v>
          </cell>
          <cell r="AQ1078">
            <v>0</v>
          </cell>
          <cell r="AV1078">
            <v>0</v>
          </cell>
        </row>
        <row r="1079">
          <cell r="Q1079">
            <v>-64675</v>
          </cell>
          <cell r="S1079">
            <v>-64675</v>
          </cell>
          <cell r="U1079">
            <v>-491575</v>
          </cell>
          <cell r="V1079">
            <v>-491575</v>
          </cell>
          <cell r="W1079">
            <v>-491575</v>
          </cell>
          <cell r="X1079">
            <v>-491575</v>
          </cell>
          <cell r="Y1079">
            <v>-491575</v>
          </cell>
          <cell r="AA1079">
            <v>-491575</v>
          </cell>
          <cell r="AQ1079">
            <v>-491575</v>
          </cell>
          <cell r="AV1079">
            <v>-491575</v>
          </cell>
        </row>
        <row r="1080">
          <cell r="Q1080">
            <v>-689543.36</v>
          </cell>
          <cell r="S1080">
            <v>0</v>
          </cell>
          <cell r="U1080">
            <v>0</v>
          </cell>
          <cell r="V1080">
            <v>0</v>
          </cell>
          <cell r="W1080">
            <v>0</v>
          </cell>
          <cell r="X1080">
            <v>0</v>
          </cell>
          <cell r="Y1080">
            <v>0</v>
          </cell>
          <cell r="AA1080">
            <v>0</v>
          </cell>
          <cell r="AQ1080">
            <v>0</v>
          </cell>
          <cell r="AV1080">
            <v>0</v>
          </cell>
        </row>
        <row r="1081">
          <cell r="Q1081">
            <v>-399333813.91000003</v>
          </cell>
          <cell r="S1081">
            <v>-13872593.67</v>
          </cell>
          <cell r="U1081">
            <v>-13872593.67</v>
          </cell>
          <cell r="V1081">
            <v>-13872593.67</v>
          </cell>
          <cell r="W1081">
            <v>0</v>
          </cell>
          <cell r="X1081">
            <v>0</v>
          </cell>
          <cell r="Y1081">
            <v>0</v>
          </cell>
          <cell r="AA1081">
            <v>0</v>
          </cell>
          <cell r="AQ1081">
            <v>0</v>
          </cell>
          <cell r="AV1081">
            <v>0</v>
          </cell>
        </row>
        <row r="1082">
          <cell r="Q1082">
            <v>2148854.7200000002</v>
          </cell>
          <cell r="S1082">
            <v>2148854.7200000002</v>
          </cell>
          <cell r="U1082">
            <v>2148854.7200000002</v>
          </cell>
          <cell r="V1082">
            <v>2148854.7200000002</v>
          </cell>
          <cell r="W1082">
            <v>2148854.7200000002</v>
          </cell>
          <cell r="X1082">
            <v>2148854.7200000002</v>
          </cell>
          <cell r="Y1082">
            <v>2148854.7200000002</v>
          </cell>
          <cell r="AA1082">
            <v>2148854.7200000002</v>
          </cell>
          <cell r="AQ1082">
            <v>2148854.7200000002</v>
          </cell>
          <cell r="AV1082">
            <v>2148854.7200000002</v>
          </cell>
        </row>
        <row r="1083">
          <cell r="Q1083">
            <v>0</v>
          </cell>
          <cell r="S1083">
            <v>0</v>
          </cell>
          <cell r="U1083">
            <v>0</v>
          </cell>
          <cell r="V1083">
            <v>0</v>
          </cell>
          <cell r="W1083">
            <v>0</v>
          </cell>
          <cell r="X1083">
            <v>0</v>
          </cell>
          <cell r="Y1083">
            <v>0</v>
          </cell>
          <cell r="AA1083">
            <v>0</v>
          </cell>
          <cell r="AQ1083">
            <v>0</v>
          </cell>
          <cell r="AV1083">
            <v>0</v>
          </cell>
        </row>
        <row r="1084">
          <cell r="Q1084">
            <v>4985024.68</v>
          </cell>
          <cell r="S1084">
            <v>4985024.68</v>
          </cell>
          <cell r="U1084">
            <v>4985024.68</v>
          </cell>
          <cell r="V1084">
            <v>4985024.68</v>
          </cell>
          <cell r="W1084">
            <v>4985024.68</v>
          </cell>
          <cell r="X1084">
            <v>4985024.68</v>
          </cell>
          <cell r="Y1084">
            <v>4985024.68</v>
          </cell>
          <cell r="AA1084">
            <v>4985024.68</v>
          </cell>
          <cell r="AQ1084">
            <v>4985024.68</v>
          </cell>
          <cell r="AV1084">
            <v>4985024.68</v>
          </cell>
        </row>
        <row r="1085">
          <cell r="Q1085">
            <v>0</v>
          </cell>
          <cell r="S1085">
            <v>0</v>
          </cell>
          <cell r="U1085">
            <v>0</v>
          </cell>
          <cell r="V1085">
            <v>0</v>
          </cell>
          <cell r="W1085">
            <v>0</v>
          </cell>
          <cell r="X1085">
            <v>0</v>
          </cell>
          <cell r="Y1085">
            <v>0</v>
          </cell>
          <cell r="AA1085">
            <v>0</v>
          </cell>
          <cell r="AQ1085">
            <v>0</v>
          </cell>
          <cell r="AV1085">
            <v>0</v>
          </cell>
        </row>
        <row r="1086">
          <cell r="Q1086">
            <v>-6573245</v>
          </cell>
          <cell r="S1086">
            <v>-6573245</v>
          </cell>
          <cell r="U1086">
            <v>-6573245</v>
          </cell>
          <cell r="V1086">
            <v>-6573245</v>
          </cell>
          <cell r="W1086">
            <v>-6573245</v>
          </cell>
          <cell r="X1086">
            <v>-6573245</v>
          </cell>
          <cell r="Y1086">
            <v>-6573245</v>
          </cell>
          <cell r="AA1086">
            <v>-6573245</v>
          </cell>
          <cell r="AQ1086">
            <v>-6600017</v>
          </cell>
          <cell r="AV1086">
            <v>-6600017</v>
          </cell>
        </row>
        <row r="1087">
          <cell r="Q1087">
            <v>-1739242</v>
          </cell>
          <cell r="S1087">
            <v>-1739242</v>
          </cell>
          <cell r="U1087">
            <v>-1739242</v>
          </cell>
          <cell r="V1087">
            <v>-1739242</v>
          </cell>
          <cell r="W1087">
            <v>-1739242</v>
          </cell>
          <cell r="X1087">
            <v>-1739242</v>
          </cell>
          <cell r="Y1087">
            <v>-1739242</v>
          </cell>
          <cell r="AA1087">
            <v>-1739242</v>
          </cell>
          <cell r="AQ1087">
            <v>-1776444</v>
          </cell>
          <cell r="AV1087">
            <v>-1776444</v>
          </cell>
        </row>
        <row r="1088">
          <cell r="Q1088">
            <v>6912845.0599999996</v>
          </cell>
          <cell r="S1088">
            <v>10437623.67</v>
          </cell>
          <cell r="U1088">
            <v>10437623.67</v>
          </cell>
          <cell r="V1088">
            <v>10437623.67</v>
          </cell>
          <cell r="W1088">
            <v>-389541.3</v>
          </cell>
          <cell r="X1088">
            <v>-389541.3</v>
          </cell>
          <cell r="Y1088">
            <v>-389541.3</v>
          </cell>
          <cell r="AA1088">
            <v>-389541.3</v>
          </cell>
          <cell r="AQ1088">
            <v>0</v>
          </cell>
          <cell r="AV1088">
            <v>0</v>
          </cell>
        </row>
        <row r="1089">
          <cell r="Q1089">
            <v>3524778.61</v>
          </cell>
          <cell r="S1089">
            <v>389541.3</v>
          </cell>
          <cell r="U1089">
            <v>389541.3</v>
          </cell>
          <cell r="V1089">
            <v>389541.3</v>
          </cell>
          <cell r="W1089">
            <v>389541.3</v>
          </cell>
          <cell r="X1089">
            <v>389541.3</v>
          </cell>
          <cell r="Y1089">
            <v>389541.3</v>
          </cell>
          <cell r="AA1089">
            <v>389541.3</v>
          </cell>
          <cell r="AQ1089">
            <v>0</v>
          </cell>
          <cell r="AV1089">
            <v>0</v>
          </cell>
        </row>
        <row r="1090">
          <cell r="Q1090">
            <v>-457744180.39999998</v>
          </cell>
          <cell r="S1090">
            <v>-474639899.95999998</v>
          </cell>
          <cell r="U1090">
            <v>-474534261.32999998</v>
          </cell>
          <cell r="V1090">
            <v>-474534261.32999998</v>
          </cell>
          <cell r="W1090">
            <v>-473362627.68000001</v>
          </cell>
          <cell r="X1090">
            <v>-473362627.68000001</v>
          </cell>
          <cell r="Y1090">
            <v>-473362627.68000001</v>
          </cell>
          <cell r="AA1090">
            <v>-473529059.11000001</v>
          </cell>
          <cell r="AQ1090">
            <v>-387789581.63</v>
          </cell>
          <cell r="AV1090">
            <v>-374108809.49000001</v>
          </cell>
        </row>
        <row r="1091">
          <cell r="Q1091">
            <v>-162735518.78</v>
          </cell>
          <cell r="S1091">
            <v>-56437884.909999996</v>
          </cell>
          <cell r="U1091">
            <v>-100880469.02</v>
          </cell>
          <cell r="V1091">
            <v>-122522352.84</v>
          </cell>
          <cell r="W1091">
            <v>-128754095.34</v>
          </cell>
          <cell r="X1091">
            <v>-127013831.95</v>
          </cell>
          <cell r="Y1091">
            <v>-112535516.01000001</v>
          </cell>
          <cell r="AA1091">
            <v>-123167336.86</v>
          </cell>
          <cell r="AQ1091">
            <v>-64070558.130000003</v>
          </cell>
          <cell r="AV1091">
            <v>-149241254.96000001</v>
          </cell>
        </row>
        <row r="1092">
          <cell r="Q1092">
            <v>0</v>
          </cell>
          <cell r="S1092">
            <v>0</v>
          </cell>
          <cell r="U1092">
            <v>0</v>
          </cell>
          <cell r="V1092">
            <v>0</v>
          </cell>
          <cell r="W1092">
            <v>0</v>
          </cell>
          <cell r="X1092">
            <v>0</v>
          </cell>
          <cell r="Y1092">
            <v>0</v>
          </cell>
          <cell r="AA1092">
            <v>0</v>
          </cell>
          <cell r="AQ1092">
            <v>0</v>
          </cell>
          <cell r="AV1092">
            <v>0</v>
          </cell>
        </row>
        <row r="1093">
          <cell r="Q1093">
            <v>0</v>
          </cell>
          <cell r="S1093">
            <v>0</v>
          </cell>
          <cell r="U1093">
            <v>0</v>
          </cell>
          <cell r="V1093">
            <v>0</v>
          </cell>
          <cell r="W1093">
            <v>0</v>
          </cell>
          <cell r="X1093">
            <v>0</v>
          </cell>
          <cell r="Y1093">
            <v>0</v>
          </cell>
          <cell r="AA1093">
            <v>0</v>
          </cell>
          <cell r="AQ1093">
            <v>0</v>
          </cell>
          <cell r="AV1093">
            <v>0</v>
          </cell>
        </row>
        <row r="1094">
          <cell r="Q1094">
            <v>0</v>
          </cell>
          <cell r="S1094">
            <v>0</v>
          </cell>
          <cell r="U1094">
            <v>0</v>
          </cell>
          <cell r="V1094">
            <v>0</v>
          </cell>
          <cell r="W1094">
            <v>0</v>
          </cell>
          <cell r="X1094">
            <v>0</v>
          </cell>
          <cell r="Y1094">
            <v>0</v>
          </cell>
          <cell r="AA1094">
            <v>0</v>
          </cell>
          <cell r="AQ1094">
            <v>0</v>
          </cell>
          <cell r="AV1094">
            <v>0</v>
          </cell>
        </row>
        <row r="1095">
          <cell r="Q1095">
            <v>0</v>
          </cell>
          <cell r="S1095">
            <v>0</v>
          </cell>
          <cell r="U1095">
            <v>0</v>
          </cell>
          <cell r="V1095">
            <v>0</v>
          </cell>
          <cell r="W1095">
            <v>0</v>
          </cell>
          <cell r="X1095">
            <v>0</v>
          </cell>
          <cell r="Y1095">
            <v>0</v>
          </cell>
          <cell r="AA1095">
            <v>0</v>
          </cell>
          <cell r="AQ1095">
            <v>0</v>
          </cell>
          <cell r="AV1095">
            <v>0</v>
          </cell>
        </row>
        <row r="1096">
          <cell r="Q1096">
            <v>145840136.72</v>
          </cell>
          <cell r="S1096">
            <v>32419622.25</v>
          </cell>
          <cell r="U1096">
            <v>90419622.25</v>
          </cell>
          <cell r="V1096">
            <v>90419622.25</v>
          </cell>
          <cell r="W1096">
            <v>146421670.81</v>
          </cell>
          <cell r="X1096">
            <v>152645168.63999999</v>
          </cell>
          <cell r="Y1096">
            <v>159259952.75</v>
          </cell>
          <cell r="AA1096">
            <v>173019624.81999999</v>
          </cell>
          <cell r="AQ1096">
            <v>10174458.4</v>
          </cell>
          <cell r="AV1096">
            <v>168276105.66999999</v>
          </cell>
        </row>
        <row r="1097">
          <cell r="Q1097">
            <v>5848610</v>
          </cell>
          <cell r="S1097">
            <v>5848610</v>
          </cell>
          <cell r="U1097">
            <v>5848610</v>
          </cell>
          <cell r="V1097">
            <v>5848610</v>
          </cell>
          <cell r="W1097">
            <v>5848610</v>
          </cell>
          <cell r="X1097">
            <v>5848610</v>
          </cell>
          <cell r="Y1097">
            <v>5848610</v>
          </cell>
          <cell r="AA1097">
            <v>5848610</v>
          </cell>
          <cell r="AQ1097">
            <v>5848610</v>
          </cell>
          <cell r="AV1097">
            <v>5848610</v>
          </cell>
        </row>
        <row r="1098">
          <cell r="AQ1098">
            <v>125564488.31999999</v>
          </cell>
          <cell r="AV1098">
            <v>111246353.18000001</v>
          </cell>
        </row>
        <row r="1099">
          <cell r="Q1099">
            <v>77562549.519999996</v>
          </cell>
          <cell r="S1099">
            <v>77562549.519999996</v>
          </cell>
          <cell r="U1099">
            <v>77562549.519999996</v>
          </cell>
          <cell r="V1099">
            <v>77562549.519999996</v>
          </cell>
          <cell r="W1099">
            <v>77562549.519999996</v>
          </cell>
          <cell r="X1099">
            <v>77562549.519999996</v>
          </cell>
          <cell r="Y1099">
            <v>77562549.519999996</v>
          </cell>
          <cell r="AA1099">
            <v>77562549.519999996</v>
          </cell>
          <cell r="AQ1099">
            <v>77562549.519999996</v>
          </cell>
          <cell r="AV1099">
            <v>77562549.519999996</v>
          </cell>
        </row>
        <row r="1100">
          <cell r="Q1100">
            <v>1755001.25</v>
          </cell>
          <cell r="S1100">
            <v>1755001.25</v>
          </cell>
          <cell r="U1100">
            <v>1755001.25</v>
          </cell>
          <cell r="V1100">
            <v>1755001.25</v>
          </cell>
          <cell r="W1100">
            <v>1755001.25</v>
          </cell>
          <cell r="X1100">
            <v>1755001.25</v>
          </cell>
          <cell r="Y1100">
            <v>1755001.25</v>
          </cell>
          <cell r="AA1100">
            <v>1755001.25</v>
          </cell>
          <cell r="AQ1100">
            <v>1755001.25</v>
          </cell>
          <cell r="AV1100">
            <v>1755001.25</v>
          </cell>
        </row>
        <row r="1101">
          <cell r="Q1101">
            <v>1471103.62</v>
          </cell>
          <cell r="S1101">
            <v>1471103.62</v>
          </cell>
          <cell r="U1101">
            <v>1471103.62</v>
          </cell>
          <cell r="V1101">
            <v>1471103.62</v>
          </cell>
          <cell r="W1101">
            <v>1471103.62</v>
          </cell>
          <cell r="X1101">
            <v>1471103.62</v>
          </cell>
          <cell r="Y1101">
            <v>1471103.62</v>
          </cell>
          <cell r="AA1101">
            <v>1471103.62</v>
          </cell>
          <cell r="AQ1101">
            <v>1471103.62</v>
          </cell>
          <cell r="AV1101">
            <v>1471103.62</v>
          </cell>
        </row>
        <row r="1102">
          <cell r="Q1102">
            <v>16359946.109999999</v>
          </cell>
          <cell r="S1102">
            <v>16359946.109999999</v>
          </cell>
          <cell r="U1102">
            <v>16359946.109999999</v>
          </cell>
          <cell r="V1102">
            <v>16359946.109999999</v>
          </cell>
          <cell r="W1102">
            <v>16359946.109999999</v>
          </cell>
          <cell r="X1102">
            <v>16359946.109999999</v>
          </cell>
          <cell r="Y1102">
            <v>16359946.109999999</v>
          </cell>
          <cell r="AA1102">
            <v>16359946.109999999</v>
          </cell>
          <cell r="AQ1102">
            <v>16359946.109999999</v>
          </cell>
          <cell r="AV1102">
            <v>16359946.109999999</v>
          </cell>
        </row>
        <row r="1103">
          <cell r="Q1103">
            <v>0</v>
          </cell>
          <cell r="S1103">
            <v>0</v>
          </cell>
          <cell r="U1103">
            <v>0</v>
          </cell>
          <cell r="V1103">
            <v>0</v>
          </cell>
          <cell r="W1103">
            <v>0</v>
          </cell>
          <cell r="X1103">
            <v>0</v>
          </cell>
          <cell r="Y1103">
            <v>0</v>
          </cell>
          <cell r="AA1103">
            <v>0</v>
          </cell>
          <cell r="AQ1103">
            <v>0</v>
          </cell>
          <cell r="AV1103">
            <v>0</v>
          </cell>
        </row>
        <row r="1104">
          <cell r="Q1104">
            <v>-4608449</v>
          </cell>
          <cell r="S1104">
            <v>-4608449</v>
          </cell>
          <cell r="U1104">
            <v>-4799887</v>
          </cell>
          <cell r="V1104">
            <v>-4799887</v>
          </cell>
          <cell r="W1104">
            <v>-6047751</v>
          </cell>
          <cell r="X1104">
            <v>-6047751</v>
          </cell>
          <cell r="Y1104">
            <v>-6047751</v>
          </cell>
          <cell r="AA1104">
            <v>-5966059</v>
          </cell>
          <cell r="AQ1104">
            <v>-4882711</v>
          </cell>
          <cell r="AV1104">
            <v>-4245348</v>
          </cell>
        </row>
        <row r="1105">
          <cell r="Q1105">
            <v>27619177.09</v>
          </cell>
          <cell r="S1105">
            <v>27619177.09</v>
          </cell>
          <cell r="U1105">
            <v>27704976.460000001</v>
          </cell>
          <cell r="V1105">
            <v>27704976.460000001</v>
          </cell>
          <cell r="W1105">
            <v>27781206.809999999</v>
          </cell>
          <cell r="X1105">
            <v>27781206.809999999</v>
          </cell>
          <cell r="Y1105">
            <v>27781206.809999999</v>
          </cell>
          <cell r="AA1105">
            <v>27865946.239999998</v>
          </cell>
          <cell r="AQ1105">
            <v>0</v>
          </cell>
          <cell r="AV1105">
            <v>0</v>
          </cell>
        </row>
        <row r="1106">
          <cell r="Q1106">
            <v>-20782555</v>
          </cell>
          <cell r="S1106">
            <v>-20782555</v>
          </cell>
          <cell r="U1106">
            <v>-20782555</v>
          </cell>
          <cell r="V1106">
            <v>-20782555</v>
          </cell>
          <cell r="W1106">
            <v>-20782555</v>
          </cell>
          <cell r="X1106">
            <v>-20782555</v>
          </cell>
          <cell r="Y1106">
            <v>-20782555</v>
          </cell>
          <cell r="AA1106">
            <v>-20782555</v>
          </cell>
          <cell r="AQ1106">
            <v>-20782555</v>
          </cell>
          <cell r="AV1106">
            <v>-20782555</v>
          </cell>
        </row>
        <row r="1107">
          <cell r="Q1107">
            <v>20782555</v>
          </cell>
          <cell r="S1107">
            <v>20782555</v>
          </cell>
          <cell r="U1107">
            <v>20782555</v>
          </cell>
          <cell r="V1107">
            <v>20782555</v>
          </cell>
          <cell r="W1107">
            <v>20782555</v>
          </cell>
          <cell r="X1107">
            <v>20782555</v>
          </cell>
          <cell r="Y1107">
            <v>20782555</v>
          </cell>
          <cell r="AA1107">
            <v>20782555</v>
          </cell>
          <cell r="AQ1107">
            <v>20782555</v>
          </cell>
          <cell r="AV1107">
            <v>20782555</v>
          </cell>
        </row>
        <row r="1108">
          <cell r="Q1108">
            <v>119514654</v>
          </cell>
          <cell r="S1108">
            <v>177542047.13</v>
          </cell>
          <cell r="U1108">
            <v>192559011.84999999</v>
          </cell>
          <cell r="V1108">
            <v>181303067.56</v>
          </cell>
          <cell r="W1108">
            <v>181545494.40000001</v>
          </cell>
          <cell r="X1108">
            <v>181235817.56</v>
          </cell>
          <cell r="Y1108">
            <v>181235804.25</v>
          </cell>
          <cell r="AA1108">
            <v>181235804.25999999</v>
          </cell>
          <cell r="AQ1108">
            <v>276378397.20999998</v>
          </cell>
          <cell r="AV1108">
            <v>274209162.24000001</v>
          </cell>
        </row>
        <row r="1109">
          <cell r="Q1109">
            <v>-7225932</v>
          </cell>
          <cell r="S1109">
            <v>-15852435.24</v>
          </cell>
          <cell r="U1109">
            <v>-24867336.440000001</v>
          </cell>
          <cell r="V1109">
            <v>-26846172.100000001</v>
          </cell>
          <cell r="W1109">
            <v>-29396199.109999999</v>
          </cell>
          <cell r="X1109">
            <v>-41901729.93</v>
          </cell>
          <cell r="Y1109">
            <v>-56529387.890000001</v>
          </cell>
          <cell r="AA1109">
            <v>-82377328.109999999</v>
          </cell>
          <cell r="AQ1109">
            <v>-234025511.61000001</v>
          </cell>
          <cell r="AV1109">
            <v>-247097816.69</v>
          </cell>
        </row>
        <row r="1110">
          <cell r="Q1110">
            <v>0</v>
          </cell>
          <cell r="S1110">
            <v>0</v>
          </cell>
          <cell r="U1110">
            <v>0</v>
          </cell>
          <cell r="V1110">
            <v>0</v>
          </cell>
          <cell r="W1110">
            <v>0</v>
          </cell>
          <cell r="X1110">
            <v>0</v>
          </cell>
          <cell r="Y1110">
            <v>0</v>
          </cell>
          <cell r="AA1110">
            <v>0</v>
          </cell>
          <cell r="AQ1110">
            <v>0</v>
          </cell>
          <cell r="AV1110">
            <v>0</v>
          </cell>
        </row>
        <row r="1111">
          <cell r="Q1111">
            <v>0</v>
          </cell>
          <cell r="S1111">
            <v>0</v>
          </cell>
          <cell r="U1111">
            <v>0</v>
          </cell>
          <cell r="V1111">
            <v>0</v>
          </cell>
          <cell r="W1111">
            <v>0</v>
          </cell>
          <cell r="X1111">
            <v>0</v>
          </cell>
          <cell r="Y1111">
            <v>0</v>
          </cell>
          <cell r="AA1111">
            <v>0</v>
          </cell>
          <cell r="AQ1111">
            <v>0</v>
          </cell>
          <cell r="AV1111">
            <v>0</v>
          </cell>
        </row>
        <row r="1112">
          <cell r="Q1112">
            <v>0</v>
          </cell>
          <cell r="S1112">
            <v>0</v>
          </cell>
          <cell r="U1112">
            <v>0</v>
          </cell>
          <cell r="V1112">
            <v>0</v>
          </cell>
          <cell r="W1112">
            <v>0</v>
          </cell>
          <cell r="X1112">
            <v>0</v>
          </cell>
          <cell r="Y1112">
            <v>0</v>
          </cell>
          <cell r="AA1112">
            <v>0</v>
          </cell>
          <cell r="AQ1112">
            <v>0</v>
          </cell>
          <cell r="AV1112">
            <v>0</v>
          </cell>
        </row>
        <row r="1113">
          <cell r="Q1113">
            <v>-13859690</v>
          </cell>
          <cell r="S1113">
            <v>-13859690</v>
          </cell>
          <cell r="U1113">
            <v>-13859690</v>
          </cell>
          <cell r="V1113">
            <v>-13859690</v>
          </cell>
          <cell r="W1113">
            <v>-13859690</v>
          </cell>
          <cell r="X1113">
            <v>-13859690</v>
          </cell>
          <cell r="Y1113">
            <v>-13859690</v>
          </cell>
          <cell r="AA1113">
            <v>-13859690</v>
          </cell>
          <cell r="AQ1113">
            <v>-13859690</v>
          </cell>
          <cell r="AV1113">
            <v>-13859690</v>
          </cell>
        </row>
        <row r="1114">
          <cell r="Q1114">
            <v>1156163</v>
          </cell>
          <cell r="S1114">
            <v>1233155</v>
          </cell>
          <cell r="U1114">
            <v>1310147</v>
          </cell>
          <cell r="V1114">
            <v>1348643</v>
          </cell>
          <cell r="W1114">
            <v>1387139</v>
          </cell>
          <cell r="X1114">
            <v>1425635</v>
          </cell>
          <cell r="Y1114">
            <v>1464131</v>
          </cell>
          <cell r="AA1114">
            <v>1541123</v>
          </cell>
          <cell r="AQ1114">
            <v>2157059</v>
          </cell>
          <cell r="AV1114">
            <v>2349539</v>
          </cell>
        </row>
        <row r="1115">
          <cell r="Q1115">
            <v>20210214</v>
          </cell>
          <cell r="S1115">
            <v>20082704</v>
          </cell>
          <cell r="U1115">
            <v>19955194</v>
          </cell>
          <cell r="V1115">
            <v>19891439</v>
          </cell>
          <cell r="W1115">
            <v>19827684</v>
          </cell>
          <cell r="X1115">
            <v>19763929</v>
          </cell>
          <cell r="Y1115">
            <v>19700174</v>
          </cell>
          <cell r="AA1115">
            <v>19572664</v>
          </cell>
          <cell r="AQ1115">
            <v>18552584</v>
          </cell>
          <cell r="AV1115">
            <v>18233809</v>
          </cell>
        </row>
        <row r="1116">
          <cell r="Q1116">
            <v>416406</v>
          </cell>
          <cell r="S1116">
            <v>416406</v>
          </cell>
          <cell r="U1116">
            <v>416406</v>
          </cell>
          <cell r="V1116">
            <v>416406</v>
          </cell>
          <cell r="W1116">
            <v>416406</v>
          </cell>
          <cell r="X1116">
            <v>416406</v>
          </cell>
          <cell r="Y1116">
            <v>416406</v>
          </cell>
          <cell r="AA1116">
            <v>416406</v>
          </cell>
          <cell r="AQ1116">
            <v>416406</v>
          </cell>
          <cell r="AV1116">
            <v>416406</v>
          </cell>
        </row>
        <row r="1117">
          <cell r="Q1117">
            <v>-31686</v>
          </cell>
          <cell r="S1117">
            <v>-33996</v>
          </cell>
          <cell r="U1117">
            <v>-36306</v>
          </cell>
          <cell r="V1117">
            <v>-37461</v>
          </cell>
          <cell r="W1117">
            <v>-38616</v>
          </cell>
          <cell r="X1117">
            <v>-39771</v>
          </cell>
          <cell r="Y1117">
            <v>-40926</v>
          </cell>
          <cell r="AA1117">
            <v>-43236</v>
          </cell>
          <cell r="AQ1117">
            <v>-61716</v>
          </cell>
          <cell r="AV1117">
            <v>-67491</v>
          </cell>
        </row>
        <row r="1118">
          <cell r="Q1118">
            <v>212438217</v>
          </cell>
          <cell r="S1118">
            <v>211710625.5</v>
          </cell>
          <cell r="U1118">
            <v>210826148</v>
          </cell>
          <cell r="V1118">
            <v>210423130.75</v>
          </cell>
          <cell r="W1118">
            <v>215611769.5</v>
          </cell>
          <cell r="X1118">
            <v>215208752.25</v>
          </cell>
          <cell r="Y1118">
            <v>214805735</v>
          </cell>
          <cell r="AA1118">
            <v>213999700.5</v>
          </cell>
          <cell r="AQ1118">
            <v>168461067.69999999</v>
          </cell>
          <cell r="AV1118">
            <v>164625234.34999999</v>
          </cell>
        </row>
        <row r="1119">
          <cell r="Q1119">
            <v>-74353376.010000005</v>
          </cell>
          <cell r="S1119">
            <v>-74098718.989999995</v>
          </cell>
          <cell r="U1119">
            <v>-73789151.870000005</v>
          </cell>
          <cell r="V1119">
            <v>-73648095.829999998</v>
          </cell>
          <cell r="W1119">
            <v>-75464120.290000007</v>
          </cell>
          <cell r="X1119">
            <v>-75323064.25</v>
          </cell>
          <cell r="Y1119">
            <v>-75182008.209999993</v>
          </cell>
          <cell r="AA1119">
            <v>-74899896.129999995</v>
          </cell>
          <cell r="AQ1119">
            <v>-58961373.700000003</v>
          </cell>
          <cell r="AV1119">
            <v>-57618832.049999997</v>
          </cell>
        </row>
        <row r="1120">
          <cell r="Q1120">
            <v>9984295</v>
          </cell>
          <cell r="S1120">
            <v>9741843.8399999999</v>
          </cell>
          <cell r="U1120">
            <v>9499392.6799999997</v>
          </cell>
          <cell r="V1120">
            <v>9378167.0999999996</v>
          </cell>
          <cell r="W1120">
            <v>9256941.5199999996</v>
          </cell>
          <cell r="X1120">
            <v>9135715.9399999995</v>
          </cell>
          <cell r="Y1120">
            <v>9014490.3599999994</v>
          </cell>
          <cell r="AA1120">
            <v>8772039.1999999993</v>
          </cell>
          <cell r="AQ1120">
            <v>11371278.800000001</v>
          </cell>
          <cell r="AV1120">
            <v>10668460.9</v>
          </cell>
        </row>
        <row r="1121">
          <cell r="Q1121">
            <v>-3494503.35</v>
          </cell>
          <cell r="S1121">
            <v>-3409645.45</v>
          </cell>
          <cell r="U1121">
            <v>-3324787.55</v>
          </cell>
          <cell r="V1121">
            <v>-3282358.6</v>
          </cell>
          <cell r="W1121">
            <v>-3239929.65</v>
          </cell>
          <cell r="X1121">
            <v>-3197500.7</v>
          </cell>
          <cell r="Y1121">
            <v>-3155071.75</v>
          </cell>
          <cell r="AA1121">
            <v>-3070213.85</v>
          </cell>
          <cell r="AQ1121">
            <v>-3979947.58</v>
          </cell>
          <cell r="AV1121">
            <v>-3733961.33</v>
          </cell>
        </row>
        <row r="1122">
          <cell r="Q1122">
            <v>-1282000</v>
          </cell>
          <cell r="S1122">
            <v>-1281500</v>
          </cell>
          <cell r="U1122">
            <v>-1188666.67</v>
          </cell>
          <cell r="V1122">
            <v>-1165333.3400000001</v>
          </cell>
          <cell r="W1122">
            <v>-3085000.01</v>
          </cell>
          <cell r="X1122">
            <v>-3061666.68</v>
          </cell>
          <cell r="Y1122">
            <v>-3038333.35</v>
          </cell>
          <cell r="AA1122">
            <v>-2991666.69</v>
          </cell>
          <cell r="AQ1122">
            <v>-3231000</v>
          </cell>
          <cell r="AV1122">
            <v>-3461000</v>
          </cell>
        </row>
        <row r="1123">
          <cell r="Q1123">
            <v>-96250</v>
          </cell>
          <cell r="S1123">
            <v>-96425</v>
          </cell>
          <cell r="U1123">
            <v>-128916.67</v>
          </cell>
          <cell r="V1123">
            <v>-130841.67</v>
          </cell>
          <cell r="W1123">
            <v>547283.32999999996</v>
          </cell>
          <cell r="X1123">
            <v>545358.32999999996</v>
          </cell>
          <cell r="Y1123">
            <v>543433.32999999996</v>
          </cell>
          <cell r="AA1123">
            <v>539583.32999999996</v>
          </cell>
          <cell r="AQ1123">
            <v>1297800</v>
          </cell>
          <cell r="AV1123">
            <v>1378300</v>
          </cell>
        </row>
        <row r="1124">
          <cell r="Q1124">
            <v>-572523</v>
          </cell>
          <cell r="S1124">
            <v>-572523</v>
          </cell>
          <cell r="U1124">
            <v>0</v>
          </cell>
          <cell r="V1124">
            <v>0</v>
          </cell>
          <cell r="W1124">
            <v>0</v>
          </cell>
          <cell r="X1124">
            <v>0</v>
          </cell>
          <cell r="Y1124">
            <v>0</v>
          </cell>
          <cell r="AA1124">
            <v>0</v>
          </cell>
          <cell r="AQ1124">
            <v>0</v>
          </cell>
          <cell r="AV1124">
            <v>0</v>
          </cell>
        </row>
        <row r="1125">
          <cell r="AQ1125">
            <v>-14823510</v>
          </cell>
          <cell r="AV1125">
            <v>-9488970</v>
          </cell>
        </row>
        <row r="1126">
          <cell r="Q1126">
            <v>0</v>
          </cell>
          <cell r="S1126">
            <v>0</v>
          </cell>
          <cell r="U1126">
            <v>0</v>
          </cell>
          <cell r="V1126">
            <v>0</v>
          </cell>
          <cell r="W1126">
            <v>0</v>
          </cell>
          <cell r="X1126">
            <v>0</v>
          </cell>
          <cell r="Y1126">
            <v>0</v>
          </cell>
          <cell r="AA1126">
            <v>0</v>
          </cell>
          <cell r="AQ1126">
            <v>0</v>
          </cell>
          <cell r="AV1126">
            <v>0</v>
          </cell>
        </row>
        <row r="1127">
          <cell r="Q1127">
            <v>-25000000</v>
          </cell>
          <cell r="S1127">
            <v>-25000000</v>
          </cell>
          <cell r="U1127">
            <v>-25000000</v>
          </cell>
          <cell r="V1127">
            <v>-25000000</v>
          </cell>
          <cell r="W1127">
            <v>-25000000</v>
          </cell>
          <cell r="X1127">
            <v>-25000000</v>
          </cell>
          <cell r="Y1127">
            <v>-25000000</v>
          </cell>
          <cell r="AA1127">
            <v>-25000000</v>
          </cell>
          <cell r="AQ1127">
            <v>-25000000</v>
          </cell>
          <cell r="AV1127">
            <v>-25000000</v>
          </cell>
        </row>
        <row r="1128">
          <cell r="Q1128">
            <v>0</v>
          </cell>
          <cell r="S1128">
            <v>0</v>
          </cell>
          <cell r="U1128">
            <v>0</v>
          </cell>
          <cell r="V1128">
            <v>0</v>
          </cell>
          <cell r="W1128">
            <v>0</v>
          </cell>
          <cell r="X1128">
            <v>0</v>
          </cell>
          <cell r="Y1128">
            <v>0</v>
          </cell>
          <cell r="AA1128">
            <v>0</v>
          </cell>
          <cell r="AQ1128">
            <v>0</v>
          </cell>
          <cell r="AV1128">
            <v>0</v>
          </cell>
        </row>
        <row r="1129">
          <cell r="Q1129">
            <v>-3000000</v>
          </cell>
          <cell r="S1129">
            <v>-3000000</v>
          </cell>
          <cell r="U1129">
            <v>-3000000</v>
          </cell>
          <cell r="V1129">
            <v>-3000000</v>
          </cell>
          <cell r="W1129">
            <v>-3000000</v>
          </cell>
          <cell r="X1129">
            <v>-3000000</v>
          </cell>
          <cell r="Y1129">
            <v>-3000000</v>
          </cell>
          <cell r="AA1129">
            <v>-3000000</v>
          </cell>
          <cell r="AQ1129">
            <v>-3000000</v>
          </cell>
          <cell r="AV1129">
            <v>-3000000</v>
          </cell>
        </row>
        <row r="1130">
          <cell r="Q1130">
            <v>0</v>
          </cell>
          <cell r="S1130">
            <v>0</v>
          </cell>
          <cell r="U1130">
            <v>0</v>
          </cell>
          <cell r="V1130">
            <v>0</v>
          </cell>
          <cell r="W1130">
            <v>0</v>
          </cell>
          <cell r="X1130">
            <v>0</v>
          </cell>
          <cell r="Y1130">
            <v>0</v>
          </cell>
          <cell r="AA1130">
            <v>0</v>
          </cell>
          <cell r="AQ1130">
            <v>0</v>
          </cell>
          <cell r="AV1130">
            <v>0</v>
          </cell>
        </row>
        <row r="1131">
          <cell r="Q1131">
            <v>0</v>
          </cell>
          <cell r="S1131">
            <v>0</v>
          </cell>
          <cell r="U1131">
            <v>0</v>
          </cell>
          <cell r="V1131">
            <v>0</v>
          </cell>
          <cell r="W1131">
            <v>0</v>
          </cell>
          <cell r="X1131">
            <v>0</v>
          </cell>
          <cell r="Y1131">
            <v>0</v>
          </cell>
          <cell r="AA1131">
            <v>0</v>
          </cell>
          <cell r="AQ1131">
            <v>0</v>
          </cell>
          <cell r="AV1131">
            <v>0</v>
          </cell>
        </row>
        <row r="1132">
          <cell r="Q1132">
            <v>0</v>
          </cell>
          <cell r="S1132">
            <v>0</v>
          </cell>
          <cell r="U1132">
            <v>0</v>
          </cell>
          <cell r="V1132">
            <v>0</v>
          </cell>
          <cell r="W1132">
            <v>0</v>
          </cell>
          <cell r="X1132">
            <v>0</v>
          </cell>
          <cell r="Y1132">
            <v>0</v>
          </cell>
          <cell r="AA1132">
            <v>0</v>
          </cell>
          <cell r="AQ1132">
            <v>0</v>
          </cell>
          <cell r="AV1132">
            <v>0</v>
          </cell>
        </row>
        <row r="1133">
          <cell r="Q1133">
            <v>-10000000</v>
          </cell>
          <cell r="S1133">
            <v>-10000000</v>
          </cell>
          <cell r="U1133">
            <v>-10000000</v>
          </cell>
          <cell r="V1133">
            <v>-10000000</v>
          </cell>
          <cell r="W1133">
            <v>-10000000</v>
          </cell>
          <cell r="X1133">
            <v>-10000000</v>
          </cell>
          <cell r="Y1133">
            <v>-10000000</v>
          </cell>
          <cell r="AA1133">
            <v>-10000000</v>
          </cell>
          <cell r="AQ1133">
            <v>-10000000</v>
          </cell>
          <cell r="AV1133">
            <v>-10000000</v>
          </cell>
        </row>
        <row r="1134">
          <cell r="Q1134">
            <v>0</v>
          </cell>
          <cell r="S1134">
            <v>0</v>
          </cell>
          <cell r="U1134">
            <v>0</v>
          </cell>
          <cell r="V1134">
            <v>0</v>
          </cell>
          <cell r="W1134">
            <v>0</v>
          </cell>
          <cell r="X1134">
            <v>0</v>
          </cell>
          <cell r="Y1134">
            <v>0</v>
          </cell>
          <cell r="AA1134">
            <v>0</v>
          </cell>
          <cell r="AQ1134">
            <v>0</v>
          </cell>
          <cell r="AV1134">
            <v>0</v>
          </cell>
        </row>
        <row r="1135">
          <cell r="Q1135">
            <v>0</v>
          </cell>
          <cell r="S1135">
            <v>0</v>
          </cell>
          <cell r="U1135">
            <v>0</v>
          </cell>
          <cell r="V1135">
            <v>0</v>
          </cell>
          <cell r="W1135">
            <v>0</v>
          </cell>
          <cell r="X1135">
            <v>0</v>
          </cell>
          <cell r="Y1135">
            <v>0</v>
          </cell>
          <cell r="AA1135">
            <v>0</v>
          </cell>
          <cell r="AQ1135">
            <v>0</v>
          </cell>
          <cell r="AV1135">
            <v>0</v>
          </cell>
        </row>
        <row r="1136">
          <cell r="Q1136">
            <v>0</v>
          </cell>
          <cell r="S1136">
            <v>0</v>
          </cell>
          <cell r="U1136">
            <v>0</v>
          </cell>
          <cell r="V1136">
            <v>0</v>
          </cell>
          <cell r="W1136">
            <v>0</v>
          </cell>
          <cell r="X1136">
            <v>0</v>
          </cell>
          <cell r="Y1136">
            <v>0</v>
          </cell>
          <cell r="AA1136">
            <v>0</v>
          </cell>
          <cell r="AQ1136">
            <v>0</v>
          </cell>
          <cell r="AV1136">
            <v>0</v>
          </cell>
        </row>
        <row r="1137">
          <cell r="Q1137">
            <v>0</v>
          </cell>
          <cell r="S1137">
            <v>0</v>
          </cell>
          <cell r="U1137">
            <v>0</v>
          </cell>
          <cell r="V1137">
            <v>0</v>
          </cell>
          <cell r="W1137">
            <v>0</v>
          </cell>
          <cell r="X1137">
            <v>0</v>
          </cell>
          <cell r="Y1137">
            <v>0</v>
          </cell>
          <cell r="AA1137">
            <v>0</v>
          </cell>
          <cell r="AQ1137">
            <v>0</v>
          </cell>
          <cell r="AV1137">
            <v>0</v>
          </cell>
        </row>
        <row r="1138">
          <cell r="Q1138">
            <v>0</v>
          </cell>
          <cell r="S1138">
            <v>0</v>
          </cell>
          <cell r="U1138">
            <v>0</v>
          </cell>
          <cell r="V1138">
            <v>0</v>
          </cell>
          <cell r="W1138">
            <v>0</v>
          </cell>
          <cell r="X1138">
            <v>0</v>
          </cell>
          <cell r="Y1138">
            <v>0</v>
          </cell>
          <cell r="AA1138">
            <v>0</v>
          </cell>
          <cell r="AQ1138">
            <v>0</v>
          </cell>
          <cell r="AV1138">
            <v>0</v>
          </cell>
        </row>
        <row r="1139">
          <cell r="Q1139">
            <v>-7000000</v>
          </cell>
          <cell r="S1139">
            <v>-7000000</v>
          </cell>
          <cell r="U1139">
            <v>-7000000</v>
          </cell>
          <cell r="V1139">
            <v>-7000000</v>
          </cell>
          <cell r="W1139">
            <v>-7000000</v>
          </cell>
          <cell r="X1139">
            <v>-7000000</v>
          </cell>
          <cell r="Y1139">
            <v>-7000000</v>
          </cell>
          <cell r="AA1139">
            <v>-7000000</v>
          </cell>
          <cell r="AQ1139">
            <v>0</v>
          </cell>
          <cell r="AV1139">
            <v>0</v>
          </cell>
        </row>
        <row r="1140">
          <cell r="Q1140">
            <v>-10000000</v>
          </cell>
          <cell r="S1140">
            <v>-10000000</v>
          </cell>
          <cell r="U1140">
            <v>-10000000</v>
          </cell>
          <cell r="V1140">
            <v>-10000000</v>
          </cell>
          <cell r="W1140">
            <v>-10000000</v>
          </cell>
          <cell r="X1140">
            <v>-10000000</v>
          </cell>
          <cell r="Y1140">
            <v>-10000000</v>
          </cell>
          <cell r="AA1140">
            <v>-10000000</v>
          </cell>
          <cell r="AQ1140">
            <v>-10000000</v>
          </cell>
          <cell r="AV1140">
            <v>-10000000</v>
          </cell>
        </row>
        <row r="1141">
          <cell r="Q1141">
            <v>-2000000</v>
          </cell>
          <cell r="S1141">
            <v>-2000000</v>
          </cell>
          <cell r="U1141">
            <v>-2000000</v>
          </cell>
          <cell r="V1141">
            <v>-2000000</v>
          </cell>
          <cell r="W1141">
            <v>-2000000</v>
          </cell>
          <cell r="X1141">
            <v>-2000000</v>
          </cell>
          <cell r="Y1141">
            <v>-2000000</v>
          </cell>
          <cell r="AA1141">
            <v>-2000000</v>
          </cell>
          <cell r="AQ1141">
            <v>-2000000</v>
          </cell>
          <cell r="AV1141">
            <v>-2000000</v>
          </cell>
        </row>
        <row r="1142">
          <cell r="Q1142">
            <v>-3000000</v>
          </cell>
          <cell r="S1142">
            <v>-3000000</v>
          </cell>
          <cell r="U1142">
            <v>-3000000</v>
          </cell>
          <cell r="V1142">
            <v>-3000000</v>
          </cell>
          <cell r="W1142">
            <v>-3000000</v>
          </cell>
          <cell r="X1142">
            <v>-3000000</v>
          </cell>
          <cell r="Y1142">
            <v>-3000000</v>
          </cell>
          <cell r="AA1142">
            <v>-3000000</v>
          </cell>
          <cell r="AQ1142">
            <v>0</v>
          </cell>
          <cell r="AV1142">
            <v>0</v>
          </cell>
        </row>
        <row r="1143">
          <cell r="Q1143">
            <v>-5000000</v>
          </cell>
          <cell r="S1143">
            <v>-5000000</v>
          </cell>
          <cell r="U1143">
            <v>-5000000</v>
          </cell>
          <cell r="V1143">
            <v>-5000000</v>
          </cell>
          <cell r="W1143">
            <v>-5000000</v>
          </cell>
          <cell r="X1143">
            <v>-5000000</v>
          </cell>
          <cell r="Y1143">
            <v>-5000000</v>
          </cell>
          <cell r="AA1143">
            <v>-5000000</v>
          </cell>
          <cell r="AQ1143">
            <v>0</v>
          </cell>
          <cell r="AV1143">
            <v>0</v>
          </cell>
        </row>
        <row r="1144">
          <cell r="Q1144">
            <v>-15000000</v>
          </cell>
          <cell r="S1144">
            <v>-15000000</v>
          </cell>
          <cell r="U1144">
            <v>-15000000</v>
          </cell>
          <cell r="V1144">
            <v>-15000000</v>
          </cell>
          <cell r="W1144">
            <v>-15000000</v>
          </cell>
          <cell r="X1144">
            <v>-15000000</v>
          </cell>
          <cell r="Y1144">
            <v>-15000000</v>
          </cell>
          <cell r="AA1144">
            <v>-15000000</v>
          </cell>
          <cell r="AQ1144">
            <v>-15000000</v>
          </cell>
          <cell r="AV1144">
            <v>-15000000</v>
          </cell>
        </row>
        <row r="1145">
          <cell r="Q1145">
            <v>0</v>
          </cell>
          <cell r="S1145">
            <v>0</v>
          </cell>
          <cell r="U1145">
            <v>0</v>
          </cell>
          <cell r="V1145">
            <v>0</v>
          </cell>
          <cell r="W1145">
            <v>0</v>
          </cell>
          <cell r="X1145">
            <v>0</v>
          </cell>
          <cell r="Y1145">
            <v>0</v>
          </cell>
          <cell r="AA1145">
            <v>0</v>
          </cell>
          <cell r="AQ1145">
            <v>0</v>
          </cell>
          <cell r="AV1145">
            <v>0</v>
          </cell>
        </row>
        <row r="1146">
          <cell r="Q1146">
            <v>-2000000</v>
          </cell>
          <cell r="S1146">
            <v>-2000000</v>
          </cell>
          <cell r="U1146">
            <v>-2000000</v>
          </cell>
          <cell r="V1146">
            <v>-2000000</v>
          </cell>
          <cell r="W1146">
            <v>-2000000</v>
          </cell>
          <cell r="X1146">
            <v>-2000000</v>
          </cell>
          <cell r="Y1146">
            <v>-2000000</v>
          </cell>
          <cell r="AA1146">
            <v>-2000000</v>
          </cell>
          <cell r="AQ1146">
            <v>-2000000</v>
          </cell>
          <cell r="AV1146">
            <v>-2000000</v>
          </cell>
        </row>
        <row r="1147">
          <cell r="Q1147">
            <v>0</v>
          </cell>
          <cell r="S1147">
            <v>0</v>
          </cell>
          <cell r="U1147">
            <v>0</v>
          </cell>
          <cell r="V1147">
            <v>0</v>
          </cell>
          <cell r="W1147">
            <v>0</v>
          </cell>
          <cell r="X1147">
            <v>0</v>
          </cell>
          <cell r="Y1147">
            <v>0</v>
          </cell>
          <cell r="AA1147">
            <v>0</v>
          </cell>
          <cell r="AQ1147">
            <v>0</v>
          </cell>
          <cell r="AV1147">
            <v>0</v>
          </cell>
        </row>
        <row r="1148">
          <cell r="Q1148">
            <v>0</v>
          </cell>
          <cell r="S1148">
            <v>0</v>
          </cell>
          <cell r="U1148">
            <v>0</v>
          </cell>
          <cell r="V1148">
            <v>0</v>
          </cell>
          <cell r="W1148">
            <v>0</v>
          </cell>
          <cell r="X1148">
            <v>0</v>
          </cell>
          <cell r="Y1148">
            <v>0</v>
          </cell>
          <cell r="AA1148">
            <v>0</v>
          </cell>
          <cell r="AQ1148">
            <v>0</v>
          </cell>
          <cell r="AV1148">
            <v>0</v>
          </cell>
        </row>
        <row r="1149">
          <cell r="Q1149">
            <v>0</v>
          </cell>
          <cell r="S1149">
            <v>0</v>
          </cell>
          <cell r="U1149">
            <v>0</v>
          </cell>
          <cell r="V1149">
            <v>0</v>
          </cell>
          <cell r="W1149">
            <v>0</v>
          </cell>
          <cell r="X1149">
            <v>0</v>
          </cell>
          <cell r="Y1149">
            <v>0</v>
          </cell>
          <cell r="AA1149">
            <v>0</v>
          </cell>
          <cell r="AQ1149">
            <v>0</v>
          </cell>
          <cell r="AV1149">
            <v>0</v>
          </cell>
        </row>
        <row r="1150">
          <cell r="Q1150">
            <v>0</v>
          </cell>
          <cell r="S1150">
            <v>0</v>
          </cell>
          <cell r="U1150">
            <v>0</v>
          </cell>
          <cell r="V1150">
            <v>0</v>
          </cell>
          <cell r="W1150">
            <v>0</v>
          </cell>
          <cell r="X1150">
            <v>0</v>
          </cell>
          <cell r="Y1150">
            <v>0</v>
          </cell>
          <cell r="AA1150">
            <v>0</v>
          </cell>
          <cell r="AQ1150">
            <v>0</v>
          </cell>
          <cell r="AV1150">
            <v>0</v>
          </cell>
        </row>
        <row r="1151">
          <cell r="Q1151">
            <v>0</v>
          </cell>
          <cell r="S1151">
            <v>0</v>
          </cell>
          <cell r="U1151">
            <v>0</v>
          </cell>
          <cell r="V1151">
            <v>0</v>
          </cell>
          <cell r="W1151">
            <v>0</v>
          </cell>
          <cell r="X1151">
            <v>0</v>
          </cell>
          <cell r="Y1151">
            <v>0</v>
          </cell>
          <cell r="AA1151">
            <v>0</v>
          </cell>
          <cell r="AQ1151">
            <v>0</v>
          </cell>
          <cell r="AV1151">
            <v>0</v>
          </cell>
        </row>
        <row r="1152">
          <cell r="Q1152">
            <v>0</v>
          </cell>
          <cell r="S1152">
            <v>0</v>
          </cell>
          <cell r="U1152">
            <v>0</v>
          </cell>
          <cell r="V1152">
            <v>0</v>
          </cell>
          <cell r="W1152">
            <v>0</v>
          </cell>
          <cell r="X1152">
            <v>0</v>
          </cell>
          <cell r="Y1152">
            <v>0</v>
          </cell>
          <cell r="AA1152">
            <v>0</v>
          </cell>
          <cell r="AQ1152">
            <v>0</v>
          </cell>
          <cell r="AV1152">
            <v>0</v>
          </cell>
        </row>
        <row r="1153">
          <cell r="Q1153">
            <v>0</v>
          </cell>
          <cell r="S1153">
            <v>0</v>
          </cell>
          <cell r="U1153">
            <v>0</v>
          </cell>
          <cell r="V1153">
            <v>0</v>
          </cell>
          <cell r="W1153">
            <v>0</v>
          </cell>
          <cell r="X1153">
            <v>0</v>
          </cell>
          <cell r="Y1153">
            <v>0</v>
          </cell>
          <cell r="AA1153">
            <v>0</v>
          </cell>
          <cell r="AQ1153">
            <v>0</v>
          </cell>
          <cell r="AV1153">
            <v>0</v>
          </cell>
        </row>
        <row r="1154">
          <cell r="Q1154">
            <v>-300000000</v>
          </cell>
          <cell r="S1154">
            <v>-300000000</v>
          </cell>
          <cell r="U1154">
            <v>-300000000</v>
          </cell>
          <cell r="V1154">
            <v>-300000000</v>
          </cell>
          <cell r="W1154">
            <v>-300000000</v>
          </cell>
          <cell r="X1154">
            <v>-300000000</v>
          </cell>
          <cell r="Y1154">
            <v>-300000000</v>
          </cell>
          <cell r="AA1154">
            <v>-300000000</v>
          </cell>
          <cell r="AQ1154">
            <v>-300000000</v>
          </cell>
          <cell r="AV1154">
            <v>-300000000</v>
          </cell>
        </row>
        <row r="1155">
          <cell r="Q1155">
            <v>-200000000</v>
          </cell>
          <cell r="S1155">
            <v>-200000000</v>
          </cell>
          <cell r="U1155">
            <v>-200000000</v>
          </cell>
          <cell r="V1155">
            <v>-200000000</v>
          </cell>
          <cell r="W1155">
            <v>-200000000</v>
          </cell>
          <cell r="X1155">
            <v>-200000000</v>
          </cell>
          <cell r="Y1155">
            <v>-200000000</v>
          </cell>
          <cell r="AA1155">
            <v>-200000000</v>
          </cell>
          <cell r="AQ1155">
            <v>-200000000</v>
          </cell>
          <cell r="AV1155">
            <v>-200000000</v>
          </cell>
        </row>
        <row r="1156">
          <cell r="Q1156">
            <v>-150000000</v>
          </cell>
          <cell r="S1156">
            <v>-150000000</v>
          </cell>
          <cell r="U1156">
            <v>0</v>
          </cell>
          <cell r="V1156">
            <v>0</v>
          </cell>
          <cell r="W1156">
            <v>0</v>
          </cell>
          <cell r="X1156">
            <v>0</v>
          </cell>
          <cell r="Y1156">
            <v>0</v>
          </cell>
          <cell r="AA1156">
            <v>0</v>
          </cell>
          <cell r="AQ1156">
            <v>0</v>
          </cell>
          <cell r="AV1156">
            <v>0</v>
          </cell>
        </row>
        <row r="1157">
          <cell r="Q1157">
            <v>-100000000</v>
          </cell>
          <cell r="S1157">
            <v>-100000000</v>
          </cell>
          <cell r="U1157">
            <v>-100000000</v>
          </cell>
          <cell r="V1157">
            <v>-100000000</v>
          </cell>
          <cell r="W1157">
            <v>-100000000</v>
          </cell>
          <cell r="X1157">
            <v>-100000000</v>
          </cell>
          <cell r="Y1157">
            <v>-100000000</v>
          </cell>
          <cell r="AA1157">
            <v>-100000000</v>
          </cell>
          <cell r="AQ1157">
            <v>-100000000</v>
          </cell>
          <cell r="AV1157">
            <v>-100000000</v>
          </cell>
        </row>
        <row r="1158">
          <cell r="Q1158">
            <v>-225000000</v>
          </cell>
          <cell r="S1158">
            <v>-225000000</v>
          </cell>
          <cell r="U1158">
            <v>-225000000</v>
          </cell>
          <cell r="V1158">
            <v>-225000000</v>
          </cell>
          <cell r="W1158">
            <v>-225000000</v>
          </cell>
          <cell r="X1158">
            <v>-225000000</v>
          </cell>
          <cell r="Y1158">
            <v>-225000000</v>
          </cell>
          <cell r="AA1158">
            <v>-225000000</v>
          </cell>
          <cell r="AQ1158">
            <v>0</v>
          </cell>
          <cell r="AV1158">
            <v>0</v>
          </cell>
        </row>
        <row r="1159">
          <cell r="Q1159">
            <v>0</v>
          </cell>
          <cell r="S1159">
            <v>0</v>
          </cell>
          <cell r="U1159">
            <v>0</v>
          </cell>
          <cell r="V1159">
            <v>0</v>
          </cell>
          <cell r="W1159">
            <v>0</v>
          </cell>
          <cell r="X1159">
            <v>0</v>
          </cell>
          <cell r="Y1159">
            <v>0</v>
          </cell>
          <cell r="AA1159">
            <v>0</v>
          </cell>
          <cell r="AQ1159">
            <v>0</v>
          </cell>
          <cell r="AV1159">
            <v>0</v>
          </cell>
        </row>
        <row r="1160">
          <cell r="Q1160">
            <v>-260000000</v>
          </cell>
          <cell r="S1160">
            <v>-260000000</v>
          </cell>
          <cell r="U1160">
            <v>-260000000</v>
          </cell>
          <cell r="V1160">
            <v>-260000000</v>
          </cell>
          <cell r="W1160">
            <v>-260000000</v>
          </cell>
          <cell r="X1160">
            <v>-260000000</v>
          </cell>
          <cell r="Y1160">
            <v>-260000000</v>
          </cell>
          <cell r="AA1160">
            <v>-260000000</v>
          </cell>
          <cell r="AQ1160">
            <v>0</v>
          </cell>
          <cell r="AV1160">
            <v>0</v>
          </cell>
        </row>
        <row r="1161">
          <cell r="Q1161">
            <v>-138460000</v>
          </cell>
          <cell r="S1161">
            <v>-138460000</v>
          </cell>
          <cell r="U1161">
            <v>-138460000</v>
          </cell>
          <cell r="V1161">
            <v>-138460000</v>
          </cell>
          <cell r="W1161">
            <v>-138460000</v>
          </cell>
          <cell r="X1161">
            <v>-138460000</v>
          </cell>
          <cell r="Y1161">
            <v>-138460000</v>
          </cell>
          <cell r="AA1161">
            <v>-138460000</v>
          </cell>
          <cell r="AQ1161">
            <v>-138460000</v>
          </cell>
          <cell r="AV1161">
            <v>-138460000</v>
          </cell>
        </row>
        <row r="1162">
          <cell r="Q1162">
            <v>-23400000</v>
          </cell>
          <cell r="S1162">
            <v>-23400000</v>
          </cell>
          <cell r="U1162">
            <v>-23400000</v>
          </cell>
          <cell r="V1162">
            <v>-23400000</v>
          </cell>
          <cell r="W1162">
            <v>-23400000</v>
          </cell>
          <cell r="X1162">
            <v>-23400000</v>
          </cell>
          <cell r="Y1162">
            <v>-23400000</v>
          </cell>
          <cell r="AA1162">
            <v>-23400000</v>
          </cell>
          <cell r="AQ1162">
            <v>-23400000</v>
          </cell>
          <cell r="AV1162">
            <v>-23400000</v>
          </cell>
        </row>
        <row r="1163">
          <cell r="Q1163">
            <v>0</v>
          </cell>
          <cell r="S1163">
            <v>0</v>
          </cell>
          <cell r="U1163">
            <v>0</v>
          </cell>
          <cell r="V1163">
            <v>0</v>
          </cell>
          <cell r="W1163">
            <v>0</v>
          </cell>
          <cell r="X1163">
            <v>0</v>
          </cell>
          <cell r="Y1163">
            <v>0</v>
          </cell>
          <cell r="AA1163">
            <v>0</v>
          </cell>
          <cell r="AQ1163">
            <v>0</v>
          </cell>
          <cell r="AV1163">
            <v>0</v>
          </cell>
        </row>
        <row r="1164">
          <cell r="Q1164">
            <v>-250000000</v>
          </cell>
          <cell r="S1164">
            <v>-250000000</v>
          </cell>
          <cell r="U1164">
            <v>-250000000</v>
          </cell>
          <cell r="V1164">
            <v>-250000000</v>
          </cell>
          <cell r="W1164">
            <v>-250000000</v>
          </cell>
          <cell r="X1164">
            <v>-250000000</v>
          </cell>
          <cell r="Y1164">
            <v>-250000000</v>
          </cell>
          <cell r="AA1164">
            <v>-250000000</v>
          </cell>
          <cell r="AQ1164">
            <v>-250000000</v>
          </cell>
          <cell r="AV1164">
            <v>-250000000</v>
          </cell>
        </row>
        <row r="1165">
          <cell r="Q1165">
            <v>0</v>
          </cell>
          <cell r="S1165">
            <v>0</v>
          </cell>
          <cell r="U1165">
            <v>0</v>
          </cell>
          <cell r="V1165">
            <v>0</v>
          </cell>
          <cell r="W1165">
            <v>0</v>
          </cell>
          <cell r="X1165">
            <v>0</v>
          </cell>
          <cell r="Y1165">
            <v>0</v>
          </cell>
          <cell r="AA1165">
            <v>0</v>
          </cell>
          <cell r="AQ1165">
            <v>0</v>
          </cell>
          <cell r="AV1165">
            <v>0</v>
          </cell>
        </row>
        <row r="1168">
          <cell r="Q1168">
            <v>0</v>
          </cell>
          <cell r="S1168">
            <v>-250000000</v>
          </cell>
          <cell r="U1168">
            <v>-250000000</v>
          </cell>
          <cell r="V1168">
            <v>-250000000</v>
          </cell>
          <cell r="W1168">
            <v>-250000000</v>
          </cell>
          <cell r="X1168">
            <v>-250000000</v>
          </cell>
          <cell r="Y1168">
            <v>-250000000</v>
          </cell>
          <cell r="AA1168">
            <v>-250000000</v>
          </cell>
          <cell r="AQ1168">
            <v>-250000000</v>
          </cell>
          <cell r="AV1168">
            <v>-250000000</v>
          </cell>
        </row>
        <row r="1169">
          <cell r="Q1169">
            <v>-150000000</v>
          </cell>
          <cell r="S1169">
            <v>-150000000</v>
          </cell>
          <cell r="U1169">
            <v>-150000000</v>
          </cell>
          <cell r="V1169">
            <v>-150000000</v>
          </cell>
          <cell r="W1169">
            <v>-150000000</v>
          </cell>
          <cell r="X1169">
            <v>-150000000</v>
          </cell>
          <cell r="Y1169">
            <v>-150000000</v>
          </cell>
          <cell r="AA1169">
            <v>-150000000</v>
          </cell>
          <cell r="AQ1169">
            <v>-150000000</v>
          </cell>
          <cell r="AV1169">
            <v>-150000000</v>
          </cell>
        </row>
        <row r="1170">
          <cell r="Q1170">
            <v>-250000000</v>
          </cell>
          <cell r="S1170">
            <v>-250000000</v>
          </cell>
          <cell r="U1170">
            <v>-250000000</v>
          </cell>
          <cell r="V1170">
            <v>-250000000</v>
          </cell>
          <cell r="W1170">
            <v>-250000000</v>
          </cell>
          <cell r="X1170">
            <v>-250000000</v>
          </cell>
          <cell r="Y1170">
            <v>-250000000</v>
          </cell>
          <cell r="AA1170">
            <v>-250000000</v>
          </cell>
          <cell r="AQ1170">
            <v>-250000000</v>
          </cell>
          <cell r="AV1170">
            <v>-250000000</v>
          </cell>
        </row>
        <row r="1171">
          <cell r="Q1171">
            <v>-300000000</v>
          </cell>
          <cell r="S1171">
            <v>-300000000</v>
          </cell>
          <cell r="U1171">
            <v>-300000000</v>
          </cell>
          <cell r="V1171">
            <v>-300000000</v>
          </cell>
          <cell r="W1171">
            <v>-300000000</v>
          </cell>
          <cell r="X1171">
            <v>-300000000</v>
          </cell>
          <cell r="Y1171">
            <v>-300000000</v>
          </cell>
          <cell r="AA1171">
            <v>-300000000</v>
          </cell>
          <cell r="AQ1171">
            <v>-300000000</v>
          </cell>
          <cell r="AV1171">
            <v>-300000000</v>
          </cell>
        </row>
        <row r="1172">
          <cell r="Q1172">
            <v>0</v>
          </cell>
          <cell r="S1172">
            <v>0</v>
          </cell>
          <cell r="U1172">
            <v>0</v>
          </cell>
          <cell r="V1172">
            <v>0</v>
          </cell>
          <cell r="W1172">
            <v>0</v>
          </cell>
          <cell r="X1172">
            <v>0</v>
          </cell>
          <cell r="Y1172">
            <v>0</v>
          </cell>
          <cell r="AA1172">
            <v>0</v>
          </cell>
          <cell r="AQ1172">
            <v>0</v>
          </cell>
          <cell r="AV1172">
            <v>0</v>
          </cell>
        </row>
        <row r="1173">
          <cell r="Q1173">
            <v>-250000000</v>
          </cell>
          <cell r="S1173">
            <v>-250000000</v>
          </cell>
          <cell r="U1173">
            <v>-250000000</v>
          </cell>
          <cell r="V1173">
            <v>-250000000</v>
          </cell>
          <cell r="W1173">
            <v>-250000000</v>
          </cell>
          <cell r="X1173">
            <v>-250000000</v>
          </cell>
          <cell r="Y1173">
            <v>-250000000</v>
          </cell>
          <cell r="AA1173">
            <v>-250000000</v>
          </cell>
          <cell r="AQ1173">
            <v>-250000000</v>
          </cell>
          <cell r="AV1173">
            <v>-250000000</v>
          </cell>
        </row>
        <row r="1174">
          <cell r="Y1174">
            <v>0</v>
          </cell>
          <cell r="AA1174">
            <v>-350000000</v>
          </cell>
          <cell r="AQ1174">
            <v>-350000000</v>
          </cell>
          <cell r="AV1174">
            <v>-350000000</v>
          </cell>
        </row>
        <row r="1175">
          <cell r="AQ1175">
            <v>-325000000</v>
          </cell>
          <cell r="AV1175">
            <v>-325000000</v>
          </cell>
        </row>
        <row r="1176">
          <cell r="AQ1176">
            <v>-250000000</v>
          </cell>
          <cell r="AV1176">
            <v>-250000000</v>
          </cell>
        </row>
        <row r="1177">
          <cell r="AV1177">
            <v>-300000000</v>
          </cell>
        </row>
        <row r="1178">
          <cell r="Q1178">
            <v>0</v>
          </cell>
          <cell r="S1178">
            <v>0</v>
          </cell>
          <cell r="U1178">
            <v>0</v>
          </cell>
          <cell r="V1178">
            <v>0</v>
          </cell>
          <cell r="W1178">
            <v>0</v>
          </cell>
          <cell r="X1178">
            <v>0</v>
          </cell>
          <cell r="Y1178">
            <v>0</v>
          </cell>
          <cell r="AA1178">
            <v>0</v>
          </cell>
          <cell r="AQ1178">
            <v>0</v>
          </cell>
          <cell r="AV1178">
            <v>0</v>
          </cell>
        </row>
        <row r="1179">
          <cell r="Q1179">
            <v>0</v>
          </cell>
          <cell r="S1179">
            <v>0</v>
          </cell>
          <cell r="U1179">
            <v>0</v>
          </cell>
          <cell r="V1179">
            <v>0</v>
          </cell>
          <cell r="W1179">
            <v>0</v>
          </cell>
          <cell r="X1179">
            <v>0</v>
          </cell>
          <cell r="Y1179">
            <v>0</v>
          </cell>
          <cell r="AA1179">
            <v>0</v>
          </cell>
          <cell r="AQ1179">
            <v>0</v>
          </cell>
          <cell r="AV1179">
            <v>0</v>
          </cell>
        </row>
        <row r="1180">
          <cell r="Q1180">
            <v>-431100</v>
          </cell>
          <cell r="S1180">
            <v>0</v>
          </cell>
          <cell r="U1180">
            <v>0</v>
          </cell>
          <cell r="V1180">
            <v>0</v>
          </cell>
          <cell r="W1180">
            <v>0</v>
          </cell>
          <cell r="X1180">
            <v>0</v>
          </cell>
          <cell r="Y1180">
            <v>0</v>
          </cell>
          <cell r="AA1180">
            <v>0</v>
          </cell>
          <cell r="AQ1180">
            <v>0</v>
          </cell>
          <cell r="AV1180">
            <v>0</v>
          </cell>
        </row>
        <row r="1181">
          <cell r="Q1181">
            <v>-1458300</v>
          </cell>
          <cell r="S1181">
            <v>0</v>
          </cell>
          <cell r="U1181">
            <v>0</v>
          </cell>
          <cell r="V1181">
            <v>0</v>
          </cell>
          <cell r="W1181">
            <v>0</v>
          </cell>
          <cell r="X1181">
            <v>0</v>
          </cell>
          <cell r="Y1181">
            <v>0</v>
          </cell>
          <cell r="AA1181">
            <v>0</v>
          </cell>
          <cell r="AQ1181">
            <v>0</v>
          </cell>
          <cell r="AV1181">
            <v>0</v>
          </cell>
        </row>
        <row r="1182">
          <cell r="Q1182">
            <v>0</v>
          </cell>
          <cell r="S1182">
            <v>0</v>
          </cell>
          <cell r="U1182">
            <v>0</v>
          </cell>
          <cell r="V1182">
            <v>0</v>
          </cell>
          <cell r="W1182">
            <v>0</v>
          </cell>
          <cell r="X1182">
            <v>0</v>
          </cell>
          <cell r="Y1182">
            <v>0</v>
          </cell>
          <cell r="AA1182">
            <v>0</v>
          </cell>
          <cell r="AQ1182">
            <v>0</v>
          </cell>
          <cell r="AV1182">
            <v>0</v>
          </cell>
        </row>
        <row r="1183">
          <cell r="V1183">
            <v>7505790.9299999997</v>
          </cell>
          <cell r="W1183">
            <v>0</v>
          </cell>
          <cell r="X1183">
            <v>0</v>
          </cell>
          <cell r="Y1183">
            <v>0</v>
          </cell>
          <cell r="AA1183">
            <v>0</v>
          </cell>
          <cell r="AQ1183">
            <v>0</v>
          </cell>
          <cell r="AV1183">
            <v>0</v>
          </cell>
        </row>
        <row r="1184">
          <cell r="V1184">
            <v>7505790.9299999997</v>
          </cell>
          <cell r="W1184">
            <v>0</v>
          </cell>
          <cell r="X1184">
            <v>0</v>
          </cell>
          <cell r="Y1184">
            <v>0</v>
          </cell>
          <cell r="AA1184">
            <v>0</v>
          </cell>
          <cell r="AQ1184">
            <v>0</v>
          </cell>
          <cell r="AV1184">
            <v>0</v>
          </cell>
        </row>
        <row r="1185">
          <cell r="V1185">
            <v>6567824.7999999998</v>
          </cell>
          <cell r="W1185">
            <v>0</v>
          </cell>
          <cell r="X1185">
            <v>0</v>
          </cell>
          <cell r="Y1185">
            <v>0</v>
          </cell>
          <cell r="AA1185">
            <v>0</v>
          </cell>
          <cell r="AQ1185">
            <v>0</v>
          </cell>
          <cell r="AV1185">
            <v>0</v>
          </cell>
        </row>
        <row r="1186">
          <cell r="AQ1186">
            <v>0</v>
          </cell>
          <cell r="AV1186">
            <v>14855.37</v>
          </cell>
        </row>
        <row r="1187">
          <cell r="Q1187">
            <v>0</v>
          </cell>
          <cell r="S1187">
            <v>0</v>
          </cell>
          <cell r="U1187">
            <v>0</v>
          </cell>
          <cell r="V1187">
            <v>0</v>
          </cell>
          <cell r="W1187">
            <v>0</v>
          </cell>
          <cell r="X1187">
            <v>0</v>
          </cell>
          <cell r="Y1187">
            <v>0</v>
          </cell>
          <cell r="AA1187">
            <v>0</v>
          </cell>
          <cell r="AQ1187">
            <v>0</v>
          </cell>
          <cell r="AV1187">
            <v>0</v>
          </cell>
        </row>
        <row r="1188">
          <cell r="AV1188">
            <v>-27826837.43</v>
          </cell>
        </row>
        <row r="1189">
          <cell r="Q1189">
            <v>0</v>
          </cell>
          <cell r="S1189">
            <v>0</v>
          </cell>
          <cell r="U1189">
            <v>0</v>
          </cell>
          <cell r="V1189">
            <v>0</v>
          </cell>
          <cell r="W1189">
            <v>0</v>
          </cell>
          <cell r="X1189">
            <v>0</v>
          </cell>
          <cell r="Y1189">
            <v>0</v>
          </cell>
          <cell r="AA1189">
            <v>0</v>
          </cell>
          <cell r="AQ1189">
            <v>0</v>
          </cell>
          <cell r="AV1189">
            <v>0</v>
          </cell>
        </row>
        <row r="1190">
          <cell r="Q1190">
            <v>-2550000</v>
          </cell>
          <cell r="S1190">
            <v>-2550000</v>
          </cell>
          <cell r="U1190">
            <v>-350000</v>
          </cell>
          <cell r="V1190">
            <v>-350000</v>
          </cell>
          <cell r="W1190">
            <v>-250000</v>
          </cell>
          <cell r="X1190">
            <v>-250000</v>
          </cell>
          <cell r="Y1190">
            <v>-250000</v>
          </cell>
          <cell r="AA1190">
            <v>-550000</v>
          </cell>
          <cell r="AQ1190">
            <v>-300000</v>
          </cell>
          <cell r="AV1190">
            <v>-225000</v>
          </cell>
        </row>
        <row r="1191">
          <cell r="Q1191">
            <v>-100000</v>
          </cell>
          <cell r="S1191">
            <v>-100000</v>
          </cell>
          <cell r="U1191">
            <v>0</v>
          </cell>
          <cell r="V1191">
            <v>0</v>
          </cell>
          <cell r="W1191">
            <v>0</v>
          </cell>
          <cell r="X1191">
            <v>0</v>
          </cell>
          <cell r="Y1191">
            <v>0</v>
          </cell>
          <cell r="AA1191">
            <v>0</v>
          </cell>
          <cell r="AQ1191">
            <v>0</v>
          </cell>
          <cell r="AV1191">
            <v>0</v>
          </cell>
        </row>
        <row r="1192">
          <cell r="Q1192">
            <v>-40314599.890000001</v>
          </cell>
          <cell r="S1192">
            <v>-40647222.780000001</v>
          </cell>
          <cell r="U1192">
            <v>-39040693.829999998</v>
          </cell>
          <cell r="V1192">
            <v>-38446577.479999997</v>
          </cell>
          <cell r="W1192">
            <v>-38577760.399999999</v>
          </cell>
          <cell r="X1192">
            <v>-38722524.030000001</v>
          </cell>
          <cell r="Y1192">
            <v>-38880957.369999997</v>
          </cell>
          <cell r="AA1192">
            <v>-39197824.049999997</v>
          </cell>
          <cell r="AQ1192">
            <v>-45824651.25</v>
          </cell>
          <cell r="AV1192">
            <v>-46254562.07</v>
          </cell>
        </row>
        <row r="1193">
          <cell r="Q1193">
            <v>-8687704.8300000001</v>
          </cell>
          <cell r="S1193">
            <v>-8784217.8200000003</v>
          </cell>
          <cell r="U1193">
            <v>-9053436.9199999999</v>
          </cell>
          <cell r="V1193">
            <v>-8848928.9399999995</v>
          </cell>
          <cell r="W1193">
            <v>-6833994.6900000004</v>
          </cell>
          <cell r="X1193">
            <v>-6872824.9400000004</v>
          </cell>
          <cell r="Y1193">
            <v>-6911655.1900000004</v>
          </cell>
          <cell r="AA1193">
            <v>-6989315.6900000004</v>
          </cell>
          <cell r="AQ1193">
            <v>-6934309.5</v>
          </cell>
          <cell r="AV1193">
            <v>-6288135.4500000002</v>
          </cell>
        </row>
        <row r="1194">
          <cell r="Q1194">
            <v>-67684624.689999998</v>
          </cell>
          <cell r="S1194">
            <v>-67299716.159999996</v>
          </cell>
          <cell r="U1194">
            <v>-61155962.270000003</v>
          </cell>
          <cell r="V1194">
            <v>-61024425.939999998</v>
          </cell>
          <cell r="W1194">
            <v>-66484545.609999999</v>
          </cell>
          <cell r="X1194">
            <v>-62353009.280000001</v>
          </cell>
          <cell r="Y1194">
            <v>-58221472.950000003</v>
          </cell>
          <cell r="AA1194">
            <v>-53558400.289999999</v>
          </cell>
          <cell r="AQ1194">
            <v>-900479.7</v>
          </cell>
          <cell r="AV1194">
            <v>-288396.34999999998</v>
          </cell>
        </row>
        <row r="1196">
          <cell r="Q1196">
            <v>-41030154.07</v>
          </cell>
          <cell r="S1196">
            <v>-41030154.07</v>
          </cell>
          <cell r="U1196">
            <v>-42509058.359999999</v>
          </cell>
          <cell r="V1196">
            <v>-42509058.359999999</v>
          </cell>
          <cell r="W1196">
            <v>-43722314.780000001</v>
          </cell>
          <cell r="X1196">
            <v>-43722314.780000001</v>
          </cell>
          <cell r="Y1196">
            <v>-43722314.780000001</v>
          </cell>
          <cell r="AA1196">
            <v>-43225601.560000002</v>
          </cell>
          <cell r="AQ1196">
            <v>-38818987.560000002</v>
          </cell>
          <cell r="AV1196">
            <v>-38833179.009999998</v>
          </cell>
        </row>
        <row r="1197">
          <cell r="Q1197">
            <v>0</v>
          </cell>
          <cell r="S1197">
            <v>0</v>
          </cell>
          <cell r="U1197">
            <v>0</v>
          </cell>
          <cell r="V1197">
            <v>0</v>
          </cell>
          <cell r="W1197">
            <v>0</v>
          </cell>
          <cell r="X1197">
            <v>0</v>
          </cell>
          <cell r="Y1197">
            <v>0</v>
          </cell>
          <cell r="AA1197">
            <v>0</v>
          </cell>
          <cell r="AQ1197">
            <v>0</v>
          </cell>
          <cell r="AV1197">
            <v>0</v>
          </cell>
        </row>
        <row r="1198">
          <cell r="Q1198">
            <v>-250000</v>
          </cell>
          <cell r="S1198">
            <v>-250000</v>
          </cell>
          <cell r="U1198">
            <v>-250000</v>
          </cell>
          <cell r="V1198">
            <v>-250000</v>
          </cell>
          <cell r="W1198">
            <v>-250000</v>
          </cell>
          <cell r="X1198">
            <v>-250000</v>
          </cell>
          <cell r="Y1198">
            <v>-250000</v>
          </cell>
          <cell r="AA1198">
            <v>-250000</v>
          </cell>
          <cell r="AQ1198">
            <v>-250000</v>
          </cell>
          <cell r="AV1198">
            <v>-250000</v>
          </cell>
        </row>
        <row r="1199">
          <cell r="Q1199">
            <v>-129471.05</v>
          </cell>
          <cell r="S1199">
            <v>-129471.05</v>
          </cell>
          <cell r="U1199">
            <v>-129471.05</v>
          </cell>
          <cell r="V1199">
            <v>-129471.05</v>
          </cell>
          <cell r="W1199">
            <v>-129471.05</v>
          </cell>
          <cell r="X1199">
            <v>-129471.05</v>
          </cell>
          <cell r="Y1199">
            <v>-129471.05</v>
          </cell>
          <cell r="AA1199">
            <v>-129471.05</v>
          </cell>
          <cell r="AQ1199">
            <v>-129471.05</v>
          </cell>
          <cell r="AV1199">
            <v>-129471.05</v>
          </cell>
        </row>
        <row r="1200">
          <cell r="Q1200">
            <v>0</v>
          </cell>
          <cell r="S1200">
            <v>0</v>
          </cell>
          <cell r="U1200">
            <v>0</v>
          </cell>
          <cell r="V1200">
            <v>0</v>
          </cell>
          <cell r="W1200">
            <v>0</v>
          </cell>
          <cell r="X1200">
            <v>0</v>
          </cell>
          <cell r="Y1200">
            <v>0</v>
          </cell>
          <cell r="AA1200">
            <v>0</v>
          </cell>
          <cell r="AQ1200">
            <v>0</v>
          </cell>
          <cell r="AV1200">
            <v>0</v>
          </cell>
        </row>
        <row r="1201">
          <cell r="Q1201">
            <v>-15000</v>
          </cell>
          <cell r="S1201">
            <v>-15000</v>
          </cell>
          <cell r="U1201">
            <v>-15000</v>
          </cell>
          <cell r="V1201">
            <v>-15000</v>
          </cell>
          <cell r="W1201">
            <v>-15000</v>
          </cell>
          <cell r="X1201">
            <v>-15000</v>
          </cell>
          <cell r="Y1201">
            <v>-15000</v>
          </cell>
          <cell r="AA1201">
            <v>-15000</v>
          </cell>
          <cell r="AQ1201">
            <v>-15000</v>
          </cell>
          <cell r="AV1201">
            <v>-15000</v>
          </cell>
        </row>
        <row r="1202">
          <cell r="Q1202">
            <v>-52471.63</v>
          </cell>
          <cell r="S1202">
            <v>-52471.63</v>
          </cell>
          <cell r="U1202">
            <v>-52471.63</v>
          </cell>
          <cell r="V1202">
            <v>-52471.63</v>
          </cell>
          <cell r="W1202">
            <v>-46622.18</v>
          </cell>
          <cell r="X1202">
            <v>-46622.18</v>
          </cell>
          <cell r="Y1202">
            <v>-46622.18</v>
          </cell>
          <cell r="AA1202">
            <v>-52454.07</v>
          </cell>
          <cell r="AQ1202">
            <v>-84516.7</v>
          </cell>
          <cell r="AV1202">
            <v>-83845.7</v>
          </cell>
        </row>
        <row r="1203">
          <cell r="Q1203">
            <v>0</v>
          </cell>
          <cell r="S1203">
            <v>0</v>
          </cell>
          <cell r="U1203">
            <v>0</v>
          </cell>
          <cell r="V1203">
            <v>0</v>
          </cell>
          <cell r="W1203">
            <v>0</v>
          </cell>
          <cell r="X1203">
            <v>0</v>
          </cell>
          <cell r="Y1203">
            <v>0</v>
          </cell>
          <cell r="AA1203">
            <v>0</v>
          </cell>
          <cell r="AQ1203">
            <v>0</v>
          </cell>
          <cell r="AV1203">
            <v>0</v>
          </cell>
        </row>
        <row r="1204">
          <cell r="Q1204">
            <v>-453028.42</v>
          </cell>
          <cell r="S1204">
            <v>-453028.42</v>
          </cell>
          <cell r="U1204">
            <v>-453028.42</v>
          </cell>
          <cell r="V1204">
            <v>-453028.42</v>
          </cell>
          <cell r="W1204">
            <v>-453028.42</v>
          </cell>
          <cell r="X1204">
            <v>-453028.42</v>
          </cell>
          <cell r="Y1204">
            <v>-453028.42</v>
          </cell>
          <cell r="AA1204">
            <v>-453028.42</v>
          </cell>
          <cell r="AQ1204">
            <v>-453028.42</v>
          </cell>
          <cell r="AV1204">
            <v>-453028.42</v>
          </cell>
        </row>
        <row r="1205">
          <cell r="Q1205">
            <v>0</v>
          </cell>
          <cell r="S1205">
            <v>0</v>
          </cell>
          <cell r="U1205">
            <v>0</v>
          </cell>
          <cell r="V1205">
            <v>0</v>
          </cell>
          <cell r="W1205">
            <v>0</v>
          </cell>
          <cell r="X1205">
            <v>0</v>
          </cell>
          <cell r="Y1205">
            <v>0</v>
          </cell>
          <cell r="AA1205">
            <v>0</v>
          </cell>
          <cell r="AQ1205">
            <v>0</v>
          </cell>
          <cell r="AV1205">
            <v>0</v>
          </cell>
        </row>
        <row r="1206">
          <cell r="Q1206">
            <v>0</v>
          </cell>
          <cell r="S1206">
            <v>0</v>
          </cell>
          <cell r="U1206">
            <v>0</v>
          </cell>
          <cell r="V1206">
            <v>0</v>
          </cell>
          <cell r="W1206">
            <v>0</v>
          </cell>
          <cell r="X1206">
            <v>0</v>
          </cell>
          <cell r="Y1206">
            <v>0</v>
          </cell>
          <cell r="AA1206">
            <v>0</v>
          </cell>
          <cell r="AQ1206">
            <v>0</v>
          </cell>
          <cell r="AV1206">
            <v>0</v>
          </cell>
        </row>
        <row r="1207">
          <cell r="Q1207">
            <v>-10000</v>
          </cell>
          <cell r="S1207">
            <v>-10000</v>
          </cell>
          <cell r="U1207">
            <v>-10000</v>
          </cell>
          <cell r="V1207">
            <v>-10000</v>
          </cell>
          <cell r="W1207">
            <v>-10000</v>
          </cell>
          <cell r="X1207">
            <v>-10000</v>
          </cell>
          <cell r="Y1207">
            <v>-10000</v>
          </cell>
          <cell r="AA1207">
            <v>-10000</v>
          </cell>
          <cell r="AQ1207">
            <v>-10000</v>
          </cell>
          <cell r="AV1207">
            <v>-10000</v>
          </cell>
        </row>
        <row r="1208">
          <cell r="Q1208">
            <v>0</v>
          </cell>
          <cell r="S1208">
            <v>0</v>
          </cell>
          <cell r="U1208">
            <v>0</v>
          </cell>
          <cell r="V1208">
            <v>0</v>
          </cell>
          <cell r="W1208">
            <v>0</v>
          </cell>
          <cell r="X1208">
            <v>0</v>
          </cell>
          <cell r="Y1208">
            <v>0</v>
          </cell>
          <cell r="AA1208">
            <v>0</v>
          </cell>
          <cell r="AQ1208">
            <v>0</v>
          </cell>
          <cell r="AV1208">
            <v>0</v>
          </cell>
        </row>
        <row r="1209">
          <cell r="Q1209">
            <v>-521847.97</v>
          </cell>
          <cell r="S1209">
            <v>-460550.78</v>
          </cell>
          <cell r="U1209">
            <v>-439615.69</v>
          </cell>
          <cell r="V1209">
            <v>-431810.58</v>
          </cell>
          <cell r="W1209">
            <v>-500000</v>
          </cell>
          <cell r="X1209">
            <v>-500000</v>
          </cell>
          <cell r="Y1209">
            <v>-500000</v>
          </cell>
          <cell r="AA1209">
            <v>-500000</v>
          </cell>
          <cell r="AQ1209">
            <v>-500000</v>
          </cell>
          <cell r="AV1209">
            <v>-500000</v>
          </cell>
        </row>
        <row r="1210">
          <cell r="Q1210">
            <v>0</v>
          </cell>
          <cell r="S1210">
            <v>0</v>
          </cell>
          <cell r="U1210">
            <v>0</v>
          </cell>
          <cell r="V1210">
            <v>0</v>
          </cell>
          <cell r="W1210">
            <v>0</v>
          </cell>
          <cell r="X1210">
            <v>0</v>
          </cell>
          <cell r="Y1210">
            <v>0</v>
          </cell>
          <cell r="AA1210">
            <v>0</v>
          </cell>
          <cell r="AQ1210">
            <v>0</v>
          </cell>
          <cell r="AV1210">
            <v>0</v>
          </cell>
        </row>
        <row r="1211">
          <cell r="Q1211">
            <v>0</v>
          </cell>
          <cell r="S1211">
            <v>0</v>
          </cell>
          <cell r="U1211">
            <v>0</v>
          </cell>
          <cell r="V1211">
            <v>0</v>
          </cell>
          <cell r="W1211">
            <v>0</v>
          </cell>
          <cell r="X1211">
            <v>0</v>
          </cell>
          <cell r="Y1211">
            <v>0</v>
          </cell>
          <cell r="AA1211">
            <v>0</v>
          </cell>
          <cell r="AQ1211">
            <v>0</v>
          </cell>
          <cell r="AV1211">
            <v>0</v>
          </cell>
        </row>
        <row r="1212">
          <cell r="Q1212">
            <v>-683365.16</v>
          </cell>
          <cell r="S1212">
            <v>-683365.16</v>
          </cell>
          <cell r="U1212">
            <v>-668771.35</v>
          </cell>
          <cell r="V1212">
            <v>-668771.35</v>
          </cell>
          <cell r="W1212">
            <v>-630705.28</v>
          </cell>
          <cell r="X1212">
            <v>-630705.28</v>
          </cell>
          <cell r="Y1212">
            <v>-630705.28</v>
          </cell>
          <cell r="AA1212">
            <v>-596135.67000000004</v>
          </cell>
          <cell r="AQ1212">
            <v>-434254.57</v>
          </cell>
          <cell r="AV1212">
            <v>-418677.72</v>
          </cell>
        </row>
        <row r="1213">
          <cell r="Q1213">
            <v>-458260.45</v>
          </cell>
          <cell r="S1213">
            <v>-458260.45</v>
          </cell>
          <cell r="U1213">
            <v>-454247.55</v>
          </cell>
          <cell r="V1213">
            <v>-454247.55</v>
          </cell>
          <cell r="W1213">
            <v>-452529.3</v>
          </cell>
          <cell r="X1213">
            <v>-452529.3</v>
          </cell>
          <cell r="Y1213">
            <v>-452529.3</v>
          </cell>
          <cell r="AA1213">
            <v>-452529.3</v>
          </cell>
          <cell r="AQ1213">
            <v>-443666.66</v>
          </cell>
          <cell r="AV1213">
            <v>-167685.04</v>
          </cell>
        </row>
        <row r="1214">
          <cell r="Q1214">
            <v>-490117.43</v>
          </cell>
          <cell r="S1214">
            <v>-490117.43</v>
          </cell>
          <cell r="U1214">
            <v>-455525.18</v>
          </cell>
          <cell r="V1214">
            <v>-455525.18</v>
          </cell>
          <cell r="W1214">
            <v>-441639.56</v>
          </cell>
          <cell r="X1214">
            <v>-441639.56</v>
          </cell>
          <cell r="Y1214">
            <v>-441639.56</v>
          </cell>
          <cell r="AA1214">
            <v>-423469.81</v>
          </cell>
          <cell r="AQ1214">
            <v>-836784.44</v>
          </cell>
          <cell r="AV1214">
            <v>-545282.06999999995</v>
          </cell>
        </row>
        <row r="1215">
          <cell r="Q1215">
            <v>-140063.73000000001</v>
          </cell>
          <cell r="S1215">
            <v>-140063.73000000001</v>
          </cell>
          <cell r="U1215">
            <v>-123642.66</v>
          </cell>
          <cell r="V1215">
            <v>-123642.66</v>
          </cell>
          <cell r="W1215">
            <v>-290001.90999999997</v>
          </cell>
          <cell r="X1215">
            <v>-290001.90999999997</v>
          </cell>
          <cell r="Y1215">
            <v>-290001.90999999997</v>
          </cell>
          <cell r="AA1215">
            <v>-215389.53</v>
          </cell>
          <cell r="AQ1215">
            <v>-267699.88</v>
          </cell>
          <cell r="AV1215">
            <v>-230194.55</v>
          </cell>
        </row>
        <row r="1216">
          <cell r="Q1216">
            <v>-475104.69</v>
          </cell>
          <cell r="S1216">
            <v>-457803.87</v>
          </cell>
          <cell r="U1216">
            <v>-417303.47</v>
          </cell>
          <cell r="V1216">
            <v>-416625.97</v>
          </cell>
          <cell r="W1216">
            <v>-407226.92</v>
          </cell>
          <cell r="X1216">
            <v>-403820.42</v>
          </cell>
          <cell r="Y1216">
            <v>-402168.54</v>
          </cell>
          <cell r="AA1216">
            <v>-364262.97</v>
          </cell>
          <cell r="AQ1216">
            <v>0</v>
          </cell>
          <cell r="AV1216">
            <v>0</v>
          </cell>
        </row>
        <row r="1217">
          <cell r="W1217">
            <v>0</v>
          </cell>
          <cell r="X1217">
            <v>0</v>
          </cell>
          <cell r="Y1217">
            <v>0</v>
          </cell>
          <cell r="AA1217">
            <v>0</v>
          </cell>
          <cell r="AQ1217">
            <v>0</v>
          </cell>
          <cell r="AV1217">
            <v>0</v>
          </cell>
        </row>
        <row r="1218">
          <cell r="AA1218">
            <v>-65340.84</v>
          </cell>
          <cell r="AQ1218">
            <v>-120156.13</v>
          </cell>
          <cell r="AV1218">
            <v>-120156.13</v>
          </cell>
        </row>
        <row r="1219">
          <cell r="AA1219">
            <v>-181849.04</v>
          </cell>
          <cell r="AQ1219">
            <v>-127191.24</v>
          </cell>
          <cell r="AV1219">
            <v>-125120.24</v>
          </cell>
        </row>
        <row r="1220">
          <cell r="AQ1220">
            <v>0</v>
          </cell>
          <cell r="AV1220">
            <v>0</v>
          </cell>
        </row>
        <row r="1221">
          <cell r="AQ1221">
            <v>-23178687</v>
          </cell>
          <cell r="AV1221">
            <v>-23178687</v>
          </cell>
        </row>
        <row r="1222">
          <cell r="AV1222">
            <v>-175000</v>
          </cell>
        </row>
        <row r="1223">
          <cell r="AV1223">
            <v>-433000</v>
          </cell>
        </row>
        <row r="1224">
          <cell r="AV1224">
            <v>0</v>
          </cell>
        </row>
        <row r="1225">
          <cell r="Q1225">
            <v>0</v>
          </cell>
          <cell r="S1225">
            <v>0</v>
          </cell>
          <cell r="U1225">
            <v>0</v>
          </cell>
          <cell r="V1225">
            <v>0</v>
          </cell>
          <cell r="W1225">
            <v>0</v>
          </cell>
          <cell r="X1225">
            <v>0</v>
          </cell>
          <cell r="Y1225">
            <v>0</v>
          </cell>
          <cell r="AA1225">
            <v>0</v>
          </cell>
          <cell r="AQ1225">
            <v>0</v>
          </cell>
          <cell r="AV1225">
            <v>0</v>
          </cell>
        </row>
        <row r="1226">
          <cell r="Q1226">
            <v>-4569900.37</v>
          </cell>
          <cell r="S1226">
            <v>-4569900.37</v>
          </cell>
          <cell r="U1226">
            <v>-4575394.62</v>
          </cell>
          <cell r="V1226">
            <v>-4575394.62</v>
          </cell>
          <cell r="W1226">
            <v>-4578088.3600000003</v>
          </cell>
          <cell r="X1226">
            <v>-4578088.3600000003</v>
          </cell>
          <cell r="Y1226">
            <v>-4580497.62</v>
          </cell>
          <cell r="AA1226">
            <v>-4580497.62</v>
          </cell>
          <cell r="AQ1226">
            <v>-4513190.7699999996</v>
          </cell>
          <cell r="AV1226">
            <v>-4542513.91</v>
          </cell>
        </row>
        <row r="1227">
          <cell r="Q1227">
            <v>-276423.67</v>
          </cell>
          <cell r="S1227">
            <v>-278617.32</v>
          </cell>
          <cell r="U1227">
            <v>-280828.42</v>
          </cell>
          <cell r="V1227">
            <v>-281940.56</v>
          </cell>
          <cell r="W1227">
            <v>0</v>
          </cell>
          <cell r="X1227">
            <v>0</v>
          </cell>
          <cell r="Y1227">
            <v>0</v>
          </cell>
          <cell r="AA1227">
            <v>0</v>
          </cell>
          <cell r="AQ1227">
            <v>0</v>
          </cell>
          <cell r="AV1227">
            <v>0</v>
          </cell>
        </row>
        <row r="1228">
          <cell r="Q1228">
            <v>0</v>
          </cell>
          <cell r="S1228">
            <v>0</v>
          </cell>
          <cell r="U1228">
            <v>0</v>
          </cell>
          <cell r="V1228">
            <v>0</v>
          </cell>
          <cell r="W1228">
            <v>0</v>
          </cell>
          <cell r="X1228">
            <v>0</v>
          </cell>
          <cell r="Y1228">
            <v>0</v>
          </cell>
          <cell r="AA1228">
            <v>0</v>
          </cell>
          <cell r="AQ1228">
            <v>0</v>
          </cell>
          <cell r="AV1228">
            <v>0</v>
          </cell>
        </row>
        <row r="1229">
          <cell r="Q1229">
            <v>-83995.09</v>
          </cell>
          <cell r="S1229">
            <v>-84890.32</v>
          </cell>
          <cell r="U1229">
            <v>-85795.8</v>
          </cell>
          <cell r="V1229">
            <v>-86252.43</v>
          </cell>
          <cell r="W1229">
            <v>-86711.65</v>
          </cell>
          <cell r="X1229">
            <v>-87173.5</v>
          </cell>
          <cell r="Y1229">
            <v>-87637.98</v>
          </cell>
          <cell r="AA1229">
            <v>-88574.9</v>
          </cell>
          <cell r="AQ1229">
            <v>-24102.26</v>
          </cell>
          <cell r="AV1229">
            <v>0</v>
          </cell>
        </row>
        <row r="1230">
          <cell r="Q1230">
            <v>0</v>
          </cell>
          <cell r="S1230">
            <v>0</v>
          </cell>
          <cell r="U1230">
            <v>0</v>
          </cell>
          <cell r="V1230">
            <v>0</v>
          </cell>
          <cell r="W1230">
            <v>0</v>
          </cell>
          <cell r="X1230">
            <v>0</v>
          </cell>
          <cell r="Y1230">
            <v>0</v>
          </cell>
          <cell r="AA1230">
            <v>0</v>
          </cell>
          <cell r="AQ1230">
            <v>0</v>
          </cell>
          <cell r="AV1230">
            <v>0</v>
          </cell>
        </row>
        <row r="1231">
          <cell r="Q1231">
            <v>-1299212.3799999999</v>
          </cell>
          <cell r="S1231">
            <v>-1311742.42</v>
          </cell>
          <cell r="U1231">
            <v>-1324393.3</v>
          </cell>
          <cell r="V1231">
            <v>-1330764.42</v>
          </cell>
          <cell r="W1231">
            <v>-1337166.19</v>
          </cell>
          <cell r="X1231">
            <v>-1343598.76</v>
          </cell>
          <cell r="Y1231">
            <v>-1350062.27</v>
          </cell>
          <cell r="AA1231">
            <v>-1363082.73</v>
          </cell>
          <cell r="AQ1231">
            <v>-1471870.25</v>
          </cell>
          <cell r="AV1231">
            <v>-1507615.39</v>
          </cell>
        </row>
        <row r="1232">
          <cell r="Q1232">
            <v>32500</v>
          </cell>
          <cell r="S1232">
            <v>32500</v>
          </cell>
          <cell r="U1232">
            <v>32500</v>
          </cell>
          <cell r="V1232">
            <v>32500</v>
          </cell>
          <cell r="W1232">
            <v>32500</v>
          </cell>
          <cell r="X1232">
            <v>32500</v>
          </cell>
          <cell r="Y1232">
            <v>32500</v>
          </cell>
          <cell r="AA1232">
            <v>32500</v>
          </cell>
          <cell r="AQ1232">
            <v>0</v>
          </cell>
          <cell r="AV1232">
            <v>0</v>
          </cell>
        </row>
        <row r="1233">
          <cell r="Q1233">
            <v>-807555.29</v>
          </cell>
          <cell r="S1233">
            <v>-815906.15</v>
          </cell>
          <cell r="U1233">
            <v>-824343.35</v>
          </cell>
          <cell r="V1233">
            <v>-828594.62</v>
          </cell>
          <cell r="W1233">
            <v>-832867.81</v>
          </cell>
          <cell r="X1233">
            <v>-837163.04</v>
          </cell>
          <cell r="Y1233">
            <v>-841480.42</v>
          </cell>
          <cell r="AA1233">
            <v>-850182.09</v>
          </cell>
          <cell r="AQ1233">
            <v>-923114.22</v>
          </cell>
          <cell r="AV1233">
            <v>-947164.21</v>
          </cell>
        </row>
        <row r="1234">
          <cell r="Q1234">
            <v>-1047689.43</v>
          </cell>
          <cell r="S1234">
            <v>-1058175.8700000001</v>
          </cell>
          <cell r="U1234">
            <v>-1068767.82</v>
          </cell>
          <cell r="V1234">
            <v>-1074103.7</v>
          </cell>
          <cell r="W1234">
            <v>-1079466.3500000001</v>
          </cell>
          <cell r="X1234">
            <v>-1084855.92</v>
          </cell>
          <cell r="Y1234">
            <v>-1090272.54</v>
          </cell>
          <cell r="AA1234">
            <v>-1101187.48</v>
          </cell>
          <cell r="AQ1234">
            <v>-1192556.45</v>
          </cell>
          <cell r="AV1234">
            <v>-1222643.8</v>
          </cell>
        </row>
        <row r="1235">
          <cell r="Q1235">
            <v>0</v>
          </cell>
          <cell r="S1235">
            <v>0</v>
          </cell>
          <cell r="U1235">
            <v>0</v>
          </cell>
          <cell r="V1235">
            <v>0</v>
          </cell>
          <cell r="W1235">
            <v>0</v>
          </cell>
          <cell r="X1235">
            <v>0</v>
          </cell>
          <cell r="Y1235">
            <v>0</v>
          </cell>
          <cell r="AA1235">
            <v>0</v>
          </cell>
          <cell r="AQ1235">
            <v>0</v>
          </cell>
          <cell r="AV1235">
            <v>0</v>
          </cell>
        </row>
        <row r="1236">
          <cell r="Q1236">
            <v>-3820037.43</v>
          </cell>
          <cell r="S1236">
            <v>-3856222.51</v>
          </cell>
          <cell r="U1236">
            <v>-3885385.09</v>
          </cell>
          <cell r="V1236">
            <v>-3903865.2</v>
          </cell>
          <cell r="W1236">
            <v>-3914737.41</v>
          </cell>
          <cell r="X1236">
            <v>-3933443.08</v>
          </cell>
          <cell r="Y1236">
            <v>-3952262.65</v>
          </cell>
          <cell r="AA1236">
            <v>-3979730.31</v>
          </cell>
          <cell r="AQ1236">
            <v>-5064017.0599999996</v>
          </cell>
          <cell r="AV1236">
            <v>-5163982.91</v>
          </cell>
        </row>
        <row r="1237">
          <cell r="Q1237">
            <v>-9680541.4100000001</v>
          </cell>
          <cell r="S1237">
            <v>-9742547.0899999999</v>
          </cell>
          <cell r="U1237">
            <v>-9737936.0899999999</v>
          </cell>
          <cell r="V1237">
            <v>-9769424.5099999998</v>
          </cell>
          <cell r="W1237">
            <v>-9731570.2100000009</v>
          </cell>
          <cell r="X1237">
            <v>-9763339.6300000008</v>
          </cell>
          <cell r="Y1237">
            <v>-9795250.4600000009</v>
          </cell>
          <cell r="AA1237">
            <v>-9764853.8100000005</v>
          </cell>
          <cell r="AQ1237">
            <v>-10456051.279999999</v>
          </cell>
          <cell r="AV1237">
            <v>-10452356.9</v>
          </cell>
        </row>
        <row r="1238">
          <cell r="Q1238">
            <v>-942405.81</v>
          </cell>
          <cell r="S1238">
            <v>-950130.25</v>
          </cell>
          <cell r="U1238">
            <v>-904227.52</v>
          </cell>
          <cell r="V1238">
            <v>-907932.45</v>
          </cell>
          <cell r="W1238">
            <v>-908725.94</v>
          </cell>
          <cell r="X1238">
            <v>-912449.69</v>
          </cell>
          <cell r="Y1238">
            <v>-916188.71</v>
          </cell>
          <cell r="AA1238">
            <v>-896855.19</v>
          </cell>
          <cell r="AQ1238">
            <v>-391125.39</v>
          </cell>
          <cell r="AV1238">
            <v>-302180.34999999998</v>
          </cell>
        </row>
        <row r="1239">
          <cell r="Q1239">
            <v>-115744.31</v>
          </cell>
          <cell r="S1239">
            <v>-116716.34</v>
          </cell>
          <cell r="U1239">
            <v>-117696.56</v>
          </cell>
          <cell r="V1239">
            <v>-118189.75</v>
          </cell>
          <cell r="W1239">
            <v>-118685.01</v>
          </cell>
          <cell r="X1239">
            <v>-119182.35</v>
          </cell>
          <cell r="Y1239">
            <v>-119681.78</v>
          </cell>
          <cell r="AA1239">
            <v>-120686.92</v>
          </cell>
          <cell r="AQ1239">
            <v>-54719.38</v>
          </cell>
          <cell r="AV1239">
            <v>-55364.25</v>
          </cell>
        </row>
        <row r="1240">
          <cell r="Q1240">
            <v>0</v>
          </cell>
          <cell r="S1240">
            <v>0</v>
          </cell>
          <cell r="U1240">
            <v>0</v>
          </cell>
          <cell r="V1240">
            <v>0</v>
          </cell>
          <cell r="W1240">
            <v>0</v>
          </cell>
          <cell r="X1240">
            <v>0</v>
          </cell>
          <cell r="Y1240">
            <v>0</v>
          </cell>
          <cell r="AA1240">
            <v>0</v>
          </cell>
          <cell r="AQ1240">
            <v>0</v>
          </cell>
          <cell r="AV1240">
            <v>0</v>
          </cell>
        </row>
        <row r="1241">
          <cell r="Q1241">
            <v>-266223.87</v>
          </cell>
          <cell r="S1241">
            <v>-268220.95</v>
          </cell>
          <cell r="U1241">
            <v>-177433.59</v>
          </cell>
          <cell r="V1241">
            <v>-178044.46</v>
          </cell>
          <cell r="W1241">
            <v>-58256.65</v>
          </cell>
          <cell r="X1241">
            <v>-58353.3</v>
          </cell>
          <cell r="Y1241">
            <v>-58449.09</v>
          </cell>
          <cell r="AA1241">
            <v>-532686.01</v>
          </cell>
          <cell r="AQ1241">
            <v>-1884551.5</v>
          </cell>
          <cell r="AV1241">
            <v>-1639719.7</v>
          </cell>
        </row>
        <row r="1242">
          <cell r="Q1242">
            <v>0</v>
          </cell>
          <cell r="S1242">
            <v>5000</v>
          </cell>
          <cell r="U1242">
            <v>5000</v>
          </cell>
          <cell r="V1242">
            <v>5000</v>
          </cell>
          <cell r="W1242">
            <v>5000</v>
          </cell>
          <cell r="X1242">
            <v>5000</v>
          </cell>
          <cell r="Y1242">
            <v>5000</v>
          </cell>
          <cell r="AA1242">
            <v>5000</v>
          </cell>
          <cell r="AQ1242">
            <v>35000</v>
          </cell>
          <cell r="AV1242">
            <v>35000</v>
          </cell>
        </row>
        <row r="1244">
          <cell r="Q1244">
            <v>272088.18</v>
          </cell>
          <cell r="S1244">
            <v>272088.18</v>
          </cell>
          <cell r="U1244">
            <v>272088.18</v>
          </cell>
          <cell r="V1244">
            <v>272088.18</v>
          </cell>
          <cell r="W1244">
            <v>272088.18</v>
          </cell>
          <cell r="X1244">
            <v>0</v>
          </cell>
          <cell r="Y1244">
            <v>0</v>
          </cell>
          <cell r="AA1244">
            <v>0</v>
          </cell>
          <cell r="AQ1244">
            <v>0</v>
          </cell>
          <cell r="AV1244">
            <v>0</v>
          </cell>
        </row>
        <row r="1245">
          <cell r="Q1245">
            <v>0</v>
          </cell>
          <cell r="S1245">
            <v>0</v>
          </cell>
          <cell r="U1245">
            <v>0</v>
          </cell>
          <cell r="V1245">
            <v>0</v>
          </cell>
          <cell r="W1245">
            <v>0</v>
          </cell>
          <cell r="X1245">
            <v>0</v>
          </cell>
          <cell r="Y1245">
            <v>0</v>
          </cell>
          <cell r="AA1245">
            <v>0</v>
          </cell>
          <cell r="AQ1245">
            <v>0</v>
          </cell>
          <cell r="AV1245">
            <v>0</v>
          </cell>
        </row>
        <row r="1246">
          <cell r="Q1246">
            <v>-585041.34</v>
          </cell>
          <cell r="S1246">
            <v>-591001.17000000004</v>
          </cell>
          <cell r="U1246">
            <v>-597021.72</v>
          </cell>
          <cell r="V1246">
            <v>-600054.94999999995</v>
          </cell>
          <cell r="W1246">
            <v>-603103.59</v>
          </cell>
          <cell r="X1246">
            <v>-606167.72</v>
          </cell>
          <cell r="Y1246">
            <v>-609247.42000000004</v>
          </cell>
          <cell r="AA1246">
            <v>-615453.84</v>
          </cell>
          <cell r="AQ1246">
            <v>-667436.42000000004</v>
          </cell>
          <cell r="AV1246">
            <v>-684564.61</v>
          </cell>
        </row>
        <row r="1247">
          <cell r="Q1247">
            <v>0</v>
          </cell>
          <cell r="S1247">
            <v>0</v>
          </cell>
          <cell r="U1247">
            <v>0</v>
          </cell>
          <cell r="V1247">
            <v>0</v>
          </cell>
          <cell r="W1247">
            <v>0</v>
          </cell>
          <cell r="X1247">
            <v>0</v>
          </cell>
          <cell r="Y1247">
            <v>0</v>
          </cell>
          <cell r="AA1247">
            <v>0</v>
          </cell>
          <cell r="AQ1247">
            <v>0</v>
          </cell>
          <cell r="AV1247">
            <v>0</v>
          </cell>
        </row>
        <row r="1248">
          <cell r="Q1248">
            <v>-5152053.37</v>
          </cell>
          <cell r="S1248">
            <v>-5201699.99</v>
          </cell>
          <cell r="U1248">
            <v>-5058459.62</v>
          </cell>
          <cell r="V1248">
            <v>-5083436.32</v>
          </cell>
          <cell r="W1248">
            <v>-4984505.22</v>
          </cell>
          <cell r="X1248">
            <v>-5009178.8899999997</v>
          </cell>
          <cell r="Y1248">
            <v>-5033979.8899999997</v>
          </cell>
          <cell r="AA1248">
            <v>-4908553.41</v>
          </cell>
          <cell r="AQ1248">
            <v>-1621231.42</v>
          </cell>
          <cell r="AV1248">
            <v>-1395642.68</v>
          </cell>
        </row>
        <row r="1249">
          <cell r="Q1249">
            <v>0</v>
          </cell>
          <cell r="S1249">
            <v>0</v>
          </cell>
          <cell r="U1249">
            <v>0</v>
          </cell>
          <cell r="V1249">
            <v>0</v>
          </cell>
          <cell r="W1249">
            <v>0</v>
          </cell>
          <cell r="X1249">
            <v>0</v>
          </cell>
          <cell r="Y1249">
            <v>0</v>
          </cell>
          <cell r="AA1249">
            <v>0</v>
          </cell>
          <cell r="AQ1249">
            <v>0</v>
          </cell>
          <cell r="AV1249">
            <v>0</v>
          </cell>
        </row>
        <row r="1250">
          <cell r="Q1250">
            <v>765611</v>
          </cell>
          <cell r="S1250">
            <v>765611</v>
          </cell>
          <cell r="U1250">
            <v>765611</v>
          </cell>
          <cell r="V1250">
            <v>765611</v>
          </cell>
          <cell r="W1250">
            <v>765611</v>
          </cell>
          <cell r="X1250">
            <v>765611</v>
          </cell>
          <cell r="Y1250">
            <v>765611</v>
          </cell>
          <cell r="AA1250">
            <v>765611</v>
          </cell>
          <cell r="AQ1250">
            <v>617733.9</v>
          </cell>
          <cell r="AV1250">
            <v>617733.9</v>
          </cell>
        </row>
        <row r="1251">
          <cell r="Q1251">
            <v>-717624.63</v>
          </cell>
          <cell r="S1251">
            <v>-725785.56</v>
          </cell>
          <cell r="U1251">
            <v>-734039.3</v>
          </cell>
          <cell r="V1251">
            <v>-738201.3</v>
          </cell>
          <cell r="W1251">
            <v>-742386.9</v>
          </cell>
          <cell r="X1251">
            <v>-746596.23</v>
          </cell>
          <cell r="Y1251">
            <v>-750829.43</v>
          </cell>
          <cell r="AA1251">
            <v>-759367.97</v>
          </cell>
          <cell r="AQ1251">
            <v>-1495139.56</v>
          </cell>
          <cell r="AV1251">
            <v>-1533147.93</v>
          </cell>
        </row>
        <row r="1252">
          <cell r="Q1252">
            <v>0</v>
          </cell>
          <cell r="S1252">
            <v>0</v>
          </cell>
          <cell r="U1252">
            <v>0</v>
          </cell>
          <cell r="V1252">
            <v>0</v>
          </cell>
          <cell r="W1252">
            <v>0</v>
          </cell>
          <cell r="X1252">
            <v>0</v>
          </cell>
          <cell r="Y1252">
            <v>0</v>
          </cell>
          <cell r="AA1252">
            <v>0</v>
          </cell>
          <cell r="AQ1252">
            <v>0</v>
          </cell>
          <cell r="AV1252">
            <v>0</v>
          </cell>
        </row>
        <row r="1253">
          <cell r="Q1253">
            <v>76073</v>
          </cell>
          <cell r="S1253">
            <v>76073</v>
          </cell>
          <cell r="U1253">
            <v>76073</v>
          </cell>
          <cell r="V1253">
            <v>76073</v>
          </cell>
          <cell r="W1253">
            <v>76073</v>
          </cell>
          <cell r="X1253">
            <v>76073</v>
          </cell>
          <cell r="Y1253">
            <v>76073</v>
          </cell>
          <cell r="AA1253">
            <v>76073</v>
          </cell>
          <cell r="AQ1253">
            <v>170324</v>
          </cell>
          <cell r="AV1253">
            <v>170324</v>
          </cell>
        </row>
        <row r="1254">
          <cell r="Q1254">
            <v>-4865990.04</v>
          </cell>
          <cell r="S1254">
            <v>-4916663.55</v>
          </cell>
          <cell r="U1254">
            <v>-4645470.2300000004</v>
          </cell>
          <cell r="V1254">
            <v>-4670848.55</v>
          </cell>
          <cell r="W1254">
            <v>-4465373.34</v>
          </cell>
          <cell r="X1254">
            <v>-4490121.09</v>
          </cell>
          <cell r="Y1254">
            <v>-4515013.37</v>
          </cell>
          <cell r="AA1254">
            <v>-3608289.95</v>
          </cell>
          <cell r="AQ1254">
            <v>-394483.04</v>
          </cell>
          <cell r="AV1254">
            <v>-370421.63</v>
          </cell>
        </row>
        <row r="1255">
          <cell r="U1255">
            <v>3150000</v>
          </cell>
          <cell r="V1255">
            <v>3150000</v>
          </cell>
          <cell r="W1255">
            <v>3150000</v>
          </cell>
          <cell r="X1255">
            <v>3150000</v>
          </cell>
          <cell r="Y1255">
            <v>3150000</v>
          </cell>
          <cell r="AA1255">
            <v>3150000</v>
          </cell>
          <cell r="AQ1255">
            <v>396592</v>
          </cell>
          <cell r="AV1255">
            <v>396592</v>
          </cell>
        </row>
        <row r="1256">
          <cell r="Q1256">
            <v>148046.53</v>
          </cell>
          <cell r="S1256">
            <v>148046.53</v>
          </cell>
          <cell r="U1256">
            <v>148046.53</v>
          </cell>
          <cell r="V1256">
            <v>148046.53</v>
          </cell>
          <cell r="W1256">
            <v>148046.53</v>
          </cell>
          <cell r="X1256">
            <v>148046.53</v>
          </cell>
          <cell r="Y1256">
            <v>148046.53</v>
          </cell>
          <cell r="AA1256">
            <v>148046.53</v>
          </cell>
          <cell r="AQ1256">
            <v>335908.93</v>
          </cell>
          <cell r="AV1256">
            <v>335908.93</v>
          </cell>
        </row>
        <row r="1257">
          <cell r="Q1257">
            <v>162398.20000000001</v>
          </cell>
          <cell r="S1257">
            <v>162398.20000000001</v>
          </cell>
          <cell r="U1257">
            <v>162398.20000000001</v>
          </cell>
          <cell r="V1257">
            <v>162398.20000000001</v>
          </cell>
          <cell r="W1257">
            <v>162398.20000000001</v>
          </cell>
          <cell r="X1257">
            <v>162398.20000000001</v>
          </cell>
          <cell r="Y1257">
            <v>162398.20000000001</v>
          </cell>
          <cell r="AA1257">
            <v>162398.20000000001</v>
          </cell>
          <cell r="AQ1257">
            <v>153315</v>
          </cell>
          <cell r="AV1257">
            <v>153315</v>
          </cell>
        </row>
        <row r="1258">
          <cell r="Q1258">
            <v>-663605.91</v>
          </cell>
          <cell r="S1258">
            <v>-663605.91</v>
          </cell>
          <cell r="U1258">
            <v>-663605.91</v>
          </cell>
          <cell r="V1258">
            <v>-663605.91</v>
          </cell>
          <cell r="W1258">
            <v>-663605.91</v>
          </cell>
          <cell r="X1258">
            <v>-391517.73</v>
          </cell>
          <cell r="Y1258">
            <v>-391517.73</v>
          </cell>
          <cell r="AA1258">
            <v>-391517.73</v>
          </cell>
          <cell r="AQ1258">
            <v>-694547.93</v>
          </cell>
          <cell r="AV1258">
            <v>-694547.93</v>
          </cell>
        </row>
        <row r="1259">
          <cell r="Q1259">
            <v>0</v>
          </cell>
          <cell r="S1259">
            <v>0</v>
          </cell>
          <cell r="U1259">
            <v>0</v>
          </cell>
          <cell r="V1259">
            <v>0</v>
          </cell>
          <cell r="W1259">
            <v>0</v>
          </cell>
          <cell r="X1259">
            <v>0</v>
          </cell>
          <cell r="Y1259">
            <v>0</v>
          </cell>
          <cell r="AA1259">
            <v>0</v>
          </cell>
          <cell r="AQ1259">
            <v>0</v>
          </cell>
          <cell r="AV1259">
            <v>0</v>
          </cell>
        </row>
        <row r="1260">
          <cell r="Q1260">
            <v>-765611</v>
          </cell>
          <cell r="S1260">
            <v>-765611</v>
          </cell>
          <cell r="U1260">
            <v>-3915611</v>
          </cell>
          <cell r="V1260">
            <v>-3915611</v>
          </cell>
          <cell r="W1260">
            <v>-3915611</v>
          </cell>
          <cell r="X1260">
            <v>-3915611</v>
          </cell>
          <cell r="Y1260">
            <v>-3915611</v>
          </cell>
          <cell r="AA1260">
            <v>-3915611</v>
          </cell>
          <cell r="AQ1260">
            <v>-1014325.9</v>
          </cell>
          <cell r="AV1260">
            <v>-1014325.9</v>
          </cell>
        </row>
        <row r="1261">
          <cell r="Q1261">
            <v>-32500</v>
          </cell>
          <cell r="S1261">
            <v>-32500</v>
          </cell>
          <cell r="U1261">
            <v>-32500</v>
          </cell>
          <cell r="V1261">
            <v>-32500</v>
          </cell>
          <cell r="W1261">
            <v>-32500</v>
          </cell>
          <cell r="X1261">
            <v>-32500</v>
          </cell>
          <cell r="Y1261">
            <v>-32500</v>
          </cell>
          <cell r="AA1261">
            <v>-32500</v>
          </cell>
          <cell r="AQ1261">
            <v>0</v>
          </cell>
          <cell r="AV1261">
            <v>0</v>
          </cell>
        </row>
        <row r="1262">
          <cell r="Q1262">
            <v>5000</v>
          </cell>
          <cell r="S1262">
            <v>0</v>
          </cell>
          <cell r="U1262">
            <v>0</v>
          </cell>
          <cell r="V1262">
            <v>0</v>
          </cell>
          <cell r="W1262">
            <v>0</v>
          </cell>
          <cell r="X1262">
            <v>0</v>
          </cell>
          <cell r="Y1262">
            <v>0</v>
          </cell>
          <cell r="AA1262">
            <v>0</v>
          </cell>
          <cell r="AQ1262">
            <v>0</v>
          </cell>
          <cell r="AV1262">
            <v>0</v>
          </cell>
        </row>
        <row r="1263">
          <cell r="Q1263">
            <v>0</v>
          </cell>
          <cell r="S1263">
            <v>0</v>
          </cell>
          <cell r="U1263">
            <v>0</v>
          </cell>
          <cell r="V1263">
            <v>0</v>
          </cell>
          <cell r="W1263">
            <v>0</v>
          </cell>
          <cell r="X1263">
            <v>0</v>
          </cell>
          <cell r="Y1263">
            <v>0</v>
          </cell>
          <cell r="AA1263">
            <v>0</v>
          </cell>
          <cell r="AQ1263">
            <v>0</v>
          </cell>
          <cell r="AV1263">
            <v>0</v>
          </cell>
        </row>
        <row r="1264">
          <cell r="Q1264">
            <v>0</v>
          </cell>
          <cell r="S1264">
            <v>0</v>
          </cell>
          <cell r="U1264">
            <v>0</v>
          </cell>
          <cell r="V1264">
            <v>0</v>
          </cell>
          <cell r="W1264">
            <v>0</v>
          </cell>
          <cell r="X1264">
            <v>0</v>
          </cell>
          <cell r="Y1264">
            <v>0</v>
          </cell>
          <cell r="AA1264">
            <v>0</v>
          </cell>
          <cell r="AQ1264">
            <v>0</v>
          </cell>
          <cell r="AV1264">
            <v>0</v>
          </cell>
        </row>
        <row r="1265">
          <cell r="Q1265">
            <v>0</v>
          </cell>
          <cell r="S1265">
            <v>0</v>
          </cell>
          <cell r="U1265">
            <v>0</v>
          </cell>
          <cell r="V1265">
            <v>0</v>
          </cell>
          <cell r="W1265">
            <v>0</v>
          </cell>
          <cell r="X1265">
            <v>0</v>
          </cell>
          <cell r="Y1265">
            <v>0</v>
          </cell>
          <cell r="AA1265">
            <v>0</v>
          </cell>
          <cell r="AQ1265">
            <v>0</v>
          </cell>
          <cell r="AV1265">
            <v>0</v>
          </cell>
        </row>
        <row r="1266">
          <cell r="Q1266">
            <v>-375000000</v>
          </cell>
          <cell r="S1266">
            <v>0</v>
          </cell>
          <cell r="U1266">
            <v>0</v>
          </cell>
          <cell r="V1266">
            <v>0</v>
          </cell>
          <cell r="W1266">
            <v>0</v>
          </cell>
          <cell r="X1266">
            <v>0</v>
          </cell>
          <cell r="Y1266">
            <v>0</v>
          </cell>
          <cell r="AA1266">
            <v>0</v>
          </cell>
          <cell r="AQ1266">
            <v>0</v>
          </cell>
          <cell r="AV1266">
            <v>0</v>
          </cell>
        </row>
        <row r="1267">
          <cell r="Q1267">
            <v>-79000000</v>
          </cell>
          <cell r="S1267">
            <v>0</v>
          </cell>
          <cell r="U1267">
            <v>0</v>
          </cell>
          <cell r="V1267">
            <v>0</v>
          </cell>
          <cell r="W1267">
            <v>0</v>
          </cell>
          <cell r="X1267">
            <v>0</v>
          </cell>
          <cell r="Y1267">
            <v>0</v>
          </cell>
          <cell r="AA1267">
            <v>0</v>
          </cell>
          <cell r="AQ1267">
            <v>0</v>
          </cell>
          <cell r="AV1267">
            <v>0</v>
          </cell>
        </row>
        <row r="1268">
          <cell r="Q1268">
            <v>-79000000</v>
          </cell>
          <cell r="S1268">
            <v>0</v>
          </cell>
          <cell r="U1268">
            <v>0</v>
          </cell>
          <cell r="V1268">
            <v>0</v>
          </cell>
          <cell r="W1268">
            <v>0</v>
          </cell>
          <cell r="X1268">
            <v>0</v>
          </cell>
          <cell r="Y1268">
            <v>0</v>
          </cell>
          <cell r="AA1268">
            <v>0</v>
          </cell>
          <cell r="AQ1268">
            <v>0</v>
          </cell>
          <cell r="AV1268">
            <v>0</v>
          </cell>
        </row>
        <row r="1269">
          <cell r="Q1269">
            <v>0</v>
          </cell>
          <cell r="S1269">
            <v>0</v>
          </cell>
          <cell r="U1269">
            <v>0</v>
          </cell>
          <cell r="V1269">
            <v>0</v>
          </cell>
          <cell r="W1269">
            <v>0</v>
          </cell>
          <cell r="X1269">
            <v>0</v>
          </cell>
          <cell r="Y1269">
            <v>0</v>
          </cell>
          <cell r="AA1269">
            <v>0</v>
          </cell>
          <cell r="AQ1269">
            <v>0</v>
          </cell>
          <cell r="AV1269">
            <v>0</v>
          </cell>
        </row>
        <row r="1270">
          <cell r="Q1270">
            <v>0</v>
          </cell>
          <cell r="S1270">
            <v>0</v>
          </cell>
          <cell r="U1270">
            <v>0</v>
          </cell>
          <cell r="V1270">
            <v>0</v>
          </cell>
          <cell r="W1270">
            <v>0</v>
          </cell>
          <cell r="X1270">
            <v>-10000000</v>
          </cell>
          <cell r="Y1270">
            <v>-5000000</v>
          </cell>
          <cell r="AA1270">
            <v>0</v>
          </cell>
          <cell r="AQ1270">
            <v>0</v>
          </cell>
          <cell r="AV1270">
            <v>-20000000</v>
          </cell>
        </row>
        <row r="1271">
          <cell r="Q1271">
            <v>0</v>
          </cell>
          <cell r="S1271">
            <v>0</v>
          </cell>
          <cell r="U1271">
            <v>0</v>
          </cell>
          <cell r="V1271">
            <v>0</v>
          </cell>
          <cell r="W1271">
            <v>0</v>
          </cell>
          <cell r="X1271">
            <v>0</v>
          </cell>
          <cell r="Y1271">
            <v>0</v>
          </cell>
          <cell r="AA1271">
            <v>0</v>
          </cell>
          <cell r="AQ1271">
            <v>0</v>
          </cell>
          <cell r="AV1271">
            <v>-10000000</v>
          </cell>
        </row>
        <row r="1272">
          <cell r="Q1272">
            <v>0</v>
          </cell>
          <cell r="S1272">
            <v>0</v>
          </cell>
          <cell r="U1272">
            <v>0</v>
          </cell>
          <cell r="V1272">
            <v>0</v>
          </cell>
          <cell r="W1272">
            <v>0</v>
          </cell>
          <cell r="X1272">
            <v>0</v>
          </cell>
          <cell r="Y1272">
            <v>0</v>
          </cell>
          <cell r="AA1272">
            <v>0</v>
          </cell>
          <cell r="AQ1272">
            <v>0</v>
          </cell>
          <cell r="AV1272">
            <v>-15000000</v>
          </cell>
        </row>
        <row r="1273">
          <cell r="Q1273">
            <v>0</v>
          </cell>
          <cell r="S1273">
            <v>0</v>
          </cell>
          <cell r="U1273">
            <v>0</v>
          </cell>
          <cell r="V1273">
            <v>0</v>
          </cell>
          <cell r="W1273">
            <v>0</v>
          </cell>
          <cell r="X1273">
            <v>0</v>
          </cell>
          <cell r="Y1273">
            <v>0</v>
          </cell>
          <cell r="AA1273">
            <v>0</v>
          </cell>
          <cell r="AQ1273">
            <v>0</v>
          </cell>
          <cell r="AV1273">
            <v>0</v>
          </cell>
        </row>
        <row r="1274">
          <cell r="Q1274">
            <v>-431700000</v>
          </cell>
          <cell r="S1274">
            <v>0</v>
          </cell>
          <cell r="U1274">
            <v>0</v>
          </cell>
          <cell r="V1274">
            <v>0</v>
          </cell>
          <cell r="W1274">
            <v>0</v>
          </cell>
          <cell r="X1274">
            <v>0</v>
          </cell>
          <cell r="Y1274">
            <v>0</v>
          </cell>
          <cell r="AA1274">
            <v>0</v>
          </cell>
          <cell r="AQ1274">
            <v>0</v>
          </cell>
          <cell r="AV1274">
            <v>0</v>
          </cell>
        </row>
        <row r="1275">
          <cell r="S1275">
            <v>-70000000</v>
          </cell>
          <cell r="U1275">
            <v>-95000000</v>
          </cell>
          <cell r="V1275">
            <v>-80000000</v>
          </cell>
          <cell r="W1275">
            <v>-125000000</v>
          </cell>
          <cell r="X1275">
            <v>-110000000</v>
          </cell>
          <cell r="Y1275">
            <v>-40000000</v>
          </cell>
          <cell r="AA1275">
            <v>-20000000</v>
          </cell>
          <cell r="AQ1275">
            <v>0</v>
          </cell>
          <cell r="AV1275">
            <v>0</v>
          </cell>
        </row>
        <row r="1276">
          <cell r="X1276">
            <v>-200000000</v>
          </cell>
          <cell r="Y1276">
            <v>-230000000</v>
          </cell>
          <cell r="AA1276">
            <v>0</v>
          </cell>
          <cell r="AQ1276">
            <v>-368600000</v>
          </cell>
          <cell r="AV1276">
            <v>0</v>
          </cell>
        </row>
        <row r="1277">
          <cell r="X1277">
            <v>0</v>
          </cell>
          <cell r="Y1277">
            <v>0</v>
          </cell>
          <cell r="AA1277">
            <v>0</v>
          </cell>
          <cell r="AQ1277">
            <v>0</v>
          </cell>
          <cell r="AV1277">
            <v>0</v>
          </cell>
        </row>
        <row r="1278">
          <cell r="Q1278">
            <v>-6316470.7400000002</v>
          </cell>
          <cell r="S1278">
            <v>-4513396.6399999997</v>
          </cell>
          <cell r="U1278">
            <v>-2937018.87</v>
          </cell>
          <cell r="V1278">
            <v>-2893206.74</v>
          </cell>
          <cell r="W1278">
            <v>-2955878.42</v>
          </cell>
          <cell r="X1278">
            <v>-4092441.29</v>
          </cell>
          <cell r="Y1278">
            <v>-4260604.33</v>
          </cell>
          <cell r="AA1278">
            <v>-4158263.43</v>
          </cell>
          <cell r="AQ1278">
            <v>-5757336.4699999997</v>
          </cell>
          <cell r="AV1278">
            <v>-6271176.0099999998</v>
          </cell>
        </row>
        <row r="1279">
          <cell r="Q1279">
            <v>-33451687.66</v>
          </cell>
          <cell r="S1279">
            <v>-21894125.699999999</v>
          </cell>
          <cell r="U1279">
            <v>-9389432.8000000007</v>
          </cell>
          <cell r="V1279">
            <v>-6157892.04</v>
          </cell>
          <cell r="W1279">
            <v>-9938898.2300000004</v>
          </cell>
          <cell r="X1279">
            <v>-19367436.739999998</v>
          </cell>
          <cell r="Y1279">
            <v>-20212640.84</v>
          </cell>
          <cell r="AA1279">
            <v>-23197919.59</v>
          </cell>
          <cell r="AQ1279">
            <v>-15286847.550000001</v>
          </cell>
          <cell r="AV1279">
            <v>-22811628.280000001</v>
          </cell>
        </row>
        <row r="1280">
          <cell r="Q1280">
            <v>-231569.79</v>
          </cell>
          <cell r="S1280">
            <v>-876214.4</v>
          </cell>
          <cell r="U1280">
            <v>-1084122.42</v>
          </cell>
          <cell r="V1280">
            <v>-1118147.3</v>
          </cell>
          <cell r="W1280">
            <v>-942812.21</v>
          </cell>
          <cell r="X1280">
            <v>-1014730.14</v>
          </cell>
          <cell r="Y1280">
            <v>-1057783.01</v>
          </cell>
          <cell r="AA1280">
            <v>-1025391.3</v>
          </cell>
          <cell r="AQ1280">
            <v>-838706.55</v>
          </cell>
          <cell r="AV1280">
            <v>-857614.3</v>
          </cell>
        </row>
        <row r="1281">
          <cell r="Q1281">
            <v>-5917295</v>
          </cell>
          <cell r="S1281">
            <v>-6397676</v>
          </cell>
          <cell r="U1281">
            <v>-6299338</v>
          </cell>
          <cell r="V1281">
            <v>-6360887</v>
          </cell>
          <cell r="W1281">
            <v>-6476435</v>
          </cell>
          <cell r="X1281">
            <v>-6448287</v>
          </cell>
          <cell r="Y1281">
            <v>-6497165</v>
          </cell>
          <cell r="AA1281">
            <v>-7510588</v>
          </cell>
          <cell r="AQ1281">
            <v>-6819715</v>
          </cell>
          <cell r="AV1281">
            <v>-6563295</v>
          </cell>
        </row>
        <row r="1282">
          <cell r="Q1282">
            <v>-8191105.9100000001</v>
          </cell>
          <cell r="S1282">
            <v>-8075635.8499999996</v>
          </cell>
          <cell r="U1282">
            <v>-8706694.1699999999</v>
          </cell>
          <cell r="V1282">
            <v>-8843266.8599999994</v>
          </cell>
          <cell r="W1282">
            <v>-9037855.6099999994</v>
          </cell>
          <cell r="X1282">
            <v>-8489323.2799999993</v>
          </cell>
          <cell r="Y1282">
            <v>-7779415.3700000001</v>
          </cell>
          <cell r="AA1282">
            <v>-8377937.3899999997</v>
          </cell>
          <cell r="AQ1282">
            <v>-4099883.19</v>
          </cell>
          <cell r="AV1282">
            <v>-4615619.33</v>
          </cell>
        </row>
        <row r="1283">
          <cell r="Q1283">
            <v>-52126095.729999997</v>
          </cell>
          <cell r="S1283">
            <v>-37128347.829999998</v>
          </cell>
          <cell r="U1283">
            <v>-31691769.760000002</v>
          </cell>
          <cell r="V1283">
            <v>-27011176.449999999</v>
          </cell>
          <cell r="W1283">
            <v>-20472222.77</v>
          </cell>
          <cell r="X1283">
            <v>-11103604.85</v>
          </cell>
          <cell r="Y1283">
            <v>-13667004.27</v>
          </cell>
          <cell r="AA1283">
            <v>-40669556.310000002</v>
          </cell>
          <cell r="AQ1283">
            <v>-43998071.149999999</v>
          </cell>
          <cell r="AV1283">
            <v>-19604933.489999998</v>
          </cell>
        </row>
        <row r="1284">
          <cell r="Q1284">
            <v>-3018519.69</v>
          </cell>
          <cell r="S1284">
            <v>0</v>
          </cell>
          <cell r="U1284">
            <v>430.27</v>
          </cell>
          <cell r="V1284">
            <v>-3442035.2</v>
          </cell>
          <cell r="W1284">
            <v>0</v>
          </cell>
          <cell r="X1284">
            <v>0</v>
          </cell>
          <cell r="Y1284">
            <v>-32.6</v>
          </cell>
          <cell r="AA1284">
            <v>0</v>
          </cell>
          <cell r="AQ1284">
            <v>0</v>
          </cell>
          <cell r="AV1284">
            <v>0</v>
          </cell>
        </row>
        <row r="1285">
          <cell r="Q1285">
            <v>-18857163.129999999</v>
          </cell>
          <cell r="S1285">
            <v>-15107434.619999999</v>
          </cell>
          <cell r="U1285">
            <v>-12223100.99</v>
          </cell>
          <cell r="V1285">
            <v>-6678704.2699999996</v>
          </cell>
          <cell r="W1285">
            <v>-11794828.460000001</v>
          </cell>
          <cell r="X1285">
            <v>-15332112.77</v>
          </cell>
          <cell r="Y1285">
            <v>-15549833.859999999</v>
          </cell>
          <cell r="AA1285">
            <v>-19287586.41</v>
          </cell>
          <cell r="AQ1285">
            <v>-13958680.630000001</v>
          </cell>
          <cell r="AV1285">
            <v>-13618506.380000001</v>
          </cell>
        </row>
        <row r="1286">
          <cell r="Q1286">
            <v>-2562397.4</v>
          </cell>
          <cell r="S1286">
            <v>-1920748.62</v>
          </cell>
          <cell r="U1286">
            <v>-1518949.85</v>
          </cell>
          <cell r="V1286">
            <v>-1605521.66</v>
          </cell>
          <cell r="W1286">
            <v>-1708712.33</v>
          </cell>
          <cell r="X1286">
            <v>-2112159.02</v>
          </cell>
          <cell r="Y1286">
            <v>-2326345.17</v>
          </cell>
          <cell r="AA1286">
            <v>-2075921.69</v>
          </cell>
          <cell r="AQ1286">
            <v>-3014676.82</v>
          </cell>
          <cell r="AV1286">
            <v>-3033882.57</v>
          </cell>
        </row>
        <row r="1287">
          <cell r="Q1287">
            <v>0</v>
          </cell>
          <cell r="S1287">
            <v>0</v>
          </cell>
          <cell r="U1287">
            <v>0</v>
          </cell>
          <cell r="V1287">
            <v>0</v>
          </cell>
          <cell r="W1287">
            <v>0</v>
          </cell>
          <cell r="X1287">
            <v>0</v>
          </cell>
          <cell r="Y1287">
            <v>0</v>
          </cell>
          <cell r="AA1287">
            <v>0</v>
          </cell>
          <cell r="AQ1287">
            <v>0</v>
          </cell>
          <cell r="AV1287">
            <v>0</v>
          </cell>
        </row>
        <row r="1288">
          <cell r="Q1288">
            <v>-37759.370000000003</v>
          </cell>
          <cell r="S1288">
            <v>-37445.379999999997</v>
          </cell>
          <cell r="U1288">
            <v>-37445.379999999997</v>
          </cell>
          <cell r="V1288">
            <v>-37445.379999999997</v>
          </cell>
          <cell r="W1288">
            <v>-37445.379999999997</v>
          </cell>
          <cell r="X1288">
            <v>-37445.379999999997</v>
          </cell>
          <cell r="Y1288">
            <v>-37445.379999999997</v>
          </cell>
          <cell r="AA1288">
            <v>-37445.379999999997</v>
          </cell>
          <cell r="AQ1288">
            <v>0</v>
          </cell>
          <cell r="AV1288">
            <v>0</v>
          </cell>
        </row>
        <row r="1289">
          <cell r="Q1289">
            <v>0</v>
          </cell>
          <cell r="S1289">
            <v>0</v>
          </cell>
          <cell r="U1289">
            <v>-593910</v>
          </cell>
          <cell r="V1289">
            <v>-661509</v>
          </cell>
          <cell r="W1289">
            <v>-584175</v>
          </cell>
          <cell r="X1289">
            <v>-665415</v>
          </cell>
          <cell r="Y1289">
            <v>-663493</v>
          </cell>
          <cell r="AA1289">
            <v>-671398</v>
          </cell>
          <cell r="AQ1289">
            <v>-1318132.1299999999</v>
          </cell>
          <cell r="AV1289">
            <v>137002.6</v>
          </cell>
        </row>
        <row r="1290">
          <cell r="Q1290">
            <v>-91265.35</v>
          </cell>
          <cell r="S1290">
            <v>-51175.98</v>
          </cell>
          <cell r="U1290">
            <v>-46332.15</v>
          </cell>
          <cell r="V1290">
            <v>-89737.84</v>
          </cell>
          <cell r="W1290">
            <v>-41118.199999999997</v>
          </cell>
          <cell r="X1290">
            <v>-43433.29</v>
          </cell>
          <cell r="Y1290">
            <v>-43627.91</v>
          </cell>
          <cell r="AA1290">
            <v>-48543.24</v>
          </cell>
          <cell r="AQ1290">
            <v>-47633.62</v>
          </cell>
          <cell r="AV1290">
            <v>-36625.43</v>
          </cell>
        </row>
        <row r="1291">
          <cell r="Q1291">
            <v>-282449.75</v>
          </cell>
          <cell r="S1291">
            <v>-433170.68</v>
          </cell>
          <cell r="U1291">
            <v>-239263.4</v>
          </cell>
          <cell r="V1291">
            <v>-343978.32</v>
          </cell>
          <cell r="W1291">
            <v>-369105.89</v>
          </cell>
          <cell r="X1291">
            <v>-256188.74</v>
          </cell>
          <cell r="Y1291">
            <v>-262207.06</v>
          </cell>
          <cell r="AA1291">
            <v>-283306.26</v>
          </cell>
          <cell r="AQ1291">
            <v>-404254.73</v>
          </cell>
          <cell r="AV1291">
            <v>-800530.1</v>
          </cell>
        </row>
        <row r="1292">
          <cell r="Q1292">
            <v>0</v>
          </cell>
          <cell r="S1292">
            <v>0</v>
          </cell>
          <cell r="U1292">
            <v>0</v>
          </cell>
          <cell r="V1292">
            <v>0</v>
          </cell>
          <cell r="W1292">
            <v>0</v>
          </cell>
          <cell r="X1292">
            <v>0</v>
          </cell>
          <cell r="Y1292">
            <v>0</v>
          </cell>
          <cell r="AA1292">
            <v>0</v>
          </cell>
          <cell r="AQ1292">
            <v>0</v>
          </cell>
          <cell r="AV1292">
            <v>0</v>
          </cell>
        </row>
        <row r="1293">
          <cell r="Q1293">
            <v>-711271.16</v>
          </cell>
          <cell r="S1293">
            <v>-197681.95</v>
          </cell>
          <cell r="U1293">
            <v>-404117.57</v>
          </cell>
          <cell r="V1293">
            <v>-1034151.75</v>
          </cell>
          <cell r="W1293">
            <v>-1106555.98</v>
          </cell>
          <cell r="X1293">
            <v>-1153283.3799999999</v>
          </cell>
          <cell r="Y1293">
            <v>-951374.82</v>
          </cell>
          <cell r="AA1293">
            <v>-543720.54</v>
          </cell>
          <cell r="AQ1293">
            <v>-153779.85</v>
          </cell>
          <cell r="AV1293">
            <v>-688874.78</v>
          </cell>
        </row>
        <row r="1294">
          <cell r="Q1294">
            <v>0</v>
          </cell>
          <cell r="S1294">
            <v>0</v>
          </cell>
          <cell r="U1294">
            <v>0</v>
          </cell>
          <cell r="V1294">
            <v>0</v>
          </cell>
          <cell r="W1294">
            <v>0</v>
          </cell>
          <cell r="X1294">
            <v>0</v>
          </cell>
          <cell r="Y1294">
            <v>0</v>
          </cell>
          <cell r="AA1294">
            <v>0</v>
          </cell>
          <cell r="AQ1294">
            <v>0</v>
          </cell>
          <cell r="AV1294">
            <v>0</v>
          </cell>
        </row>
        <row r="1295">
          <cell r="Q1295">
            <v>0</v>
          </cell>
          <cell r="S1295">
            <v>0</v>
          </cell>
          <cell r="U1295">
            <v>0</v>
          </cell>
          <cell r="V1295">
            <v>0</v>
          </cell>
          <cell r="W1295">
            <v>0</v>
          </cell>
          <cell r="X1295">
            <v>0</v>
          </cell>
          <cell r="Y1295">
            <v>0</v>
          </cell>
          <cell r="AA1295">
            <v>0</v>
          </cell>
          <cell r="AQ1295">
            <v>0</v>
          </cell>
          <cell r="AV1295">
            <v>0</v>
          </cell>
        </row>
        <row r="1297">
          <cell r="Q1297">
            <v>-16679.419999999998</v>
          </cell>
          <cell r="S1297">
            <v>-250.11</v>
          </cell>
          <cell r="U1297">
            <v>0</v>
          </cell>
          <cell r="V1297">
            <v>-12722.86</v>
          </cell>
          <cell r="W1297">
            <v>-23388.080000000002</v>
          </cell>
          <cell r="X1297">
            <v>0</v>
          </cell>
          <cell r="Y1297">
            <v>-38.090000000000003</v>
          </cell>
          <cell r="AA1297">
            <v>0</v>
          </cell>
          <cell r="AQ1297">
            <v>0</v>
          </cell>
          <cell r="AV1297">
            <v>0</v>
          </cell>
        </row>
        <row r="1298">
          <cell r="Q1298">
            <v>0</v>
          </cell>
          <cell r="S1298">
            <v>0</v>
          </cell>
          <cell r="U1298">
            <v>0</v>
          </cell>
          <cell r="V1298">
            <v>0</v>
          </cell>
          <cell r="W1298">
            <v>0</v>
          </cell>
          <cell r="X1298">
            <v>0</v>
          </cell>
          <cell r="Y1298">
            <v>0</v>
          </cell>
          <cell r="AA1298">
            <v>0</v>
          </cell>
          <cell r="AQ1298">
            <v>0</v>
          </cell>
          <cell r="AV1298">
            <v>0</v>
          </cell>
        </row>
        <row r="1299">
          <cell r="Q1299">
            <v>0</v>
          </cell>
          <cell r="S1299">
            <v>0</v>
          </cell>
          <cell r="U1299">
            <v>21186</v>
          </cell>
          <cell r="V1299">
            <v>0</v>
          </cell>
          <cell r="W1299">
            <v>0</v>
          </cell>
          <cell r="X1299">
            <v>0</v>
          </cell>
          <cell r="Y1299">
            <v>0</v>
          </cell>
          <cell r="AA1299">
            <v>0</v>
          </cell>
          <cell r="AQ1299">
            <v>0</v>
          </cell>
          <cell r="AV1299">
            <v>0</v>
          </cell>
        </row>
        <row r="1300">
          <cell r="Q1300">
            <v>0</v>
          </cell>
          <cell r="S1300">
            <v>0</v>
          </cell>
          <cell r="U1300">
            <v>0</v>
          </cell>
          <cell r="V1300">
            <v>0</v>
          </cell>
          <cell r="W1300">
            <v>0</v>
          </cell>
          <cell r="X1300">
            <v>0</v>
          </cell>
          <cell r="Y1300">
            <v>0</v>
          </cell>
          <cell r="AA1300">
            <v>0</v>
          </cell>
          <cell r="AQ1300">
            <v>0</v>
          </cell>
          <cell r="AV1300">
            <v>0</v>
          </cell>
        </row>
        <row r="1301">
          <cell r="Q1301">
            <v>-9967120</v>
          </cell>
          <cell r="S1301">
            <v>-9273694.8200000003</v>
          </cell>
          <cell r="U1301">
            <v>-9667142.1999999993</v>
          </cell>
          <cell r="V1301">
            <v>-9910414.1699999999</v>
          </cell>
          <cell r="W1301">
            <v>-8802206.6099999994</v>
          </cell>
          <cell r="X1301">
            <v>-9074470.5800000001</v>
          </cell>
          <cell r="Y1301">
            <v>-9119672.4100000001</v>
          </cell>
          <cell r="AA1301">
            <v>-9235749.0199999996</v>
          </cell>
          <cell r="AQ1301">
            <v>-10695058.42</v>
          </cell>
          <cell r="AV1301">
            <v>-10182057.439999999</v>
          </cell>
        </row>
        <row r="1302">
          <cell r="Q1302">
            <v>-781000</v>
          </cell>
          <cell r="S1302">
            <v>-781000</v>
          </cell>
          <cell r="U1302">
            <v>-781000</v>
          </cell>
          <cell r="V1302">
            <v>-781000</v>
          </cell>
          <cell r="W1302">
            <v>-781000</v>
          </cell>
          <cell r="X1302">
            <v>-781000</v>
          </cell>
          <cell r="Y1302">
            <v>-781000</v>
          </cell>
          <cell r="AA1302">
            <v>-781000</v>
          </cell>
          <cell r="AQ1302">
            <v>0</v>
          </cell>
          <cell r="AV1302">
            <v>0</v>
          </cell>
        </row>
        <row r="1303">
          <cell r="Q1303">
            <v>-84404066.700000003</v>
          </cell>
          <cell r="S1303">
            <v>-48046971.759999998</v>
          </cell>
          <cell r="U1303">
            <v>-34796762.18</v>
          </cell>
          <cell r="V1303">
            <v>-28355676.48</v>
          </cell>
          <cell r="W1303">
            <v>-26914454.66</v>
          </cell>
          <cell r="X1303">
            <v>-24700518.620000001</v>
          </cell>
          <cell r="Y1303">
            <v>-32305510.809999999</v>
          </cell>
          <cell r="AA1303">
            <v>-38483013.869999997</v>
          </cell>
          <cell r="AQ1303">
            <v>-49179813.030000001</v>
          </cell>
          <cell r="AV1303">
            <v>-42973223.520000003</v>
          </cell>
        </row>
        <row r="1304">
          <cell r="Q1304">
            <v>0</v>
          </cell>
          <cell r="S1304">
            <v>0</v>
          </cell>
          <cell r="U1304">
            <v>0</v>
          </cell>
          <cell r="V1304">
            <v>0</v>
          </cell>
          <cell r="W1304">
            <v>0</v>
          </cell>
          <cell r="X1304">
            <v>0</v>
          </cell>
          <cell r="Y1304">
            <v>0</v>
          </cell>
          <cell r="AA1304">
            <v>0</v>
          </cell>
          <cell r="AQ1304">
            <v>0</v>
          </cell>
          <cell r="AV1304">
            <v>0</v>
          </cell>
        </row>
        <row r="1305">
          <cell r="Q1305">
            <v>-448562.49</v>
          </cell>
          <cell r="S1305">
            <v>-46701.27</v>
          </cell>
          <cell r="U1305">
            <v>-44488.14</v>
          </cell>
          <cell r="V1305">
            <v>-40255.01</v>
          </cell>
          <cell r="W1305">
            <v>-40255.01</v>
          </cell>
          <cell r="X1305">
            <v>-40255.01</v>
          </cell>
          <cell r="Y1305">
            <v>-40255.01</v>
          </cell>
          <cell r="AA1305">
            <v>-40255.01</v>
          </cell>
          <cell r="AQ1305">
            <v>0</v>
          </cell>
          <cell r="AV1305">
            <v>0</v>
          </cell>
        </row>
        <row r="1306">
          <cell r="Q1306">
            <v>-61558.64</v>
          </cell>
          <cell r="S1306">
            <v>0</v>
          </cell>
          <cell r="U1306">
            <v>0</v>
          </cell>
          <cell r="V1306">
            <v>0</v>
          </cell>
          <cell r="W1306">
            <v>0</v>
          </cell>
          <cell r="X1306">
            <v>0</v>
          </cell>
          <cell r="Y1306">
            <v>0</v>
          </cell>
          <cell r="AA1306">
            <v>0</v>
          </cell>
          <cell r="AQ1306">
            <v>0</v>
          </cell>
          <cell r="AV1306">
            <v>0</v>
          </cell>
        </row>
        <row r="1307">
          <cell r="Q1307">
            <v>-1945133.78</v>
          </cell>
          <cell r="S1307">
            <v>-832230.19</v>
          </cell>
          <cell r="U1307">
            <v>-832230.19</v>
          </cell>
          <cell r="V1307">
            <v>0</v>
          </cell>
          <cell r="W1307">
            <v>0</v>
          </cell>
          <cell r="X1307">
            <v>0</v>
          </cell>
          <cell r="Y1307">
            <v>0</v>
          </cell>
          <cell r="AA1307">
            <v>0</v>
          </cell>
          <cell r="AQ1307">
            <v>0</v>
          </cell>
          <cell r="AV1307">
            <v>0</v>
          </cell>
        </row>
        <row r="1308">
          <cell r="Q1308">
            <v>-390</v>
          </cell>
          <cell r="S1308">
            <v>110.66</v>
          </cell>
          <cell r="U1308">
            <v>0</v>
          </cell>
          <cell r="V1308">
            <v>-240.86</v>
          </cell>
          <cell r="W1308">
            <v>-271.29000000000002</v>
          </cell>
          <cell r="X1308">
            <v>0</v>
          </cell>
          <cell r="Y1308">
            <v>0</v>
          </cell>
          <cell r="AA1308">
            <v>0</v>
          </cell>
          <cell r="AQ1308">
            <v>0</v>
          </cell>
          <cell r="AV1308">
            <v>0</v>
          </cell>
        </row>
        <row r="1309">
          <cell r="Q1309">
            <v>-4868.8999999999996</v>
          </cell>
          <cell r="S1309">
            <v>0</v>
          </cell>
          <cell r="U1309">
            <v>0</v>
          </cell>
          <cell r="V1309">
            <v>-4174.91</v>
          </cell>
          <cell r="W1309">
            <v>-4163.91</v>
          </cell>
          <cell r="X1309">
            <v>0</v>
          </cell>
          <cell r="Y1309">
            <v>0</v>
          </cell>
          <cell r="AA1309">
            <v>0</v>
          </cell>
          <cell r="AQ1309">
            <v>0</v>
          </cell>
          <cell r="AV1309">
            <v>0</v>
          </cell>
        </row>
        <row r="1310">
          <cell r="Q1310">
            <v>0</v>
          </cell>
          <cell r="S1310">
            <v>0</v>
          </cell>
          <cell r="U1310">
            <v>0</v>
          </cell>
          <cell r="V1310">
            <v>0</v>
          </cell>
          <cell r="W1310">
            <v>0</v>
          </cell>
          <cell r="X1310">
            <v>0</v>
          </cell>
          <cell r="Y1310">
            <v>0</v>
          </cell>
          <cell r="AA1310">
            <v>0</v>
          </cell>
          <cell r="AQ1310">
            <v>0</v>
          </cell>
          <cell r="AV1310">
            <v>0</v>
          </cell>
        </row>
        <row r="1311">
          <cell r="Q1311">
            <v>0</v>
          </cell>
          <cell r="S1311">
            <v>0</v>
          </cell>
          <cell r="U1311">
            <v>0</v>
          </cell>
          <cell r="V1311">
            <v>0</v>
          </cell>
          <cell r="W1311">
            <v>0</v>
          </cell>
          <cell r="X1311">
            <v>0</v>
          </cell>
          <cell r="Y1311">
            <v>0</v>
          </cell>
          <cell r="AA1311">
            <v>0</v>
          </cell>
          <cell r="AQ1311">
            <v>0</v>
          </cell>
          <cell r="AV1311">
            <v>0</v>
          </cell>
        </row>
        <row r="1312">
          <cell r="Q1312">
            <v>0</v>
          </cell>
          <cell r="S1312">
            <v>0</v>
          </cell>
          <cell r="U1312">
            <v>0</v>
          </cell>
          <cell r="V1312">
            <v>0</v>
          </cell>
          <cell r="W1312">
            <v>0</v>
          </cell>
          <cell r="X1312">
            <v>0</v>
          </cell>
          <cell r="Y1312">
            <v>0</v>
          </cell>
          <cell r="AA1312">
            <v>0</v>
          </cell>
          <cell r="AQ1312">
            <v>0</v>
          </cell>
          <cell r="AV1312">
            <v>0</v>
          </cell>
        </row>
        <row r="1313">
          <cell r="Q1313">
            <v>0</v>
          </cell>
          <cell r="S1313">
            <v>0</v>
          </cell>
          <cell r="U1313">
            <v>0</v>
          </cell>
          <cell r="V1313">
            <v>0</v>
          </cell>
          <cell r="W1313">
            <v>0</v>
          </cell>
          <cell r="X1313">
            <v>0</v>
          </cell>
          <cell r="Y1313">
            <v>0</v>
          </cell>
          <cell r="AA1313">
            <v>0</v>
          </cell>
          <cell r="AQ1313">
            <v>0</v>
          </cell>
          <cell r="AV1313">
            <v>0</v>
          </cell>
        </row>
        <row r="1314">
          <cell r="AQ1314">
            <v>-413788.95</v>
          </cell>
          <cell r="AV1314">
            <v>-413788.95</v>
          </cell>
        </row>
        <row r="1315">
          <cell r="Q1315">
            <v>-928471</v>
          </cell>
          <cell r="S1315">
            <v>-919009.69</v>
          </cell>
          <cell r="U1315">
            <v>-365999.94</v>
          </cell>
          <cell r="V1315">
            <v>-365999.94</v>
          </cell>
          <cell r="W1315">
            <v>-365999.94</v>
          </cell>
          <cell r="X1315">
            <v>-365999.94</v>
          </cell>
          <cell r="Y1315">
            <v>-365999.94</v>
          </cell>
          <cell r="AA1315">
            <v>-365999.94</v>
          </cell>
          <cell r="AQ1315">
            <v>0</v>
          </cell>
          <cell r="AV1315">
            <v>0</v>
          </cell>
        </row>
        <row r="1316">
          <cell r="Q1316">
            <v>0</v>
          </cell>
          <cell r="S1316">
            <v>0</v>
          </cell>
          <cell r="U1316">
            <v>0</v>
          </cell>
          <cell r="V1316">
            <v>0</v>
          </cell>
          <cell r="W1316">
            <v>0</v>
          </cell>
          <cell r="X1316">
            <v>0</v>
          </cell>
          <cell r="Y1316">
            <v>0</v>
          </cell>
          <cell r="AA1316">
            <v>0</v>
          </cell>
          <cell r="AQ1316">
            <v>0</v>
          </cell>
          <cell r="AV1316">
            <v>0</v>
          </cell>
        </row>
        <row r="1317">
          <cell r="Q1317">
            <v>0</v>
          </cell>
          <cell r="S1317">
            <v>0</v>
          </cell>
          <cell r="U1317">
            <v>0</v>
          </cell>
          <cell r="V1317">
            <v>0</v>
          </cell>
          <cell r="W1317">
            <v>0</v>
          </cell>
          <cell r="X1317">
            <v>0</v>
          </cell>
          <cell r="Y1317">
            <v>0</v>
          </cell>
          <cell r="AA1317">
            <v>0</v>
          </cell>
          <cell r="AQ1317">
            <v>0</v>
          </cell>
          <cell r="AV1317">
            <v>0</v>
          </cell>
        </row>
        <row r="1318">
          <cell r="Q1318">
            <v>-9266734.0099999998</v>
          </cell>
          <cell r="S1318">
            <v>-8811617.6300000008</v>
          </cell>
          <cell r="U1318">
            <v>-10695226.029999999</v>
          </cell>
          <cell r="V1318">
            <v>-11154543.880000001</v>
          </cell>
          <cell r="W1318">
            <v>-10463837.34</v>
          </cell>
          <cell r="X1318">
            <v>-9734972.9399999995</v>
          </cell>
          <cell r="Y1318">
            <v>-9682253.9199999999</v>
          </cell>
          <cell r="AA1318">
            <v>-11007189.58</v>
          </cell>
          <cell r="AQ1318">
            <v>-10038608.960000001</v>
          </cell>
          <cell r="AV1318">
            <v>-10565255.550000001</v>
          </cell>
        </row>
        <row r="1319">
          <cell r="Q1319">
            <v>-17587000.539999999</v>
          </cell>
          <cell r="S1319">
            <v>-18941932.789999999</v>
          </cell>
          <cell r="U1319">
            <v>-2910350.09</v>
          </cell>
          <cell r="V1319">
            <v>-3671100.1</v>
          </cell>
          <cell r="W1319">
            <v>-5191440.7</v>
          </cell>
          <cell r="X1319">
            <v>-5937164.1299999999</v>
          </cell>
          <cell r="Y1319">
            <v>-6683184.0300000003</v>
          </cell>
          <cell r="AA1319">
            <v>-9802887.0600000005</v>
          </cell>
          <cell r="AQ1319">
            <v>-15622994.67</v>
          </cell>
          <cell r="AV1319">
            <v>-10588613.699999999</v>
          </cell>
        </row>
        <row r="1320">
          <cell r="Q1320">
            <v>-67426204.189999998</v>
          </cell>
          <cell r="S1320">
            <v>-54081058.539999999</v>
          </cell>
          <cell r="U1320">
            <v>-44061621</v>
          </cell>
          <cell r="V1320">
            <v>-45643562.700000003</v>
          </cell>
          <cell r="W1320">
            <v>-38816954.140000001</v>
          </cell>
          <cell r="X1320">
            <v>-36613146.280000001</v>
          </cell>
          <cell r="Y1320">
            <v>-36882113.329999998</v>
          </cell>
          <cell r="AA1320">
            <v>-47582754.460000001</v>
          </cell>
          <cell r="AQ1320">
            <v>-52037109.32</v>
          </cell>
          <cell r="AV1320">
            <v>-56697812.119999997</v>
          </cell>
        </row>
        <row r="1321">
          <cell r="Q1321">
            <v>0</v>
          </cell>
          <cell r="S1321">
            <v>0</v>
          </cell>
          <cell r="U1321">
            <v>0</v>
          </cell>
          <cell r="V1321">
            <v>0</v>
          </cell>
          <cell r="W1321">
            <v>0</v>
          </cell>
          <cell r="X1321">
            <v>0</v>
          </cell>
          <cell r="Y1321">
            <v>0</v>
          </cell>
          <cell r="AA1321">
            <v>0</v>
          </cell>
          <cell r="AQ1321">
            <v>0</v>
          </cell>
          <cell r="AV1321">
            <v>0</v>
          </cell>
        </row>
        <row r="1322">
          <cell r="Q1322">
            <v>0</v>
          </cell>
          <cell r="S1322">
            <v>0</v>
          </cell>
          <cell r="U1322">
            <v>0</v>
          </cell>
          <cell r="V1322">
            <v>0</v>
          </cell>
          <cell r="W1322">
            <v>0</v>
          </cell>
          <cell r="X1322">
            <v>0</v>
          </cell>
          <cell r="Y1322">
            <v>0</v>
          </cell>
          <cell r="AA1322">
            <v>0</v>
          </cell>
          <cell r="AQ1322">
            <v>0</v>
          </cell>
          <cell r="AV1322">
            <v>0</v>
          </cell>
        </row>
        <row r="1323">
          <cell r="Q1323">
            <v>0</v>
          </cell>
          <cell r="S1323">
            <v>0</v>
          </cell>
          <cell r="U1323">
            <v>0</v>
          </cell>
          <cell r="V1323">
            <v>0</v>
          </cell>
          <cell r="W1323">
            <v>0</v>
          </cell>
          <cell r="X1323">
            <v>0</v>
          </cell>
          <cell r="Y1323">
            <v>0</v>
          </cell>
          <cell r="AA1323">
            <v>0</v>
          </cell>
          <cell r="AQ1323">
            <v>0</v>
          </cell>
          <cell r="AV1323">
            <v>0</v>
          </cell>
        </row>
        <row r="1324">
          <cell r="Q1324">
            <v>0</v>
          </cell>
          <cell r="S1324">
            <v>0</v>
          </cell>
          <cell r="U1324">
            <v>0</v>
          </cell>
          <cell r="V1324">
            <v>0</v>
          </cell>
          <cell r="W1324">
            <v>0</v>
          </cell>
          <cell r="X1324">
            <v>0</v>
          </cell>
          <cell r="Y1324">
            <v>0</v>
          </cell>
          <cell r="AA1324">
            <v>0</v>
          </cell>
          <cell r="AQ1324">
            <v>0</v>
          </cell>
          <cell r="AV1324">
            <v>0</v>
          </cell>
        </row>
        <row r="1325">
          <cell r="Q1325">
            <v>0</v>
          </cell>
          <cell r="S1325">
            <v>0</v>
          </cell>
          <cell r="U1325">
            <v>0</v>
          </cell>
          <cell r="V1325">
            <v>0</v>
          </cell>
          <cell r="W1325">
            <v>0</v>
          </cell>
          <cell r="X1325">
            <v>0</v>
          </cell>
          <cell r="Y1325">
            <v>0</v>
          </cell>
          <cell r="AA1325">
            <v>0</v>
          </cell>
          <cell r="AQ1325">
            <v>0</v>
          </cell>
          <cell r="AV1325">
            <v>0</v>
          </cell>
        </row>
        <row r="1326">
          <cell r="Q1326">
            <v>0</v>
          </cell>
          <cell r="S1326">
            <v>0</v>
          </cell>
          <cell r="U1326">
            <v>0</v>
          </cell>
          <cell r="V1326">
            <v>0</v>
          </cell>
          <cell r="W1326">
            <v>0</v>
          </cell>
          <cell r="X1326">
            <v>0</v>
          </cell>
          <cell r="Y1326">
            <v>0</v>
          </cell>
          <cell r="AA1326">
            <v>0</v>
          </cell>
          <cell r="AQ1326">
            <v>0</v>
          </cell>
          <cell r="AV1326">
            <v>0</v>
          </cell>
        </row>
        <row r="1327">
          <cell r="Q1327">
            <v>0</v>
          </cell>
          <cell r="S1327">
            <v>0</v>
          </cell>
          <cell r="U1327">
            <v>0</v>
          </cell>
          <cell r="V1327">
            <v>0</v>
          </cell>
          <cell r="W1327">
            <v>0</v>
          </cell>
          <cell r="X1327">
            <v>0</v>
          </cell>
          <cell r="Y1327">
            <v>0</v>
          </cell>
          <cell r="AA1327">
            <v>0</v>
          </cell>
          <cell r="AQ1327">
            <v>0</v>
          </cell>
          <cell r="AV1327">
            <v>0</v>
          </cell>
        </row>
        <row r="1328">
          <cell r="Q1328">
            <v>0</v>
          </cell>
          <cell r="S1328">
            <v>0</v>
          </cell>
          <cell r="U1328">
            <v>0</v>
          </cell>
          <cell r="V1328">
            <v>0</v>
          </cell>
          <cell r="W1328">
            <v>0</v>
          </cell>
          <cell r="X1328">
            <v>0</v>
          </cell>
          <cell r="Y1328">
            <v>0</v>
          </cell>
          <cell r="AA1328">
            <v>0</v>
          </cell>
          <cell r="AQ1328">
            <v>0</v>
          </cell>
          <cell r="AV1328">
            <v>0</v>
          </cell>
        </row>
        <row r="1329">
          <cell r="Q1329">
            <v>-4552623.4400000004</v>
          </cell>
          <cell r="S1329">
            <v>-4742380.04</v>
          </cell>
          <cell r="U1329">
            <v>-5383278.6600000001</v>
          </cell>
          <cell r="V1329">
            <v>-4123804.01</v>
          </cell>
          <cell r="W1329">
            <v>-4534105.16</v>
          </cell>
          <cell r="X1329">
            <v>-5269561.8099999996</v>
          </cell>
          <cell r="Y1329">
            <v>-5210938.2699999996</v>
          </cell>
          <cell r="AA1329">
            <v>-6015880.0999999996</v>
          </cell>
          <cell r="AQ1329">
            <v>-4954881.12</v>
          </cell>
          <cell r="AV1329">
            <v>-5272600.83</v>
          </cell>
        </row>
        <row r="1330">
          <cell r="Q1330">
            <v>-638561.87</v>
          </cell>
          <cell r="S1330">
            <v>-997841.49</v>
          </cell>
          <cell r="U1330">
            <v>-1899875.97</v>
          </cell>
          <cell r="V1330">
            <v>0</v>
          </cell>
          <cell r="W1330">
            <v>-378789.06</v>
          </cell>
          <cell r="X1330">
            <v>-927763.92</v>
          </cell>
          <cell r="Y1330">
            <v>-1487766.48</v>
          </cell>
          <cell r="AA1330">
            <v>-2623619.73</v>
          </cell>
          <cell r="AQ1330">
            <v>-1564024.82</v>
          </cell>
          <cell r="AV1330">
            <v>-1284198.77</v>
          </cell>
        </row>
        <row r="1331">
          <cell r="Q1331">
            <v>0</v>
          </cell>
          <cell r="S1331">
            <v>0</v>
          </cell>
          <cell r="U1331">
            <v>0</v>
          </cell>
          <cell r="V1331">
            <v>0</v>
          </cell>
          <cell r="W1331">
            <v>0</v>
          </cell>
          <cell r="X1331">
            <v>0</v>
          </cell>
          <cell r="Y1331">
            <v>0</v>
          </cell>
          <cell r="AA1331">
            <v>0</v>
          </cell>
          <cell r="AQ1331">
            <v>0</v>
          </cell>
          <cell r="AV1331">
            <v>0</v>
          </cell>
        </row>
        <row r="1332">
          <cell r="Q1332">
            <v>0</v>
          </cell>
          <cell r="S1332">
            <v>0</v>
          </cell>
          <cell r="U1332">
            <v>0</v>
          </cell>
          <cell r="V1332">
            <v>0</v>
          </cell>
          <cell r="W1332">
            <v>0</v>
          </cell>
          <cell r="X1332">
            <v>0</v>
          </cell>
          <cell r="Y1332">
            <v>0</v>
          </cell>
          <cell r="AA1332">
            <v>0</v>
          </cell>
          <cell r="AQ1332">
            <v>0</v>
          </cell>
          <cell r="AV1332">
            <v>0</v>
          </cell>
        </row>
        <row r="1333">
          <cell r="Q1333">
            <v>-150877.4</v>
          </cell>
          <cell r="S1333">
            <v>-85.32</v>
          </cell>
          <cell r="U1333">
            <v>-127.72</v>
          </cell>
          <cell r="V1333">
            <v>-140498.04</v>
          </cell>
          <cell r="W1333">
            <v>-141219.9</v>
          </cell>
          <cell r="X1333">
            <v>75.36</v>
          </cell>
          <cell r="Y1333">
            <v>3742.38</v>
          </cell>
          <cell r="AA1333">
            <v>1085.1400000000001</v>
          </cell>
          <cell r="AQ1333">
            <v>91.82</v>
          </cell>
          <cell r="AV1333">
            <v>202.95</v>
          </cell>
        </row>
        <row r="1334">
          <cell r="Q1334">
            <v>0</v>
          </cell>
          <cell r="S1334">
            <v>0</v>
          </cell>
          <cell r="U1334">
            <v>0</v>
          </cell>
          <cell r="V1334">
            <v>0</v>
          </cell>
          <cell r="W1334">
            <v>0</v>
          </cell>
          <cell r="X1334">
            <v>0</v>
          </cell>
          <cell r="Y1334">
            <v>0</v>
          </cell>
          <cell r="AA1334">
            <v>0</v>
          </cell>
          <cell r="AQ1334">
            <v>0</v>
          </cell>
          <cell r="AV1334">
            <v>0</v>
          </cell>
        </row>
        <row r="1335">
          <cell r="Q1335">
            <v>-7813.52</v>
          </cell>
          <cell r="S1335">
            <v>728908.01</v>
          </cell>
          <cell r="U1335">
            <v>2481.0100000000002</v>
          </cell>
          <cell r="V1335">
            <v>-5137.49</v>
          </cell>
          <cell r="W1335">
            <v>738652.01</v>
          </cell>
          <cell r="X1335">
            <v>-7697.49</v>
          </cell>
          <cell r="Y1335">
            <v>-7999.99</v>
          </cell>
          <cell r="AA1335">
            <v>-10904.99</v>
          </cell>
          <cell r="AQ1335">
            <v>1037547.44</v>
          </cell>
          <cell r="AV1335">
            <v>-7406.86</v>
          </cell>
        </row>
        <row r="1336">
          <cell r="Q1336">
            <v>640.58000000000004</v>
          </cell>
          <cell r="S1336">
            <v>323197.21999999997</v>
          </cell>
          <cell r="U1336">
            <v>120426.22</v>
          </cell>
          <cell r="V1336">
            <v>324824.42</v>
          </cell>
          <cell r="W1336">
            <v>328281.46999999997</v>
          </cell>
          <cell r="X1336">
            <v>-3060.49</v>
          </cell>
          <cell r="Y1336">
            <v>1343.83</v>
          </cell>
          <cell r="AA1336">
            <v>-1988.26</v>
          </cell>
          <cell r="AQ1336">
            <v>334832.76</v>
          </cell>
          <cell r="AV1336">
            <v>402.14</v>
          </cell>
        </row>
        <row r="1337">
          <cell r="Q1337">
            <v>11067.34</v>
          </cell>
          <cell r="S1337">
            <v>144170.89000000001</v>
          </cell>
          <cell r="U1337">
            <v>7820.23</v>
          </cell>
          <cell r="V1337">
            <v>151548.29</v>
          </cell>
          <cell r="W1337">
            <v>154195.89000000001</v>
          </cell>
          <cell r="X1337">
            <v>17003.46</v>
          </cell>
          <cell r="Y1337">
            <v>157270.73000000001</v>
          </cell>
          <cell r="AA1337">
            <v>20101.830000000002</v>
          </cell>
          <cell r="AQ1337">
            <v>141710.99</v>
          </cell>
          <cell r="AV1337">
            <v>138391.66</v>
          </cell>
        </row>
        <row r="1338">
          <cell r="Q1338">
            <v>-206.87</v>
          </cell>
          <cell r="S1338">
            <v>-403.1</v>
          </cell>
          <cell r="U1338">
            <v>10964.2</v>
          </cell>
          <cell r="V1338">
            <v>-608.71</v>
          </cell>
          <cell r="W1338">
            <v>11033.59</v>
          </cell>
          <cell r="X1338">
            <v>-610.33000000000004</v>
          </cell>
          <cell r="Y1338">
            <v>-491.91</v>
          </cell>
          <cell r="AA1338">
            <v>11185.87</v>
          </cell>
          <cell r="AQ1338">
            <v>10727.78</v>
          </cell>
          <cell r="AV1338">
            <v>11268.22</v>
          </cell>
        </row>
        <row r="1339">
          <cell r="Q1339">
            <v>-2685.12</v>
          </cell>
          <cell r="S1339">
            <v>68305.39</v>
          </cell>
          <cell r="U1339">
            <v>-8930.19</v>
          </cell>
          <cell r="V1339">
            <v>71032.210000000006</v>
          </cell>
          <cell r="W1339">
            <v>-5223.29</v>
          </cell>
          <cell r="X1339">
            <v>72922.03</v>
          </cell>
          <cell r="Y1339">
            <v>73453.23</v>
          </cell>
          <cell r="AA1339">
            <v>73905.47</v>
          </cell>
          <cell r="AQ1339">
            <v>81082.33</v>
          </cell>
          <cell r="AV1339">
            <v>88439.72</v>
          </cell>
        </row>
        <row r="1340">
          <cell r="Q1340">
            <v>-11815.55</v>
          </cell>
          <cell r="S1340">
            <v>-11629.35</v>
          </cell>
          <cell r="U1340">
            <v>-11983.62</v>
          </cell>
          <cell r="V1340">
            <v>-11983.62</v>
          </cell>
          <cell r="W1340">
            <v>-12229.42</v>
          </cell>
          <cell r="X1340">
            <v>-12349.02</v>
          </cell>
          <cell r="Y1340">
            <v>-12316.42</v>
          </cell>
          <cell r="AA1340">
            <v>-12381.63</v>
          </cell>
          <cell r="AQ1340">
            <v>-16955.03</v>
          </cell>
          <cell r="AV1340">
            <v>-12882.68</v>
          </cell>
        </row>
        <row r="1341">
          <cell r="Q1341">
            <v>-152384.01</v>
          </cell>
          <cell r="S1341">
            <v>0</v>
          </cell>
          <cell r="U1341">
            <v>0</v>
          </cell>
          <cell r="V1341">
            <v>0</v>
          </cell>
          <cell r="W1341">
            <v>0</v>
          </cell>
          <cell r="X1341">
            <v>0</v>
          </cell>
          <cell r="Y1341">
            <v>0</v>
          </cell>
          <cell r="AA1341">
            <v>0</v>
          </cell>
          <cell r="AQ1341">
            <v>0</v>
          </cell>
          <cell r="AV1341">
            <v>0</v>
          </cell>
        </row>
        <row r="1342">
          <cell r="U1342">
            <v>-948300</v>
          </cell>
          <cell r="V1342">
            <v>-1181658</v>
          </cell>
          <cell r="W1342">
            <v>-1477072.5</v>
          </cell>
          <cell r="X1342">
            <v>-1772487</v>
          </cell>
          <cell r="Y1342">
            <v>-2067901.5</v>
          </cell>
          <cell r="AA1342">
            <v>-2658730.5</v>
          </cell>
          <cell r="AQ1342">
            <v>-294540</v>
          </cell>
          <cell r="AV1342">
            <v>0</v>
          </cell>
        </row>
        <row r="1343">
          <cell r="Q1343">
            <v>0</v>
          </cell>
          <cell r="S1343">
            <v>0</v>
          </cell>
          <cell r="U1343">
            <v>0</v>
          </cell>
          <cell r="V1343">
            <v>0</v>
          </cell>
          <cell r="W1343">
            <v>0</v>
          </cell>
          <cell r="X1343">
            <v>0</v>
          </cell>
          <cell r="Y1343">
            <v>0</v>
          </cell>
          <cell r="AA1343">
            <v>0</v>
          </cell>
          <cell r="AQ1343">
            <v>0</v>
          </cell>
          <cell r="AV1343">
            <v>0</v>
          </cell>
        </row>
        <row r="1344">
          <cell r="Q1344">
            <v>-25000</v>
          </cell>
          <cell r="S1344">
            <v>0</v>
          </cell>
          <cell r="U1344">
            <v>0</v>
          </cell>
          <cell r="V1344">
            <v>0</v>
          </cell>
          <cell r="W1344">
            <v>0</v>
          </cell>
          <cell r="X1344">
            <v>0</v>
          </cell>
          <cell r="Y1344">
            <v>0</v>
          </cell>
          <cell r="AA1344">
            <v>0</v>
          </cell>
          <cell r="AQ1344">
            <v>0</v>
          </cell>
          <cell r="AV1344">
            <v>0</v>
          </cell>
        </row>
        <row r="1345">
          <cell r="Q1345">
            <v>0</v>
          </cell>
          <cell r="S1345">
            <v>0</v>
          </cell>
          <cell r="U1345">
            <v>0</v>
          </cell>
          <cell r="V1345">
            <v>0</v>
          </cell>
          <cell r="W1345">
            <v>0</v>
          </cell>
          <cell r="X1345">
            <v>0</v>
          </cell>
          <cell r="Y1345">
            <v>0</v>
          </cell>
          <cell r="AA1345">
            <v>0</v>
          </cell>
          <cell r="AQ1345">
            <v>0</v>
          </cell>
          <cell r="AV1345">
            <v>0</v>
          </cell>
        </row>
        <row r="1346">
          <cell r="Q1346">
            <v>-38562846.57</v>
          </cell>
          <cell r="S1346">
            <v>-20269031.789999999</v>
          </cell>
          <cell r="U1346">
            <v>-17171832.870000001</v>
          </cell>
          <cell r="V1346">
            <v>-21930157.329999998</v>
          </cell>
          <cell r="W1346">
            <v>-21660765.329999998</v>
          </cell>
          <cell r="X1346">
            <v>-21527796.329999998</v>
          </cell>
          <cell r="Y1346">
            <v>-32435906.010000002</v>
          </cell>
          <cell r="AA1346">
            <v>-26712093.75</v>
          </cell>
          <cell r="AQ1346">
            <v>-35403067.700000003</v>
          </cell>
          <cell r="AV1346">
            <v>-34958210.049999997</v>
          </cell>
        </row>
        <row r="1347">
          <cell r="Q1347">
            <v>0</v>
          </cell>
          <cell r="S1347">
            <v>0</v>
          </cell>
          <cell r="U1347">
            <v>0</v>
          </cell>
          <cell r="V1347">
            <v>0</v>
          </cell>
          <cell r="W1347">
            <v>0</v>
          </cell>
          <cell r="X1347">
            <v>0</v>
          </cell>
          <cell r="Y1347">
            <v>0</v>
          </cell>
          <cell r="AA1347">
            <v>0</v>
          </cell>
          <cell r="AQ1347">
            <v>0</v>
          </cell>
          <cell r="AV1347">
            <v>0</v>
          </cell>
        </row>
        <row r="1348">
          <cell r="Q1348">
            <v>-4926118.8099999996</v>
          </cell>
          <cell r="S1348">
            <v>-8245337.7800000003</v>
          </cell>
          <cell r="U1348">
            <v>1204523.55</v>
          </cell>
          <cell r="V1348">
            <v>-117689.3</v>
          </cell>
          <cell r="W1348">
            <v>-5891569.79</v>
          </cell>
          <cell r="X1348">
            <v>-7285378.96</v>
          </cell>
          <cell r="Y1348">
            <v>-2076770.98</v>
          </cell>
          <cell r="AA1348">
            <v>1171343.07</v>
          </cell>
          <cell r="AQ1348">
            <v>-3490721.77</v>
          </cell>
          <cell r="AV1348">
            <v>-4998642.0999999996</v>
          </cell>
        </row>
        <row r="1349">
          <cell r="Q1349">
            <v>0</v>
          </cell>
          <cell r="S1349">
            <v>0</v>
          </cell>
          <cell r="U1349">
            <v>0</v>
          </cell>
          <cell r="V1349">
            <v>0</v>
          </cell>
          <cell r="W1349">
            <v>0</v>
          </cell>
          <cell r="X1349">
            <v>0</v>
          </cell>
          <cell r="Y1349">
            <v>0</v>
          </cell>
          <cell r="AA1349">
            <v>0</v>
          </cell>
          <cell r="AQ1349">
            <v>0</v>
          </cell>
          <cell r="AV1349">
            <v>0</v>
          </cell>
        </row>
        <row r="1350">
          <cell r="Q1350">
            <v>-107702.7</v>
          </cell>
          <cell r="S1350">
            <v>-46716.160000000003</v>
          </cell>
          <cell r="U1350">
            <v>-119374.04</v>
          </cell>
          <cell r="V1350">
            <v>-166036.9</v>
          </cell>
          <cell r="W1350">
            <v>-120070.93</v>
          </cell>
          <cell r="X1350">
            <v>-158609.53</v>
          </cell>
          <cell r="Y1350">
            <v>-116120.06</v>
          </cell>
          <cell r="AA1350">
            <v>-191203.64</v>
          </cell>
          <cell r="AQ1350">
            <v>-92944.16</v>
          </cell>
          <cell r="AV1350">
            <v>-200496.52</v>
          </cell>
        </row>
        <row r="1351">
          <cell r="Q1351">
            <v>-117294.16</v>
          </cell>
          <cell r="S1351">
            <v>11423.54</v>
          </cell>
          <cell r="U1351">
            <v>16535.150000000001</v>
          </cell>
          <cell r="V1351">
            <v>17151.830000000002</v>
          </cell>
          <cell r="W1351">
            <v>11786.68</v>
          </cell>
          <cell r="X1351">
            <v>-4686.2299999999996</v>
          </cell>
          <cell r="Y1351">
            <v>-32970.29</v>
          </cell>
          <cell r="AA1351">
            <v>-69997.100000000006</v>
          </cell>
          <cell r="AQ1351">
            <v>-18453.43</v>
          </cell>
          <cell r="AV1351">
            <v>-10362.89</v>
          </cell>
        </row>
        <row r="1352">
          <cell r="Q1352">
            <v>0</v>
          </cell>
          <cell r="S1352">
            <v>-56465.2</v>
          </cell>
          <cell r="U1352">
            <v>-16733.46</v>
          </cell>
          <cell r="V1352">
            <v>-16674.25</v>
          </cell>
          <cell r="W1352">
            <v>0</v>
          </cell>
          <cell r="X1352">
            <v>0</v>
          </cell>
          <cell r="Y1352">
            <v>0</v>
          </cell>
          <cell r="AA1352">
            <v>0</v>
          </cell>
          <cell r="AQ1352">
            <v>-48046</v>
          </cell>
          <cell r="AV1352">
            <v>0</v>
          </cell>
        </row>
        <row r="1353">
          <cell r="Q1353">
            <v>-20</v>
          </cell>
          <cell r="S1353">
            <v>-10</v>
          </cell>
          <cell r="U1353">
            <v>0</v>
          </cell>
          <cell r="V1353">
            <v>-52.5</v>
          </cell>
          <cell r="W1353">
            <v>-2665.64</v>
          </cell>
          <cell r="X1353">
            <v>0</v>
          </cell>
          <cell r="Y1353">
            <v>0</v>
          </cell>
          <cell r="AA1353">
            <v>0</v>
          </cell>
          <cell r="AQ1353">
            <v>0</v>
          </cell>
          <cell r="AV1353">
            <v>0</v>
          </cell>
        </row>
        <row r="1354">
          <cell r="Q1354">
            <v>-386688.87</v>
          </cell>
          <cell r="S1354">
            <v>-208.65</v>
          </cell>
          <cell r="U1354">
            <v>-201.37</v>
          </cell>
          <cell r="V1354">
            <v>-320263.03999999998</v>
          </cell>
          <cell r="W1354">
            <v>-319920.69</v>
          </cell>
          <cell r="X1354">
            <v>41.85</v>
          </cell>
          <cell r="Y1354">
            <v>3594.48</v>
          </cell>
          <cell r="AA1354">
            <v>4154.97</v>
          </cell>
          <cell r="AQ1354">
            <v>263.14</v>
          </cell>
          <cell r="AV1354">
            <v>-203.8</v>
          </cell>
        </row>
        <row r="1355">
          <cell r="Q1355">
            <v>-22823.67</v>
          </cell>
          <cell r="S1355">
            <v>0</v>
          </cell>
          <cell r="U1355">
            <v>11.33</v>
          </cell>
          <cell r="V1355">
            <v>-25189.360000000001</v>
          </cell>
          <cell r="W1355">
            <v>-26949.31</v>
          </cell>
          <cell r="X1355">
            <v>0</v>
          </cell>
          <cell r="Y1355">
            <v>-50</v>
          </cell>
          <cell r="AA1355">
            <v>0</v>
          </cell>
          <cell r="AQ1355">
            <v>48.2</v>
          </cell>
          <cell r="AV1355">
            <v>0</v>
          </cell>
        </row>
        <row r="1356">
          <cell r="Q1356">
            <v>0</v>
          </cell>
          <cell r="S1356">
            <v>0</v>
          </cell>
          <cell r="U1356">
            <v>0</v>
          </cell>
          <cell r="V1356">
            <v>0</v>
          </cell>
          <cell r="W1356">
            <v>0</v>
          </cell>
          <cell r="X1356">
            <v>0</v>
          </cell>
          <cell r="Y1356">
            <v>0</v>
          </cell>
          <cell r="AA1356">
            <v>0</v>
          </cell>
          <cell r="AQ1356">
            <v>0</v>
          </cell>
          <cell r="AV1356">
            <v>0</v>
          </cell>
        </row>
        <row r="1357">
          <cell r="Q1357">
            <v>0</v>
          </cell>
          <cell r="S1357">
            <v>0</v>
          </cell>
          <cell r="U1357">
            <v>0</v>
          </cell>
          <cell r="V1357">
            <v>0</v>
          </cell>
          <cell r="W1357">
            <v>0</v>
          </cell>
          <cell r="X1357">
            <v>0</v>
          </cell>
          <cell r="Y1357">
            <v>0</v>
          </cell>
          <cell r="AA1357">
            <v>0</v>
          </cell>
          <cell r="AQ1357">
            <v>0</v>
          </cell>
          <cell r="AV1357">
            <v>0</v>
          </cell>
        </row>
        <row r="1358">
          <cell r="Q1358">
            <v>10288.530000000001</v>
          </cell>
          <cell r="S1358">
            <v>11122.82</v>
          </cell>
          <cell r="U1358">
            <v>9009.6200000000008</v>
          </cell>
          <cell r="V1358">
            <v>9664.2199999999993</v>
          </cell>
          <cell r="W1358">
            <v>8292.66</v>
          </cell>
          <cell r="X1358">
            <v>4797.88</v>
          </cell>
          <cell r="Y1358">
            <v>5970.75</v>
          </cell>
          <cell r="AA1358">
            <v>6959.97</v>
          </cell>
          <cell r="AQ1358">
            <v>14291.29</v>
          </cell>
          <cell r="AV1358">
            <v>16043.68</v>
          </cell>
        </row>
        <row r="1359">
          <cell r="Q1359">
            <v>-11393.42</v>
          </cell>
          <cell r="S1359">
            <v>-6413.4</v>
          </cell>
          <cell r="U1359">
            <v>-3932.32</v>
          </cell>
          <cell r="V1359">
            <v>1898.72</v>
          </cell>
          <cell r="W1359">
            <v>-3051.87</v>
          </cell>
          <cell r="X1359">
            <v>-7376.41</v>
          </cell>
          <cell r="Y1359">
            <v>-7587.04</v>
          </cell>
          <cell r="AA1359">
            <v>-10152.459999999999</v>
          </cell>
          <cell r="AQ1359">
            <v>10217.74</v>
          </cell>
          <cell r="AV1359">
            <v>-17882.73</v>
          </cell>
        </row>
        <row r="1360">
          <cell r="Q1360">
            <v>-6659.44</v>
          </cell>
          <cell r="S1360">
            <v>-13031.87</v>
          </cell>
          <cell r="U1360">
            <v>-18449.5</v>
          </cell>
          <cell r="V1360">
            <v>-14485.75</v>
          </cell>
          <cell r="W1360">
            <v>-14392.19</v>
          </cell>
          <cell r="X1360">
            <v>-8070.15</v>
          </cell>
          <cell r="Y1360">
            <v>-23936.54</v>
          </cell>
          <cell r="AA1360">
            <v>-17623.11</v>
          </cell>
          <cell r="AQ1360">
            <v>303.14999999999998</v>
          </cell>
          <cell r="AV1360">
            <v>-5858.25</v>
          </cell>
        </row>
        <row r="1361">
          <cell r="Q1361">
            <v>306649.09999999998</v>
          </cell>
          <cell r="S1361">
            <v>417834.86</v>
          </cell>
          <cell r="U1361">
            <v>0</v>
          </cell>
          <cell r="V1361">
            <v>0</v>
          </cell>
          <cell r="W1361">
            <v>261983.75</v>
          </cell>
          <cell r="X1361">
            <v>45493.84</v>
          </cell>
          <cell r="Y1361">
            <v>225778.59</v>
          </cell>
          <cell r="AA1361">
            <v>40551.839999999997</v>
          </cell>
          <cell r="AQ1361">
            <v>320821.05</v>
          </cell>
          <cell r="AV1361">
            <v>314189.8</v>
          </cell>
        </row>
        <row r="1362">
          <cell r="Q1362">
            <v>-68.64</v>
          </cell>
          <cell r="S1362">
            <v>0</v>
          </cell>
          <cell r="U1362">
            <v>0</v>
          </cell>
          <cell r="V1362">
            <v>-475</v>
          </cell>
          <cell r="W1362">
            <v>-130</v>
          </cell>
          <cell r="X1362">
            <v>0</v>
          </cell>
          <cell r="Y1362">
            <v>0</v>
          </cell>
          <cell r="AA1362">
            <v>0</v>
          </cell>
          <cell r="AQ1362">
            <v>0</v>
          </cell>
          <cell r="AV1362">
            <v>0</v>
          </cell>
        </row>
        <row r="1363">
          <cell r="AV1363">
            <v>-84</v>
          </cell>
        </row>
        <row r="1364">
          <cell r="Y1364">
            <v>0</v>
          </cell>
          <cell r="AA1364">
            <v>-4301.99</v>
          </cell>
          <cell r="AQ1364">
            <v>5300.43</v>
          </cell>
          <cell r="AV1364">
            <v>8709.3700000000008</v>
          </cell>
        </row>
        <row r="1365">
          <cell r="Q1365">
            <v>432.65</v>
          </cell>
          <cell r="S1365">
            <v>12.2</v>
          </cell>
          <cell r="U1365">
            <v>422.58</v>
          </cell>
          <cell r="V1365">
            <v>0</v>
          </cell>
          <cell r="W1365">
            <v>410.02</v>
          </cell>
          <cell r="X1365">
            <v>410.02</v>
          </cell>
          <cell r="Y1365">
            <v>0</v>
          </cell>
          <cell r="AA1365">
            <v>396.62</v>
          </cell>
          <cell r="AQ1365">
            <v>0</v>
          </cell>
          <cell r="AV1365">
            <v>295.51</v>
          </cell>
        </row>
        <row r="1366">
          <cell r="Q1366">
            <v>0</v>
          </cell>
          <cell r="S1366">
            <v>-48837.440000000002</v>
          </cell>
          <cell r="U1366">
            <v>-35.17</v>
          </cell>
          <cell r="V1366">
            <v>-31481.1</v>
          </cell>
          <cell r="W1366">
            <v>-135.69999999999999</v>
          </cell>
          <cell r="X1366">
            <v>-20543.919999999998</v>
          </cell>
          <cell r="Y1366">
            <v>-85522.240000000005</v>
          </cell>
          <cell r="AA1366">
            <v>-43854.1</v>
          </cell>
          <cell r="AQ1366">
            <v>-20945.13</v>
          </cell>
          <cell r="AV1366">
            <v>-44567.07</v>
          </cell>
        </row>
        <row r="1367">
          <cell r="Q1367">
            <v>-10010.58</v>
          </cell>
          <cell r="S1367">
            <v>1382894</v>
          </cell>
          <cell r="U1367">
            <v>-3833.71</v>
          </cell>
          <cell r="V1367">
            <v>1413406.66</v>
          </cell>
          <cell r="W1367">
            <v>1419713.5</v>
          </cell>
          <cell r="X1367">
            <v>-22774.720000000001</v>
          </cell>
          <cell r="Y1367">
            <v>1441374.34</v>
          </cell>
          <cell r="AA1367">
            <v>-20374.349999999999</v>
          </cell>
          <cell r="AQ1367">
            <v>1338292.6499999999</v>
          </cell>
          <cell r="AV1367">
            <v>-9966.8799999999992</v>
          </cell>
        </row>
        <row r="1368">
          <cell r="Q1368">
            <v>0</v>
          </cell>
          <cell r="S1368">
            <v>0</v>
          </cell>
          <cell r="U1368">
            <v>0</v>
          </cell>
          <cell r="V1368">
            <v>0</v>
          </cell>
          <cell r="W1368">
            <v>0</v>
          </cell>
          <cell r="X1368">
            <v>0</v>
          </cell>
          <cell r="Y1368">
            <v>0</v>
          </cell>
          <cell r="AA1368">
            <v>0</v>
          </cell>
          <cell r="AQ1368">
            <v>0</v>
          </cell>
          <cell r="AV1368">
            <v>0</v>
          </cell>
        </row>
        <row r="1369">
          <cell r="AQ1369">
            <v>0</v>
          </cell>
          <cell r="AV1369">
            <v>0</v>
          </cell>
        </row>
        <row r="1370">
          <cell r="Q1370">
            <v>0</v>
          </cell>
          <cell r="S1370">
            <v>0</v>
          </cell>
          <cell r="U1370">
            <v>0</v>
          </cell>
          <cell r="V1370">
            <v>0</v>
          </cell>
          <cell r="W1370">
            <v>0</v>
          </cell>
          <cell r="X1370">
            <v>0</v>
          </cell>
          <cell r="Y1370">
            <v>0</v>
          </cell>
          <cell r="AA1370">
            <v>0</v>
          </cell>
          <cell r="AQ1370">
            <v>0</v>
          </cell>
          <cell r="AV1370">
            <v>0</v>
          </cell>
        </row>
        <row r="1371">
          <cell r="Q1371">
            <v>-26053394.800000001</v>
          </cell>
          <cell r="S1371">
            <v>-19443295.609999999</v>
          </cell>
          <cell r="U1371">
            <v>-19443295.609999999</v>
          </cell>
          <cell r="V1371">
            <v>-24456762.609999999</v>
          </cell>
          <cell r="W1371">
            <v>-22851610.640000001</v>
          </cell>
          <cell r="X1371">
            <v>-22897785.219999999</v>
          </cell>
          <cell r="Y1371">
            <v>-22897785.219999999</v>
          </cell>
          <cell r="AA1371">
            <v>-22897785.219999999</v>
          </cell>
          <cell r="AQ1371">
            <v>-22597785.219999999</v>
          </cell>
          <cell r="AV1371">
            <v>-29997785.219999999</v>
          </cell>
        </row>
        <row r="1372">
          <cell r="Q1372">
            <v>-2953683</v>
          </cell>
          <cell r="S1372">
            <v>-2953683</v>
          </cell>
          <cell r="U1372">
            <v>-3997623</v>
          </cell>
          <cell r="V1372">
            <v>-3997623</v>
          </cell>
          <cell r="W1372">
            <v>0</v>
          </cell>
          <cell r="X1372">
            <v>0</v>
          </cell>
          <cell r="Y1372">
            <v>-90477.15</v>
          </cell>
          <cell r="AA1372">
            <v>0</v>
          </cell>
          <cell r="AQ1372">
            <v>-525210.94999999995</v>
          </cell>
          <cell r="AV1372">
            <v>-334613.38</v>
          </cell>
        </row>
        <row r="1373">
          <cell r="Q1373">
            <v>-1879646.85</v>
          </cell>
          <cell r="S1373">
            <v>-2014964.61</v>
          </cell>
          <cell r="U1373">
            <v>-2014964.61</v>
          </cell>
          <cell r="V1373">
            <v>-2014964.61</v>
          </cell>
          <cell r="W1373">
            <v>0</v>
          </cell>
          <cell r="X1373">
            <v>0</v>
          </cell>
          <cell r="Y1373">
            <v>0</v>
          </cell>
          <cell r="AA1373">
            <v>0</v>
          </cell>
          <cell r="AQ1373">
            <v>0</v>
          </cell>
          <cell r="AV1373">
            <v>0</v>
          </cell>
        </row>
        <row r="1374">
          <cell r="Q1374">
            <v>-1255536.1399999999</v>
          </cell>
          <cell r="S1374">
            <v>-1325536.1399999999</v>
          </cell>
          <cell r="U1374">
            <v>-1325536.1399999999</v>
          </cell>
          <cell r="V1374">
            <v>-1901536.14</v>
          </cell>
          <cell r="W1374">
            <v>-1901536.14</v>
          </cell>
          <cell r="X1374">
            <v>-1901536.14</v>
          </cell>
          <cell r="Y1374">
            <v>-1918071.27</v>
          </cell>
          <cell r="AA1374">
            <v>-1780049.12</v>
          </cell>
          <cell r="AQ1374">
            <v>-2536855.4300000002</v>
          </cell>
          <cell r="AV1374">
            <v>-2488855.4300000002</v>
          </cell>
        </row>
        <row r="1375">
          <cell r="Q1375">
            <v>0</v>
          </cell>
          <cell r="S1375">
            <v>0</v>
          </cell>
          <cell r="U1375">
            <v>0</v>
          </cell>
          <cell r="V1375">
            <v>0</v>
          </cell>
          <cell r="W1375">
            <v>0</v>
          </cell>
          <cell r="X1375">
            <v>0</v>
          </cell>
          <cell r="Y1375">
            <v>0</v>
          </cell>
          <cell r="AA1375">
            <v>0</v>
          </cell>
          <cell r="AQ1375">
            <v>0</v>
          </cell>
          <cell r="AV1375">
            <v>0</v>
          </cell>
        </row>
        <row r="1376">
          <cell r="Q1376">
            <v>0</v>
          </cell>
          <cell r="S1376">
            <v>0</v>
          </cell>
          <cell r="U1376">
            <v>0</v>
          </cell>
          <cell r="V1376">
            <v>0</v>
          </cell>
          <cell r="W1376">
            <v>0</v>
          </cell>
          <cell r="X1376">
            <v>0</v>
          </cell>
          <cell r="Y1376">
            <v>0</v>
          </cell>
          <cell r="AA1376">
            <v>0</v>
          </cell>
          <cell r="AQ1376">
            <v>0</v>
          </cell>
          <cell r="AV1376">
            <v>0</v>
          </cell>
        </row>
        <row r="1377">
          <cell r="U1377">
            <v>-5426820</v>
          </cell>
          <cell r="V1377">
            <v>0</v>
          </cell>
          <cell r="W1377">
            <v>0</v>
          </cell>
          <cell r="X1377">
            <v>0</v>
          </cell>
          <cell r="Y1377">
            <v>0</v>
          </cell>
          <cell r="AA1377">
            <v>0</v>
          </cell>
          <cell r="AQ1377">
            <v>0</v>
          </cell>
          <cell r="AV1377">
            <v>0</v>
          </cell>
        </row>
        <row r="1378">
          <cell r="Q1378">
            <v>-7020326.0300000003</v>
          </cell>
          <cell r="S1378">
            <v>-7197633.3300000001</v>
          </cell>
          <cell r="U1378">
            <v>-7341278.79</v>
          </cell>
          <cell r="V1378">
            <v>-7506511.8300000001</v>
          </cell>
          <cell r="W1378">
            <v>-7742376.5999999996</v>
          </cell>
          <cell r="X1378">
            <v>-7896345.3499999996</v>
          </cell>
          <cell r="Y1378">
            <v>-8054028.46</v>
          </cell>
          <cell r="AA1378">
            <v>-8273169.4699999997</v>
          </cell>
          <cell r="AQ1378">
            <v>-8512943.4299999997</v>
          </cell>
          <cell r="AV1378">
            <v>-8822556.4299999997</v>
          </cell>
        </row>
        <row r="1379">
          <cell r="Q1379">
            <v>-14607526.66</v>
          </cell>
          <cell r="S1379">
            <v>-14734006.380000001</v>
          </cell>
          <cell r="U1379">
            <v>-14688474.390000001</v>
          </cell>
          <cell r="V1379">
            <v>-15013535.57</v>
          </cell>
          <cell r="W1379">
            <v>-15234208.630000001</v>
          </cell>
          <cell r="X1379">
            <v>-15540392.359999999</v>
          </cell>
          <cell r="Y1379">
            <v>-15860201.24</v>
          </cell>
          <cell r="AA1379">
            <v>-16354716.310000001</v>
          </cell>
          <cell r="AQ1379">
            <v>-19389655.030000001</v>
          </cell>
          <cell r="AV1379">
            <v>-19912714.629999999</v>
          </cell>
        </row>
        <row r="1380">
          <cell r="Q1380">
            <v>-1000</v>
          </cell>
          <cell r="S1380">
            <v>0</v>
          </cell>
          <cell r="U1380">
            <v>0</v>
          </cell>
          <cell r="V1380">
            <v>0</v>
          </cell>
          <cell r="W1380">
            <v>0</v>
          </cell>
          <cell r="X1380">
            <v>0</v>
          </cell>
          <cell r="Y1380">
            <v>0</v>
          </cell>
          <cell r="AA1380">
            <v>0</v>
          </cell>
          <cell r="AQ1380">
            <v>0</v>
          </cell>
          <cell r="AV1380">
            <v>0</v>
          </cell>
        </row>
        <row r="1381">
          <cell r="Q1381">
            <v>-500</v>
          </cell>
          <cell r="S1381">
            <v>-500</v>
          </cell>
          <cell r="U1381">
            <v>-500</v>
          </cell>
          <cell r="V1381">
            <v>-500</v>
          </cell>
          <cell r="W1381">
            <v>-500</v>
          </cell>
          <cell r="X1381">
            <v>-500</v>
          </cell>
          <cell r="Y1381">
            <v>-500</v>
          </cell>
          <cell r="AA1381">
            <v>-500</v>
          </cell>
          <cell r="AQ1381">
            <v>-500</v>
          </cell>
          <cell r="AV1381">
            <v>-500</v>
          </cell>
        </row>
        <row r="1382">
          <cell r="Q1382">
            <v>1897957.3</v>
          </cell>
          <cell r="S1382">
            <v>2107710.31</v>
          </cell>
          <cell r="U1382">
            <v>2107710.31</v>
          </cell>
          <cell r="V1382">
            <v>2107710.31</v>
          </cell>
          <cell r="W1382">
            <v>0</v>
          </cell>
          <cell r="X1382">
            <v>0</v>
          </cell>
          <cell r="Y1382">
            <v>0</v>
          </cell>
          <cell r="AA1382">
            <v>0</v>
          </cell>
          <cell r="AQ1382">
            <v>0</v>
          </cell>
          <cell r="AV1382">
            <v>0</v>
          </cell>
        </row>
        <row r="1383">
          <cell r="Q1383">
            <v>0</v>
          </cell>
          <cell r="S1383">
            <v>0</v>
          </cell>
          <cell r="U1383">
            <v>0</v>
          </cell>
          <cell r="V1383">
            <v>0</v>
          </cell>
          <cell r="W1383">
            <v>0</v>
          </cell>
          <cell r="X1383">
            <v>0</v>
          </cell>
          <cell r="Y1383">
            <v>0</v>
          </cell>
          <cell r="AA1383">
            <v>0</v>
          </cell>
          <cell r="AQ1383">
            <v>0</v>
          </cell>
          <cell r="AV1383">
            <v>0</v>
          </cell>
        </row>
        <row r="1384">
          <cell r="Q1384">
            <v>-5167667.58</v>
          </cell>
          <cell r="S1384">
            <v>-3967291.24</v>
          </cell>
          <cell r="U1384">
            <v>-3203990.81</v>
          </cell>
          <cell r="V1384">
            <v>-2886348.08</v>
          </cell>
          <cell r="W1384">
            <v>-2673443.3199999998</v>
          </cell>
          <cell r="X1384">
            <v>-3057200.78</v>
          </cell>
          <cell r="Y1384">
            <v>-3062629.12</v>
          </cell>
          <cell r="AA1384">
            <v>-3732077.31</v>
          </cell>
          <cell r="AQ1384">
            <v>-4345294.04</v>
          </cell>
          <cell r="AV1384">
            <v>-3352494.38</v>
          </cell>
        </row>
        <row r="1385">
          <cell r="Q1385">
            <v>-4438296.37</v>
          </cell>
          <cell r="S1385">
            <v>-2921235.13</v>
          </cell>
          <cell r="U1385">
            <v>-1744243.49</v>
          </cell>
          <cell r="V1385">
            <v>-1015383.71</v>
          </cell>
          <cell r="W1385">
            <v>-579971.36</v>
          </cell>
          <cell r="X1385">
            <v>-429369.27</v>
          </cell>
          <cell r="Y1385">
            <v>-786632.35</v>
          </cell>
          <cell r="AA1385">
            <v>-1536833.81</v>
          </cell>
          <cell r="AQ1385">
            <v>-2405930.46</v>
          </cell>
          <cell r="AV1385">
            <v>-199521.66</v>
          </cell>
        </row>
        <row r="1386">
          <cell r="Q1386">
            <v>0</v>
          </cell>
          <cell r="S1386">
            <v>0</v>
          </cell>
          <cell r="U1386">
            <v>0</v>
          </cell>
          <cell r="V1386">
            <v>0</v>
          </cell>
          <cell r="W1386">
            <v>0</v>
          </cell>
          <cell r="X1386">
            <v>0</v>
          </cell>
          <cell r="Y1386">
            <v>0</v>
          </cell>
          <cell r="AA1386">
            <v>0</v>
          </cell>
          <cell r="AQ1386">
            <v>0</v>
          </cell>
          <cell r="AV1386">
            <v>0</v>
          </cell>
        </row>
        <row r="1387">
          <cell r="Q1387">
            <v>15701479.24</v>
          </cell>
          <cell r="S1387">
            <v>-2147633.7599999998</v>
          </cell>
          <cell r="U1387">
            <v>13831273.24</v>
          </cell>
          <cell r="V1387">
            <v>20566043.239999998</v>
          </cell>
          <cell r="W1387">
            <v>37818042.530000001</v>
          </cell>
          <cell r="X1387">
            <v>53471949.530000001</v>
          </cell>
          <cell r="Y1387">
            <v>67699886.530000001</v>
          </cell>
          <cell r="AA1387">
            <v>146149545.53</v>
          </cell>
          <cell r="AQ1387">
            <v>11087657.51</v>
          </cell>
          <cell r="AV1387">
            <v>7573090.5099999998</v>
          </cell>
        </row>
        <row r="1388">
          <cell r="Q1388">
            <v>0</v>
          </cell>
          <cell r="S1388">
            <v>0</v>
          </cell>
          <cell r="U1388">
            <v>0</v>
          </cell>
          <cell r="V1388">
            <v>0</v>
          </cell>
          <cell r="W1388">
            <v>0</v>
          </cell>
          <cell r="X1388">
            <v>0</v>
          </cell>
          <cell r="Y1388">
            <v>0</v>
          </cell>
          <cell r="AA1388">
            <v>0</v>
          </cell>
          <cell r="AQ1388">
            <v>0</v>
          </cell>
          <cell r="AV1388">
            <v>0</v>
          </cell>
        </row>
        <row r="1389">
          <cell r="Q1389">
            <v>0</v>
          </cell>
          <cell r="S1389">
            <v>0</v>
          </cell>
          <cell r="U1389">
            <v>0</v>
          </cell>
          <cell r="V1389">
            <v>0</v>
          </cell>
          <cell r="W1389">
            <v>0</v>
          </cell>
          <cell r="X1389">
            <v>0</v>
          </cell>
          <cell r="Y1389">
            <v>0</v>
          </cell>
          <cell r="AA1389">
            <v>0</v>
          </cell>
          <cell r="AQ1389">
            <v>0</v>
          </cell>
          <cell r="AV1389">
            <v>0</v>
          </cell>
        </row>
        <row r="1390">
          <cell r="Q1390">
            <v>-719.64</v>
          </cell>
          <cell r="S1390">
            <v>-450.36</v>
          </cell>
          <cell r="U1390">
            <v>-238.82</v>
          </cell>
          <cell r="V1390">
            <v>-464</v>
          </cell>
          <cell r="W1390">
            <v>-689.18</v>
          </cell>
          <cell r="X1390">
            <v>-389.72</v>
          </cell>
          <cell r="Y1390">
            <v>-614.9</v>
          </cell>
          <cell r="AA1390">
            <v>-687.54</v>
          </cell>
          <cell r="AQ1390">
            <v>-255.62</v>
          </cell>
          <cell r="AV1390">
            <v>-120.98</v>
          </cell>
        </row>
        <row r="1391">
          <cell r="Q1391">
            <v>-342900.67</v>
          </cell>
          <cell r="S1391">
            <v>-1300.58</v>
          </cell>
          <cell r="U1391">
            <v>-775.45</v>
          </cell>
          <cell r="V1391">
            <v>-321333.01</v>
          </cell>
          <cell r="W1391">
            <v>-308254.15000000002</v>
          </cell>
          <cell r="X1391">
            <v>-310778.77</v>
          </cell>
          <cell r="Y1391">
            <v>-1046.02</v>
          </cell>
          <cell r="AA1391">
            <v>-694.93</v>
          </cell>
          <cell r="AQ1391">
            <v>-1614.11</v>
          </cell>
          <cell r="AV1391">
            <v>-325342.96999999997</v>
          </cell>
        </row>
        <row r="1392">
          <cell r="Q1392">
            <v>0</v>
          </cell>
          <cell r="S1392">
            <v>0</v>
          </cell>
          <cell r="U1392">
            <v>0</v>
          </cell>
          <cell r="V1392">
            <v>0</v>
          </cell>
          <cell r="W1392">
            <v>0</v>
          </cell>
          <cell r="X1392">
            <v>0</v>
          </cell>
          <cell r="Y1392">
            <v>0</v>
          </cell>
          <cell r="AA1392">
            <v>0</v>
          </cell>
          <cell r="AQ1392">
            <v>0</v>
          </cell>
          <cell r="AV1392">
            <v>0</v>
          </cell>
        </row>
        <row r="1393">
          <cell r="Q1393">
            <v>0</v>
          </cell>
          <cell r="S1393">
            <v>0</v>
          </cell>
          <cell r="U1393">
            <v>0</v>
          </cell>
          <cell r="V1393">
            <v>0</v>
          </cell>
          <cell r="W1393">
            <v>0</v>
          </cell>
          <cell r="X1393">
            <v>0</v>
          </cell>
          <cell r="Y1393">
            <v>0</v>
          </cell>
          <cell r="AA1393">
            <v>0</v>
          </cell>
          <cell r="AQ1393">
            <v>0</v>
          </cell>
          <cell r="AV1393">
            <v>0</v>
          </cell>
        </row>
        <row r="1394">
          <cell r="Q1394">
            <v>0</v>
          </cell>
          <cell r="S1394">
            <v>0</v>
          </cell>
          <cell r="U1394">
            <v>0</v>
          </cell>
          <cell r="V1394">
            <v>0</v>
          </cell>
          <cell r="W1394">
            <v>0</v>
          </cell>
          <cell r="X1394">
            <v>0</v>
          </cell>
          <cell r="Y1394">
            <v>0</v>
          </cell>
          <cell r="AA1394">
            <v>0</v>
          </cell>
          <cell r="AQ1394">
            <v>0</v>
          </cell>
          <cell r="AV1394">
            <v>0</v>
          </cell>
        </row>
        <row r="1395">
          <cell r="Q1395">
            <v>-25748342.32</v>
          </cell>
          <cell r="S1395">
            <v>-30269091.41</v>
          </cell>
          <cell r="U1395">
            <v>-21104533.710000001</v>
          </cell>
          <cell r="V1395">
            <v>-23345954.609999999</v>
          </cell>
          <cell r="W1395">
            <v>-22893149.48</v>
          </cell>
          <cell r="X1395">
            <v>-24685849.68</v>
          </cell>
          <cell r="Y1395">
            <v>-26516628.57</v>
          </cell>
          <cell r="AA1395">
            <v>-17974206.940000001</v>
          </cell>
          <cell r="AQ1395">
            <v>-27940574.710000001</v>
          </cell>
          <cell r="AV1395">
            <v>-29687215.579999998</v>
          </cell>
        </row>
        <row r="1396">
          <cell r="Q1396">
            <v>-5209895.37</v>
          </cell>
          <cell r="S1396">
            <v>-7234082.3700000001</v>
          </cell>
          <cell r="U1396">
            <v>-9257327.3699999992</v>
          </cell>
          <cell r="V1396">
            <v>-4266033.82</v>
          </cell>
          <cell r="W1396">
            <v>-5089671.82</v>
          </cell>
          <cell r="X1396">
            <v>-5937008.8200000003</v>
          </cell>
          <cell r="Y1396">
            <v>-6785286.8200000003</v>
          </cell>
          <cell r="AA1396">
            <v>-8482785.8200000003</v>
          </cell>
          <cell r="AQ1396">
            <v>-5775071.4299999997</v>
          </cell>
          <cell r="AV1396">
            <v>-5472513.4699999997</v>
          </cell>
        </row>
        <row r="1397">
          <cell r="Q1397">
            <v>-77062.05</v>
          </cell>
          <cell r="S1397">
            <v>-362954.69</v>
          </cell>
          <cell r="U1397">
            <v>-97618.41</v>
          </cell>
          <cell r="V1397">
            <v>-182213.78</v>
          </cell>
          <cell r="W1397">
            <v>-223155.87</v>
          </cell>
          <cell r="X1397">
            <v>-41270.06</v>
          </cell>
          <cell r="Y1397">
            <v>-58752.86</v>
          </cell>
          <cell r="AA1397">
            <v>-11499.95</v>
          </cell>
          <cell r="AQ1397">
            <v>-765066.79</v>
          </cell>
          <cell r="AV1397">
            <v>-51854.04</v>
          </cell>
        </row>
        <row r="1398">
          <cell r="Q1398">
            <v>341440.23</v>
          </cell>
          <cell r="S1398">
            <v>227627.23</v>
          </cell>
          <cell r="U1398">
            <v>113813.23</v>
          </cell>
          <cell r="V1398">
            <v>56907.23</v>
          </cell>
          <cell r="W1398">
            <v>0</v>
          </cell>
          <cell r="X1398">
            <v>-55727</v>
          </cell>
          <cell r="Y1398">
            <v>-110485</v>
          </cell>
          <cell r="AA1398">
            <v>-220797</v>
          </cell>
          <cell r="AQ1398">
            <v>209629.08</v>
          </cell>
          <cell r="AV1398">
            <v>-50701</v>
          </cell>
        </row>
        <row r="1399">
          <cell r="Q1399">
            <v>-1406999</v>
          </cell>
          <cell r="S1399">
            <v>-1622925</v>
          </cell>
          <cell r="U1399">
            <v>-1190954</v>
          </cell>
          <cell r="V1399">
            <v>-1298912</v>
          </cell>
          <cell r="W1399">
            <v>-1406870</v>
          </cell>
          <cell r="X1399">
            <v>-1514827</v>
          </cell>
          <cell r="Y1399">
            <v>-1622785</v>
          </cell>
          <cell r="AA1399">
            <v>-1079579</v>
          </cell>
          <cell r="AQ1399">
            <v>0</v>
          </cell>
          <cell r="AV1399">
            <v>0</v>
          </cell>
        </row>
        <row r="1400">
          <cell r="Q1400">
            <v>-11570807.58</v>
          </cell>
          <cell r="S1400">
            <v>-13656734.460000001</v>
          </cell>
          <cell r="U1400">
            <v>-9493125.9199999999</v>
          </cell>
          <cell r="V1400">
            <v>-10520120.92</v>
          </cell>
          <cell r="W1400">
            <v>-11593659.92</v>
          </cell>
          <cell r="X1400">
            <v>-12628411.92</v>
          </cell>
          <cell r="Y1400">
            <v>-13713952.92</v>
          </cell>
          <cell r="AA1400">
            <v>-10411005.189999999</v>
          </cell>
          <cell r="AQ1400">
            <v>-16622402.18</v>
          </cell>
          <cell r="AV1400">
            <v>-17920004.27</v>
          </cell>
        </row>
        <row r="1401">
          <cell r="Q1401">
            <v>0</v>
          </cell>
          <cell r="S1401">
            <v>0</v>
          </cell>
          <cell r="U1401">
            <v>0</v>
          </cell>
          <cell r="V1401">
            <v>0</v>
          </cell>
          <cell r="W1401">
            <v>0</v>
          </cell>
          <cell r="X1401">
            <v>0</v>
          </cell>
          <cell r="Y1401">
            <v>0</v>
          </cell>
          <cell r="AA1401">
            <v>0</v>
          </cell>
          <cell r="AQ1401">
            <v>0</v>
          </cell>
          <cell r="AV1401">
            <v>0</v>
          </cell>
        </row>
        <row r="1402">
          <cell r="Q1402">
            <v>-9683655.75</v>
          </cell>
          <cell r="S1402">
            <v>-9107060.3499999996</v>
          </cell>
          <cell r="U1402">
            <v>-6464594.7199999997</v>
          </cell>
          <cell r="V1402">
            <v>-6985746.9299999997</v>
          </cell>
          <cell r="W1402">
            <v>-8185639.9400000004</v>
          </cell>
          <cell r="X1402">
            <v>-5080254.7300000004</v>
          </cell>
          <cell r="Y1402">
            <v>-6593278.8300000001</v>
          </cell>
          <cell r="AA1402">
            <v>-5622302.5800000001</v>
          </cell>
          <cell r="AQ1402">
            <v>-8902754.9600000009</v>
          </cell>
          <cell r="AV1402">
            <v>-5377542.7300000004</v>
          </cell>
        </row>
        <row r="1403">
          <cell r="Q1403">
            <v>0</v>
          </cell>
          <cell r="S1403">
            <v>0</v>
          </cell>
          <cell r="U1403">
            <v>0</v>
          </cell>
          <cell r="V1403">
            <v>0</v>
          </cell>
          <cell r="W1403">
            <v>0</v>
          </cell>
          <cell r="X1403">
            <v>0</v>
          </cell>
          <cell r="Y1403">
            <v>0</v>
          </cell>
          <cell r="AA1403">
            <v>0</v>
          </cell>
          <cell r="AQ1403">
            <v>0</v>
          </cell>
          <cell r="AV1403">
            <v>0</v>
          </cell>
        </row>
        <row r="1404">
          <cell r="Q1404">
            <v>-498877.09</v>
          </cell>
          <cell r="S1404">
            <v>-315110.52</v>
          </cell>
          <cell r="U1404">
            <v>-130339.05</v>
          </cell>
          <cell r="V1404">
            <v>-274972.05</v>
          </cell>
          <cell r="W1404">
            <v>-419605.05</v>
          </cell>
          <cell r="X1404">
            <v>-312756.05</v>
          </cell>
          <cell r="Y1404">
            <v>-457389.05</v>
          </cell>
          <cell r="AA1404">
            <v>-389155.6</v>
          </cell>
          <cell r="AQ1404">
            <v>-295405.82</v>
          </cell>
          <cell r="AV1404">
            <v>-474834.4</v>
          </cell>
        </row>
        <row r="1405">
          <cell r="Q1405">
            <v>-30.94</v>
          </cell>
          <cell r="S1405">
            <v>-17.329999999999998</v>
          </cell>
          <cell r="U1405">
            <v>-3.8</v>
          </cell>
          <cell r="V1405">
            <v>-3.8</v>
          </cell>
          <cell r="W1405">
            <v>-3.8</v>
          </cell>
          <cell r="X1405">
            <v>0</v>
          </cell>
          <cell r="Y1405">
            <v>0</v>
          </cell>
          <cell r="AA1405">
            <v>0</v>
          </cell>
          <cell r="AQ1405">
            <v>0</v>
          </cell>
          <cell r="AV1405">
            <v>-86.24</v>
          </cell>
        </row>
        <row r="1406">
          <cell r="Q1406">
            <v>305812</v>
          </cell>
          <cell r="S1406">
            <v>265523</v>
          </cell>
          <cell r="U1406">
            <v>259234</v>
          </cell>
          <cell r="V1406">
            <v>736015</v>
          </cell>
          <cell r="W1406">
            <v>953505</v>
          </cell>
          <cell r="X1406">
            <v>950200</v>
          </cell>
          <cell r="Y1406">
            <v>868672</v>
          </cell>
          <cell r="AA1406">
            <v>278506</v>
          </cell>
          <cell r="AQ1406">
            <v>610600</v>
          </cell>
          <cell r="AV1406">
            <v>-49581</v>
          </cell>
        </row>
        <row r="1407">
          <cell r="Q1407">
            <v>-7297930.4100000001</v>
          </cell>
          <cell r="S1407">
            <v>-7989302.9100000001</v>
          </cell>
          <cell r="U1407">
            <v>-7959096.1500000004</v>
          </cell>
          <cell r="V1407">
            <v>-5894389.6299999999</v>
          </cell>
          <cell r="W1407">
            <v>-5563734.9800000004</v>
          </cell>
          <cell r="X1407">
            <v>-5289082.33</v>
          </cell>
          <cell r="Y1407">
            <v>-5564182.8899999997</v>
          </cell>
          <cell r="AA1407">
            <v>-5592600.0899999999</v>
          </cell>
          <cell r="AQ1407">
            <v>-7999547.4000000004</v>
          </cell>
          <cell r="AV1407">
            <v>-5689399.5499999998</v>
          </cell>
        </row>
        <row r="1408">
          <cell r="AV1408">
            <v>3514567</v>
          </cell>
        </row>
        <row r="1409">
          <cell r="Q1409">
            <v>-5807356.5700000003</v>
          </cell>
          <cell r="S1409">
            <v>-7003122.7800000003</v>
          </cell>
          <cell r="U1409">
            <v>-5105752.41</v>
          </cell>
          <cell r="V1409">
            <v>-3502834.66</v>
          </cell>
          <cell r="W1409">
            <v>-2169384.65</v>
          </cell>
          <cell r="X1409">
            <v>-1740310.57</v>
          </cell>
          <cell r="Y1409">
            <v>-1551830.59</v>
          </cell>
          <cell r="AA1409">
            <v>-2327665.79</v>
          </cell>
          <cell r="AQ1409">
            <v>-5471389.8300000001</v>
          </cell>
          <cell r="AV1409">
            <v>-1776722.98</v>
          </cell>
        </row>
        <row r="1410">
          <cell r="Q1410">
            <v>-7359339.5800000001</v>
          </cell>
          <cell r="S1410">
            <v>-8763855.4900000002</v>
          </cell>
          <cell r="U1410">
            <v>-5717789.7999999998</v>
          </cell>
          <cell r="V1410">
            <v>-4601520.13</v>
          </cell>
          <cell r="W1410">
            <v>-3859464.73</v>
          </cell>
          <cell r="X1410">
            <v>-1895758.41</v>
          </cell>
          <cell r="Y1410">
            <v>-2013682.9</v>
          </cell>
          <cell r="AA1410">
            <v>-2572601.4</v>
          </cell>
          <cell r="AQ1410">
            <v>-6926155.7400000002</v>
          </cell>
          <cell r="AV1410">
            <v>-2017789.96</v>
          </cell>
        </row>
        <row r="1411">
          <cell r="Q1411">
            <v>0</v>
          </cell>
          <cell r="S1411">
            <v>0</v>
          </cell>
          <cell r="U1411">
            <v>0</v>
          </cell>
          <cell r="V1411">
            <v>0</v>
          </cell>
          <cell r="W1411">
            <v>0</v>
          </cell>
          <cell r="X1411">
            <v>0</v>
          </cell>
          <cell r="Y1411">
            <v>0</v>
          </cell>
          <cell r="AA1411">
            <v>0</v>
          </cell>
          <cell r="AQ1411">
            <v>0</v>
          </cell>
          <cell r="AV1411">
            <v>0</v>
          </cell>
        </row>
        <row r="1412">
          <cell r="Q1412">
            <v>0</v>
          </cell>
          <cell r="S1412">
            <v>0</v>
          </cell>
          <cell r="U1412">
            <v>0</v>
          </cell>
          <cell r="V1412">
            <v>0</v>
          </cell>
          <cell r="W1412">
            <v>0</v>
          </cell>
          <cell r="X1412">
            <v>0</v>
          </cell>
          <cell r="Y1412">
            <v>0</v>
          </cell>
          <cell r="AA1412">
            <v>0</v>
          </cell>
          <cell r="AQ1412">
            <v>0</v>
          </cell>
          <cell r="AV1412">
            <v>0</v>
          </cell>
        </row>
        <row r="1413">
          <cell r="Q1413">
            <v>-271708.83</v>
          </cell>
          <cell r="S1413">
            <v>-344799.18</v>
          </cell>
          <cell r="U1413">
            <v>-530208.34</v>
          </cell>
          <cell r="V1413">
            <v>-508651.21</v>
          </cell>
          <cell r="W1413">
            <v>-349012.81</v>
          </cell>
          <cell r="X1413">
            <v>-431827.4</v>
          </cell>
          <cell r="Y1413">
            <v>-573820.84</v>
          </cell>
          <cell r="AA1413">
            <v>-368629.7</v>
          </cell>
          <cell r="AQ1413">
            <v>-113685.9</v>
          </cell>
          <cell r="AV1413">
            <v>-80989.820000000007</v>
          </cell>
        </row>
        <row r="1414">
          <cell r="Q1414">
            <v>0</v>
          </cell>
          <cell r="S1414">
            <v>0</v>
          </cell>
          <cell r="U1414">
            <v>0</v>
          </cell>
          <cell r="V1414">
            <v>0</v>
          </cell>
          <cell r="W1414">
            <v>0</v>
          </cell>
          <cell r="X1414">
            <v>0</v>
          </cell>
          <cell r="Y1414">
            <v>0</v>
          </cell>
          <cell r="AA1414">
            <v>0</v>
          </cell>
          <cell r="AQ1414">
            <v>0</v>
          </cell>
          <cell r="AV1414">
            <v>0</v>
          </cell>
        </row>
        <row r="1415">
          <cell r="Q1415">
            <v>-72845.31</v>
          </cell>
          <cell r="S1415">
            <v>-71733.13</v>
          </cell>
          <cell r="U1415">
            <v>-73567.25</v>
          </cell>
          <cell r="V1415">
            <v>-56332.63</v>
          </cell>
          <cell r="W1415">
            <v>-67384.67</v>
          </cell>
          <cell r="X1415">
            <v>-59762.63</v>
          </cell>
          <cell r="Y1415">
            <v>-44111.49</v>
          </cell>
          <cell r="AA1415">
            <v>-46656.86</v>
          </cell>
          <cell r="AQ1415">
            <v>-51499.58</v>
          </cell>
          <cell r="AV1415">
            <v>-55046.21</v>
          </cell>
        </row>
        <row r="1416">
          <cell r="Q1416">
            <v>0</v>
          </cell>
          <cell r="S1416">
            <v>0</v>
          </cell>
          <cell r="U1416">
            <v>0</v>
          </cell>
          <cell r="V1416">
            <v>0</v>
          </cell>
          <cell r="W1416">
            <v>0</v>
          </cell>
          <cell r="X1416">
            <v>0</v>
          </cell>
          <cell r="Y1416">
            <v>0</v>
          </cell>
          <cell r="AA1416">
            <v>0</v>
          </cell>
          <cell r="AQ1416">
            <v>0</v>
          </cell>
          <cell r="AV1416">
            <v>0</v>
          </cell>
        </row>
        <row r="1417">
          <cell r="Q1417">
            <v>-25107.439999999999</v>
          </cell>
          <cell r="S1417">
            <v>-10307.530000000001</v>
          </cell>
          <cell r="U1417">
            <v>-9573.85</v>
          </cell>
          <cell r="V1417">
            <v>-13277.58</v>
          </cell>
          <cell r="W1417">
            <v>-15789.51</v>
          </cell>
          <cell r="X1417">
            <v>-4050.96</v>
          </cell>
          <cell r="Y1417">
            <v>-8311.68</v>
          </cell>
          <cell r="AA1417">
            <v>-5433.6</v>
          </cell>
          <cell r="AQ1417">
            <v>-18777.05</v>
          </cell>
          <cell r="AV1417">
            <v>-3657.56</v>
          </cell>
        </row>
        <row r="1418">
          <cell r="Q1418">
            <v>0</v>
          </cell>
          <cell r="S1418">
            <v>0</v>
          </cell>
          <cell r="U1418">
            <v>0</v>
          </cell>
          <cell r="V1418">
            <v>0</v>
          </cell>
          <cell r="W1418">
            <v>0</v>
          </cell>
          <cell r="X1418">
            <v>0</v>
          </cell>
          <cell r="Y1418">
            <v>0</v>
          </cell>
          <cell r="AA1418">
            <v>0</v>
          </cell>
          <cell r="AQ1418">
            <v>0</v>
          </cell>
          <cell r="AV1418">
            <v>0</v>
          </cell>
        </row>
        <row r="1419">
          <cell r="Q1419">
            <v>0</v>
          </cell>
          <cell r="S1419">
            <v>0</v>
          </cell>
          <cell r="U1419">
            <v>0</v>
          </cell>
          <cell r="V1419">
            <v>0</v>
          </cell>
          <cell r="W1419">
            <v>0</v>
          </cell>
          <cell r="X1419">
            <v>0</v>
          </cell>
          <cell r="Y1419">
            <v>0</v>
          </cell>
          <cell r="AA1419">
            <v>0</v>
          </cell>
          <cell r="AQ1419">
            <v>0</v>
          </cell>
          <cell r="AV1419">
            <v>0</v>
          </cell>
        </row>
        <row r="1420">
          <cell r="Q1420">
            <v>-38697.870000000003</v>
          </cell>
          <cell r="S1420">
            <v>-154211.84</v>
          </cell>
          <cell r="U1420">
            <v>-2096.52</v>
          </cell>
          <cell r="V1420">
            <v>-5469.89</v>
          </cell>
          <cell r="W1420">
            <v>-7589.11</v>
          </cell>
          <cell r="X1420">
            <v>-2846.84</v>
          </cell>
          <cell r="Y1420">
            <v>-4398.3500000000004</v>
          </cell>
          <cell r="AA1420">
            <v>-1853.11</v>
          </cell>
          <cell r="AQ1420">
            <v>-155846.82999999999</v>
          </cell>
          <cell r="AV1420">
            <v>-1816.17</v>
          </cell>
        </row>
        <row r="1421">
          <cell r="Q1421">
            <v>0</v>
          </cell>
          <cell r="S1421">
            <v>0</v>
          </cell>
          <cell r="U1421">
            <v>0</v>
          </cell>
          <cell r="V1421">
            <v>0</v>
          </cell>
          <cell r="W1421">
            <v>0</v>
          </cell>
          <cell r="X1421">
            <v>0</v>
          </cell>
          <cell r="Y1421">
            <v>0</v>
          </cell>
          <cell r="AA1421">
            <v>0</v>
          </cell>
          <cell r="AQ1421">
            <v>0</v>
          </cell>
          <cell r="AV1421">
            <v>0</v>
          </cell>
        </row>
        <row r="1422">
          <cell r="Q1422">
            <v>-797500</v>
          </cell>
          <cell r="S1422">
            <v>-1196250</v>
          </cell>
          <cell r="U1422">
            <v>-398750</v>
          </cell>
          <cell r="V1422">
            <v>-598125</v>
          </cell>
          <cell r="W1422">
            <v>-797500</v>
          </cell>
          <cell r="X1422">
            <v>-996875</v>
          </cell>
          <cell r="Y1422">
            <v>-1196250</v>
          </cell>
          <cell r="AA1422">
            <v>-398750</v>
          </cell>
          <cell r="AQ1422">
            <v>-1196250</v>
          </cell>
          <cell r="AV1422">
            <v>-996875</v>
          </cell>
        </row>
        <row r="1423">
          <cell r="Q1423">
            <v>0</v>
          </cell>
          <cell r="S1423">
            <v>0</v>
          </cell>
          <cell r="U1423">
            <v>0</v>
          </cell>
          <cell r="V1423">
            <v>0</v>
          </cell>
          <cell r="W1423">
            <v>0</v>
          </cell>
          <cell r="X1423">
            <v>0</v>
          </cell>
          <cell r="Y1423">
            <v>0</v>
          </cell>
          <cell r="AA1423">
            <v>0</v>
          </cell>
          <cell r="AQ1423">
            <v>0</v>
          </cell>
          <cell r="AV1423">
            <v>0</v>
          </cell>
        </row>
        <row r="1424">
          <cell r="Q1424">
            <v>-8537.5</v>
          </cell>
          <cell r="S1424">
            <v>-42687.5</v>
          </cell>
          <cell r="U1424">
            <v>-76837.5</v>
          </cell>
          <cell r="V1424">
            <v>-93912.5</v>
          </cell>
          <cell r="W1424">
            <v>-8537.5</v>
          </cell>
          <cell r="X1424">
            <v>-25612.5</v>
          </cell>
          <cell r="Y1424">
            <v>-42687.5</v>
          </cell>
          <cell r="AA1424">
            <v>-76837.5</v>
          </cell>
          <cell r="AQ1424">
            <v>-42687.5</v>
          </cell>
          <cell r="AV1424">
            <v>-25612.5</v>
          </cell>
        </row>
        <row r="1425">
          <cell r="Q1425">
            <v>-439101.73</v>
          </cell>
          <cell r="S1425">
            <v>0</v>
          </cell>
          <cell r="U1425">
            <v>0</v>
          </cell>
          <cell r="V1425">
            <v>0</v>
          </cell>
          <cell r="W1425">
            <v>0</v>
          </cell>
          <cell r="X1425">
            <v>0</v>
          </cell>
          <cell r="Y1425">
            <v>0</v>
          </cell>
          <cell r="AA1425">
            <v>0</v>
          </cell>
          <cell r="AQ1425">
            <v>0</v>
          </cell>
          <cell r="AV1425">
            <v>0</v>
          </cell>
        </row>
        <row r="1426">
          <cell r="Q1426">
            <v>0</v>
          </cell>
          <cell r="S1426">
            <v>0</v>
          </cell>
          <cell r="U1426">
            <v>0</v>
          </cell>
          <cell r="V1426">
            <v>0</v>
          </cell>
          <cell r="W1426">
            <v>0</v>
          </cell>
          <cell r="X1426">
            <v>0</v>
          </cell>
          <cell r="Y1426">
            <v>0</v>
          </cell>
          <cell r="AA1426">
            <v>0</v>
          </cell>
          <cell r="AQ1426">
            <v>0</v>
          </cell>
          <cell r="AV1426">
            <v>0</v>
          </cell>
        </row>
        <row r="1427">
          <cell r="Q1427">
            <v>0</v>
          </cell>
          <cell r="S1427">
            <v>0</v>
          </cell>
          <cell r="U1427">
            <v>0</v>
          </cell>
          <cell r="V1427">
            <v>0</v>
          </cell>
          <cell r="W1427">
            <v>0</v>
          </cell>
          <cell r="X1427">
            <v>0</v>
          </cell>
          <cell r="Y1427">
            <v>0</v>
          </cell>
          <cell r="AA1427">
            <v>0</v>
          </cell>
          <cell r="AQ1427">
            <v>0</v>
          </cell>
          <cell r="AV1427">
            <v>0</v>
          </cell>
        </row>
        <row r="1428">
          <cell r="Q1428">
            <v>0</v>
          </cell>
          <cell r="S1428">
            <v>0</v>
          </cell>
          <cell r="U1428">
            <v>0</v>
          </cell>
          <cell r="V1428">
            <v>0</v>
          </cell>
          <cell r="W1428">
            <v>0</v>
          </cell>
          <cell r="X1428">
            <v>0</v>
          </cell>
          <cell r="Y1428">
            <v>0</v>
          </cell>
          <cell r="AA1428">
            <v>0</v>
          </cell>
          <cell r="AQ1428">
            <v>0</v>
          </cell>
          <cell r="AV1428">
            <v>0</v>
          </cell>
        </row>
        <row r="1429">
          <cell r="Q1429">
            <v>-28750</v>
          </cell>
          <cell r="S1429">
            <v>-143750</v>
          </cell>
          <cell r="U1429">
            <v>-258750</v>
          </cell>
          <cell r="V1429">
            <v>-316250</v>
          </cell>
          <cell r="W1429">
            <v>-28750</v>
          </cell>
          <cell r="X1429">
            <v>-86250</v>
          </cell>
          <cell r="Y1429">
            <v>-143750</v>
          </cell>
          <cell r="AA1429">
            <v>-258750</v>
          </cell>
          <cell r="AQ1429">
            <v>-143750</v>
          </cell>
          <cell r="AV1429">
            <v>-86250</v>
          </cell>
        </row>
        <row r="1430">
          <cell r="Q1430">
            <v>0</v>
          </cell>
          <cell r="S1430">
            <v>0</v>
          </cell>
          <cell r="U1430">
            <v>0</v>
          </cell>
          <cell r="V1430">
            <v>0</v>
          </cell>
          <cell r="W1430">
            <v>0</v>
          </cell>
          <cell r="X1430">
            <v>0</v>
          </cell>
          <cell r="Y1430">
            <v>0</v>
          </cell>
          <cell r="AA1430">
            <v>0</v>
          </cell>
          <cell r="AQ1430">
            <v>0</v>
          </cell>
          <cell r="AV1430">
            <v>0</v>
          </cell>
        </row>
        <row r="1431">
          <cell r="Q1431">
            <v>0</v>
          </cell>
          <cell r="S1431">
            <v>0</v>
          </cell>
          <cell r="U1431">
            <v>0</v>
          </cell>
          <cell r="V1431">
            <v>0</v>
          </cell>
          <cell r="W1431">
            <v>0</v>
          </cell>
          <cell r="X1431">
            <v>0</v>
          </cell>
          <cell r="Y1431">
            <v>0</v>
          </cell>
          <cell r="AA1431">
            <v>0</v>
          </cell>
          <cell r="AQ1431">
            <v>0</v>
          </cell>
          <cell r="AV1431">
            <v>0</v>
          </cell>
        </row>
        <row r="1432">
          <cell r="Q1432">
            <v>0</v>
          </cell>
          <cell r="S1432">
            <v>0</v>
          </cell>
          <cell r="U1432">
            <v>0</v>
          </cell>
          <cell r="V1432">
            <v>0</v>
          </cell>
          <cell r="W1432">
            <v>0</v>
          </cell>
          <cell r="X1432">
            <v>0</v>
          </cell>
          <cell r="Y1432">
            <v>0</v>
          </cell>
          <cell r="AA1432">
            <v>0</v>
          </cell>
          <cell r="AQ1432">
            <v>0</v>
          </cell>
          <cell r="AV1432">
            <v>0</v>
          </cell>
        </row>
        <row r="1433">
          <cell r="Q1433">
            <v>0</v>
          </cell>
          <cell r="S1433">
            <v>0</v>
          </cell>
          <cell r="U1433">
            <v>0</v>
          </cell>
          <cell r="V1433">
            <v>0</v>
          </cell>
          <cell r="W1433">
            <v>0</v>
          </cell>
          <cell r="X1433">
            <v>0</v>
          </cell>
          <cell r="Y1433">
            <v>0</v>
          </cell>
          <cell r="AA1433">
            <v>0</v>
          </cell>
          <cell r="AQ1433">
            <v>0</v>
          </cell>
          <cell r="AV1433">
            <v>0</v>
          </cell>
        </row>
        <row r="1434">
          <cell r="Q1434">
            <v>0</v>
          </cell>
          <cell r="S1434">
            <v>0</v>
          </cell>
          <cell r="U1434">
            <v>0</v>
          </cell>
          <cell r="V1434">
            <v>0</v>
          </cell>
          <cell r="W1434">
            <v>0</v>
          </cell>
          <cell r="X1434">
            <v>0</v>
          </cell>
          <cell r="Y1434">
            <v>0</v>
          </cell>
          <cell r="AA1434">
            <v>0</v>
          </cell>
          <cell r="AQ1434">
            <v>0</v>
          </cell>
          <cell r="AV1434">
            <v>0</v>
          </cell>
        </row>
        <row r="1435">
          <cell r="Q1435">
            <v>-20766.669999999998</v>
          </cell>
          <cell r="S1435">
            <v>-103833.33</v>
          </cell>
          <cell r="U1435">
            <v>-186899.99</v>
          </cell>
          <cell r="V1435">
            <v>-228433.32</v>
          </cell>
          <cell r="W1435">
            <v>-20766.650000000001</v>
          </cell>
          <cell r="X1435">
            <v>-62300</v>
          </cell>
          <cell r="Y1435">
            <v>-103833.33</v>
          </cell>
          <cell r="AA1435">
            <v>-186899.99</v>
          </cell>
          <cell r="AQ1435">
            <v>0</v>
          </cell>
          <cell r="AV1435">
            <v>0</v>
          </cell>
        </row>
        <row r="1436">
          <cell r="Q1436">
            <v>-30625</v>
          </cell>
          <cell r="S1436">
            <v>-153125</v>
          </cell>
          <cell r="U1436">
            <v>-275625</v>
          </cell>
          <cell r="V1436">
            <v>-336875</v>
          </cell>
          <cell r="W1436">
            <v>-30625</v>
          </cell>
          <cell r="X1436">
            <v>-91875</v>
          </cell>
          <cell r="Y1436">
            <v>-153125</v>
          </cell>
          <cell r="AA1436">
            <v>-275625</v>
          </cell>
          <cell r="AQ1436">
            <v>-153125</v>
          </cell>
          <cell r="AV1436">
            <v>-91875</v>
          </cell>
        </row>
        <row r="1437">
          <cell r="Q1437">
            <v>-6133.33</v>
          </cell>
          <cell r="S1437">
            <v>-30666.67</v>
          </cell>
          <cell r="U1437">
            <v>-55200.01</v>
          </cell>
          <cell r="V1437">
            <v>-67466.679999999993</v>
          </cell>
          <cell r="W1437">
            <v>-6133.35</v>
          </cell>
          <cell r="X1437">
            <v>-18400</v>
          </cell>
          <cell r="Y1437">
            <v>-30666.67</v>
          </cell>
          <cell r="AA1437">
            <v>-55200.01</v>
          </cell>
          <cell r="AQ1437">
            <v>-30666.71</v>
          </cell>
          <cell r="AV1437">
            <v>-18400.060000000001</v>
          </cell>
        </row>
        <row r="1438">
          <cell r="Q1438">
            <v>-8262.5</v>
          </cell>
          <cell r="S1438">
            <v>-41312.5</v>
          </cell>
          <cell r="U1438">
            <v>-74362.5</v>
          </cell>
          <cell r="V1438">
            <v>-90887.5</v>
          </cell>
          <cell r="W1438">
            <v>-8262.5</v>
          </cell>
          <cell r="X1438">
            <v>-24787.5</v>
          </cell>
          <cell r="Y1438">
            <v>-41312.5</v>
          </cell>
          <cell r="AA1438">
            <v>-74362.5</v>
          </cell>
          <cell r="AQ1438">
            <v>0</v>
          </cell>
          <cell r="AV1438">
            <v>0</v>
          </cell>
        </row>
        <row r="1439">
          <cell r="Q1439">
            <v>-13791.67</v>
          </cell>
          <cell r="S1439">
            <v>-68958.33</v>
          </cell>
          <cell r="U1439">
            <v>-124124.99</v>
          </cell>
          <cell r="V1439">
            <v>-151708.32</v>
          </cell>
          <cell r="W1439">
            <v>-13791.65</v>
          </cell>
          <cell r="X1439">
            <v>-41375</v>
          </cell>
          <cell r="Y1439">
            <v>-68958.33</v>
          </cell>
          <cell r="AA1439">
            <v>-124124.99</v>
          </cell>
          <cell r="AQ1439">
            <v>0</v>
          </cell>
          <cell r="AV1439">
            <v>0</v>
          </cell>
        </row>
        <row r="1440">
          <cell r="Q1440">
            <v>-44687.5</v>
          </cell>
          <cell r="S1440">
            <v>-223437.5</v>
          </cell>
          <cell r="U1440">
            <v>-402187.5</v>
          </cell>
          <cell r="V1440">
            <v>-491562.5</v>
          </cell>
          <cell r="W1440">
            <v>-44687.5</v>
          </cell>
          <cell r="X1440">
            <v>-134062.5</v>
          </cell>
          <cell r="Y1440">
            <v>-223437.5</v>
          </cell>
          <cell r="AA1440">
            <v>-402187.5</v>
          </cell>
          <cell r="AQ1440">
            <v>-223437.5</v>
          </cell>
          <cell r="AV1440">
            <v>-134062.5</v>
          </cell>
        </row>
        <row r="1441">
          <cell r="Q1441">
            <v>0</v>
          </cell>
          <cell r="S1441">
            <v>0</v>
          </cell>
          <cell r="U1441">
            <v>0</v>
          </cell>
          <cell r="V1441">
            <v>0</v>
          </cell>
          <cell r="W1441">
            <v>0</v>
          </cell>
          <cell r="X1441">
            <v>0</v>
          </cell>
          <cell r="Y1441">
            <v>0</v>
          </cell>
          <cell r="AA1441">
            <v>0</v>
          </cell>
          <cell r="AQ1441">
            <v>0</v>
          </cell>
          <cell r="AV1441">
            <v>0</v>
          </cell>
        </row>
        <row r="1442">
          <cell r="Q1442">
            <v>-6000</v>
          </cell>
          <cell r="S1442">
            <v>-30000</v>
          </cell>
          <cell r="U1442">
            <v>-54000</v>
          </cell>
          <cell r="V1442">
            <v>-66000</v>
          </cell>
          <cell r="W1442">
            <v>-6000</v>
          </cell>
          <cell r="X1442">
            <v>-18000</v>
          </cell>
          <cell r="Y1442">
            <v>-30000</v>
          </cell>
          <cell r="AA1442">
            <v>-54000</v>
          </cell>
          <cell r="AQ1442">
            <v>-30000</v>
          </cell>
          <cell r="AV1442">
            <v>-18000</v>
          </cell>
        </row>
        <row r="1443">
          <cell r="Q1443">
            <v>0</v>
          </cell>
          <cell r="S1443">
            <v>0</v>
          </cell>
          <cell r="U1443">
            <v>0</v>
          </cell>
          <cell r="V1443">
            <v>0</v>
          </cell>
          <cell r="W1443">
            <v>0</v>
          </cell>
          <cell r="X1443">
            <v>0</v>
          </cell>
          <cell r="Y1443">
            <v>0</v>
          </cell>
          <cell r="AA1443">
            <v>0</v>
          </cell>
          <cell r="AQ1443">
            <v>0</v>
          </cell>
          <cell r="AV1443">
            <v>0</v>
          </cell>
        </row>
        <row r="1444">
          <cell r="Q1444">
            <v>0</v>
          </cell>
          <cell r="S1444">
            <v>0</v>
          </cell>
          <cell r="U1444">
            <v>0</v>
          </cell>
          <cell r="V1444">
            <v>0</v>
          </cell>
          <cell r="W1444">
            <v>0</v>
          </cell>
          <cell r="X1444">
            <v>0</v>
          </cell>
          <cell r="Y1444">
            <v>0</v>
          </cell>
          <cell r="AA1444">
            <v>0</v>
          </cell>
          <cell r="AQ1444">
            <v>0</v>
          </cell>
          <cell r="AV1444">
            <v>0</v>
          </cell>
        </row>
        <row r="1445">
          <cell r="Q1445">
            <v>0</v>
          </cell>
          <cell r="S1445">
            <v>0</v>
          </cell>
          <cell r="U1445">
            <v>0</v>
          </cell>
          <cell r="V1445">
            <v>0</v>
          </cell>
          <cell r="W1445">
            <v>0</v>
          </cell>
          <cell r="X1445">
            <v>0</v>
          </cell>
          <cell r="Y1445">
            <v>0</v>
          </cell>
          <cell r="AA1445">
            <v>0</v>
          </cell>
          <cell r="AQ1445">
            <v>0</v>
          </cell>
          <cell r="AV1445">
            <v>0</v>
          </cell>
        </row>
        <row r="1446">
          <cell r="Q1446">
            <v>0</v>
          </cell>
          <cell r="S1446">
            <v>0</v>
          </cell>
          <cell r="U1446">
            <v>0</v>
          </cell>
          <cell r="V1446">
            <v>0</v>
          </cell>
          <cell r="W1446">
            <v>0</v>
          </cell>
          <cell r="X1446">
            <v>0</v>
          </cell>
          <cell r="Y1446">
            <v>0</v>
          </cell>
          <cell r="AA1446">
            <v>0</v>
          </cell>
          <cell r="AQ1446">
            <v>0</v>
          </cell>
          <cell r="AV1446">
            <v>0</v>
          </cell>
        </row>
        <row r="1447">
          <cell r="Q1447">
            <v>0</v>
          </cell>
          <cell r="S1447">
            <v>0</v>
          </cell>
          <cell r="U1447">
            <v>0</v>
          </cell>
          <cell r="V1447">
            <v>0</v>
          </cell>
          <cell r="W1447">
            <v>0</v>
          </cell>
          <cell r="X1447">
            <v>0</v>
          </cell>
          <cell r="Y1447">
            <v>0</v>
          </cell>
          <cell r="AA1447">
            <v>0</v>
          </cell>
          <cell r="AQ1447">
            <v>0</v>
          </cell>
          <cell r="AV1447">
            <v>0</v>
          </cell>
        </row>
        <row r="1448">
          <cell r="Q1448">
            <v>0</v>
          </cell>
          <cell r="S1448">
            <v>0</v>
          </cell>
          <cell r="U1448">
            <v>0</v>
          </cell>
          <cell r="V1448">
            <v>0</v>
          </cell>
          <cell r="W1448">
            <v>0</v>
          </cell>
          <cell r="X1448">
            <v>0</v>
          </cell>
          <cell r="Y1448">
            <v>0</v>
          </cell>
          <cell r="AA1448">
            <v>0</v>
          </cell>
          <cell r="AQ1448">
            <v>0</v>
          </cell>
          <cell r="AV1448">
            <v>0</v>
          </cell>
        </row>
        <row r="1449">
          <cell r="Q1449">
            <v>0</v>
          </cell>
          <cell r="S1449">
            <v>0</v>
          </cell>
          <cell r="U1449">
            <v>0</v>
          </cell>
          <cell r="V1449">
            <v>0</v>
          </cell>
          <cell r="W1449">
            <v>0</v>
          </cell>
          <cell r="X1449">
            <v>0</v>
          </cell>
          <cell r="Y1449">
            <v>0</v>
          </cell>
          <cell r="AA1449">
            <v>0</v>
          </cell>
          <cell r="AQ1449">
            <v>0</v>
          </cell>
          <cell r="AV1449">
            <v>0</v>
          </cell>
        </row>
        <row r="1450">
          <cell r="Q1450">
            <v>-1308576.8600000001</v>
          </cell>
          <cell r="S1450">
            <v>-19230.55</v>
          </cell>
          <cell r="U1450">
            <v>0</v>
          </cell>
          <cell r="V1450">
            <v>-96633.33</v>
          </cell>
          <cell r="W1450">
            <v>-11188.88</v>
          </cell>
          <cell r="X1450">
            <v>-101863.88</v>
          </cell>
          <cell r="Y1450">
            <v>-192538.88</v>
          </cell>
          <cell r="AA1450">
            <v>-101863.88</v>
          </cell>
          <cell r="AQ1450">
            <v>-159930.51999999999</v>
          </cell>
          <cell r="AV1450">
            <v>-89152.73</v>
          </cell>
        </row>
        <row r="1451">
          <cell r="Q1451">
            <v>0</v>
          </cell>
          <cell r="S1451">
            <v>0</v>
          </cell>
          <cell r="U1451">
            <v>0</v>
          </cell>
          <cell r="V1451">
            <v>0</v>
          </cell>
          <cell r="W1451">
            <v>0</v>
          </cell>
          <cell r="X1451">
            <v>0</v>
          </cell>
          <cell r="Y1451">
            <v>0</v>
          </cell>
          <cell r="AA1451">
            <v>0</v>
          </cell>
          <cell r="AQ1451">
            <v>0</v>
          </cell>
          <cell r="AV1451">
            <v>0</v>
          </cell>
        </row>
        <row r="1452">
          <cell r="Q1452">
            <v>-11355.44</v>
          </cell>
          <cell r="S1452">
            <v>0</v>
          </cell>
          <cell r="U1452">
            <v>0</v>
          </cell>
          <cell r="V1452">
            <v>0</v>
          </cell>
          <cell r="W1452">
            <v>0</v>
          </cell>
          <cell r="X1452">
            <v>0</v>
          </cell>
          <cell r="Y1452">
            <v>0</v>
          </cell>
          <cell r="AA1452">
            <v>0</v>
          </cell>
          <cell r="AQ1452">
            <v>0</v>
          </cell>
          <cell r="AV1452">
            <v>0</v>
          </cell>
        </row>
        <row r="1453">
          <cell r="Q1453">
            <v>-594440.66</v>
          </cell>
          <cell r="S1453">
            <v>0</v>
          </cell>
          <cell r="U1453">
            <v>0</v>
          </cell>
          <cell r="V1453">
            <v>0</v>
          </cell>
          <cell r="W1453">
            <v>0</v>
          </cell>
          <cell r="X1453">
            <v>0</v>
          </cell>
          <cell r="Y1453">
            <v>0</v>
          </cell>
          <cell r="AA1453">
            <v>0</v>
          </cell>
          <cell r="AQ1453">
            <v>0</v>
          </cell>
          <cell r="AV1453">
            <v>0</v>
          </cell>
        </row>
        <row r="1454">
          <cell r="Q1454">
            <v>3378.85</v>
          </cell>
          <cell r="S1454">
            <v>8305.92</v>
          </cell>
          <cell r="U1454">
            <v>-31977.58</v>
          </cell>
          <cell r="V1454">
            <v>841238.09</v>
          </cell>
          <cell r="W1454">
            <v>0</v>
          </cell>
          <cell r="X1454">
            <v>0</v>
          </cell>
          <cell r="Y1454">
            <v>0</v>
          </cell>
          <cell r="AA1454">
            <v>0</v>
          </cell>
          <cell r="AQ1454">
            <v>0</v>
          </cell>
          <cell r="AV1454">
            <v>0</v>
          </cell>
        </row>
        <row r="1455">
          <cell r="Q1455">
            <v>677814</v>
          </cell>
          <cell r="S1455">
            <v>0</v>
          </cell>
          <cell r="U1455">
            <v>0</v>
          </cell>
          <cell r="V1455">
            <v>0</v>
          </cell>
          <cell r="W1455">
            <v>0</v>
          </cell>
          <cell r="X1455">
            <v>0</v>
          </cell>
          <cell r="Y1455">
            <v>0</v>
          </cell>
          <cell r="AA1455">
            <v>0</v>
          </cell>
          <cell r="AQ1455">
            <v>0</v>
          </cell>
          <cell r="AV1455">
            <v>0</v>
          </cell>
        </row>
        <row r="1456">
          <cell r="Q1456">
            <v>-2018750</v>
          </cell>
          <cell r="S1456">
            <v>-3633750</v>
          </cell>
          <cell r="U1456">
            <v>0</v>
          </cell>
          <cell r="V1456">
            <v>0</v>
          </cell>
          <cell r="W1456">
            <v>0</v>
          </cell>
          <cell r="X1456">
            <v>0</v>
          </cell>
          <cell r="Y1456">
            <v>0</v>
          </cell>
          <cell r="AA1456">
            <v>0</v>
          </cell>
          <cell r="AQ1456">
            <v>0</v>
          </cell>
          <cell r="AV1456">
            <v>0</v>
          </cell>
        </row>
        <row r="1457">
          <cell r="Q1457">
            <v>-1458333.33</v>
          </cell>
          <cell r="S1457">
            <v>-2624999.9900000002</v>
          </cell>
          <cell r="U1457">
            <v>-291666.65000000002</v>
          </cell>
          <cell r="V1457">
            <v>-874999.99</v>
          </cell>
          <cell r="W1457">
            <v>-1458333.32</v>
          </cell>
          <cell r="X1457">
            <v>-2041666.65</v>
          </cell>
          <cell r="Y1457">
            <v>-2625000</v>
          </cell>
          <cell r="AA1457">
            <v>-291666.65999999997</v>
          </cell>
          <cell r="AQ1457">
            <v>-2624999.94</v>
          </cell>
          <cell r="AV1457">
            <v>-2041666.59</v>
          </cell>
        </row>
        <row r="1458">
          <cell r="Q1458">
            <v>13882.53</v>
          </cell>
          <cell r="S1458">
            <v>-8905.9599999999991</v>
          </cell>
          <cell r="U1458">
            <v>-11056.07</v>
          </cell>
          <cell r="V1458">
            <v>-12098.41</v>
          </cell>
          <cell r="W1458">
            <v>-12878.57</v>
          </cell>
          <cell r="X1458">
            <v>-13380.35</v>
          </cell>
          <cell r="Y1458">
            <v>-14186.43</v>
          </cell>
          <cell r="AA1458">
            <v>-15344.23</v>
          </cell>
          <cell r="AQ1458">
            <v>-8078.5</v>
          </cell>
          <cell r="AV1458">
            <v>-22994.75</v>
          </cell>
        </row>
        <row r="1459">
          <cell r="Q1459">
            <v>-34101.89</v>
          </cell>
          <cell r="S1459">
            <v>-45550.45</v>
          </cell>
          <cell r="U1459">
            <v>-47469.48</v>
          </cell>
          <cell r="V1459">
            <v>-48308.86</v>
          </cell>
          <cell r="W1459">
            <v>-49126.44</v>
          </cell>
          <cell r="X1459">
            <v>-49578.17</v>
          </cell>
          <cell r="Y1459">
            <v>-50538.33</v>
          </cell>
          <cell r="AA1459">
            <v>-51988.17</v>
          </cell>
          <cell r="AQ1459">
            <v>-3608.74</v>
          </cell>
          <cell r="AV1459">
            <v>-10548.93</v>
          </cell>
        </row>
        <row r="1460">
          <cell r="Q1460">
            <v>-3931666.66</v>
          </cell>
          <cell r="S1460">
            <v>-6178333.3200000003</v>
          </cell>
          <cell r="U1460">
            <v>-1684999.98</v>
          </cell>
          <cell r="V1460">
            <v>-2808333.32</v>
          </cell>
          <cell r="W1460">
            <v>-3931666.65</v>
          </cell>
          <cell r="X1460">
            <v>-5054999.9800000004</v>
          </cell>
          <cell r="Y1460">
            <v>-6178333.3300000001</v>
          </cell>
          <cell r="AA1460">
            <v>-1684999.99</v>
          </cell>
          <cell r="AQ1460">
            <v>-6178333.2699999996</v>
          </cell>
          <cell r="AV1460">
            <v>-5054999.92</v>
          </cell>
        </row>
        <row r="1461">
          <cell r="AQ1461">
            <v>0</v>
          </cell>
          <cell r="AV1461">
            <v>0</v>
          </cell>
        </row>
        <row r="1462">
          <cell r="Q1462">
            <v>0</v>
          </cell>
          <cell r="S1462">
            <v>0</v>
          </cell>
          <cell r="U1462">
            <v>0</v>
          </cell>
          <cell r="V1462">
            <v>0</v>
          </cell>
          <cell r="W1462">
            <v>0</v>
          </cell>
          <cell r="X1462">
            <v>0</v>
          </cell>
          <cell r="Y1462">
            <v>0</v>
          </cell>
          <cell r="AA1462">
            <v>0</v>
          </cell>
          <cell r="AQ1462">
            <v>0</v>
          </cell>
          <cell r="AV1462">
            <v>0</v>
          </cell>
        </row>
        <row r="1463">
          <cell r="Q1463">
            <v>-58291.55</v>
          </cell>
          <cell r="S1463">
            <v>-58291.54</v>
          </cell>
          <cell r="U1463">
            <v>-73421.100000000006</v>
          </cell>
          <cell r="V1463">
            <v>-73421.100000000006</v>
          </cell>
          <cell r="W1463">
            <v>-88065.75</v>
          </cell>
          <cell r="X1463">
            <v>-88065.75</v>
          </cell>
          <cell r="Y1463">
            <v>-88065.75</v>
          </cell>
          <cell r="AA1463">
            <v>-80409.600000000006</v>
          </cell>
          <cell r="AQ1463">
            <v>-102307.91</v>
          </cell>
          <cell r="AV1463">
            <v>-136243.01</v>
          </cell>
        </row>
        <row r="1464">
          <cell r="Q1464">
            <v>-3731250</v>
          </cell>
          <cell r="S1464">
            <v>-6716250</v>
          </cell>
          <cell r="U1464">
            <v>-746250</v>
          </cell>
          <cell r="V1464">
            <v>-2238750</v>
          </cell>
          <cell r="W1464">
            <v>-3731250</v>
          </cell>
          <cell r="X1464">
            <v>-5223750</v>
          </cell>
          <cell r="Y1464">
            <v>-6716250</v>
          </cell>
          <cell r="AA1464">
            <v>-746250</v>
          </cell>
          <cell r="AQ1464">
            <v>0</v>
          </cell>
          <cell r="AV1464">
            <v>0</v>
          </cell>
        </row>
        <row r="1465">
          <cell r="Q1465">
            <v>0</v>
          </cell>
          <cell r="S1465">
            <v>0</v>
          </cell>
          <cell r="U1465">
            <v>0</v>
          </cell>
          <cell r="V1465">
            <v>0</v>
          </cell>
          <cell r="W1465">
            <v>0</v>
          </cell>
          <cell r="X1465">
            <v>0</v>
          </cell>
          <cell r="Y1465">
            <v>0</v>
          </cell>
          <cell r="AA1465">
            <v>0</v>
          </cell>
          <cell r="AQ1465">
            <v>0</v>
          </cell>
          <cell r="AV1465">
            <v>0</v>
          </cell>
        </row>
        <row r="1466">
          <cell r="Q1466">
            <v>-6142500</v>
          </cell>
          <cell r="S1466">
            <v>-9652500</v>
          </cell>
          <cell r="U1466">
            <v>-2632500</v>
          </cell>
          <cell r="V1466">
            <v>-4387500</v>
          </cell>
          <cell r="W1466">
            <v>-6142500</v>
          </cell>
          <cell r="X1466">
            <v>-7897500</v>
          </cell>
          <cell r="Y1466">
            <v>-9652500</v>
          </cell>
          <cell r="AA1466">
            <v>-2632500</v>
          </cell>
          <cell r="AQ1466">
            <v>-9652500</v>
          </cell>
          <cell r="AV1466">
            <v>-7897500</v>
          </cell>
        </row>
        <row r="1467">
          <cell r="Q1467">
            <v>-2499250</v>
          </cell>
          <cell r="S1467">
            <v>-5831583.3399999999</v>
          </cell>
          <cell r="U1467">
            <v>-9163916.6799999997</v>
          </cell>
          <cell r="V1467">
            <v>-833083.33</v>
          </cell>
          <cell r="W1467">
            <v>-2499250</v>
          </cell>
          <cell r="X1467">
            <v>-4165416.67</v>
          </cell>
          <cell r="Y1467">
            <v>-5831583.3600000003</v>
          </cell>
          <cell r="AA1467">
            <v>-9163916.6999999993</v>
          </cell>
          <cell r="AQ1467">
            <v>0</v>
          </cell>
          <cell r="AV1467">
            <v>0</v>
          </cell>
        </row>
        <row r="1468">
          <cell r="U1468">
            <v>0</v>
          </cell>
          <cell r="V1468">
            <v>0</v>
          </cell>
          <cell r="W1468">
            <v>0</v>
          </cell>
          <cell r="X1468">
            <v>0</v>
          </cell>
          <cell r="Y1468">
            <v>0</v>
          </cell>
          <cell r="AA1468">
            <v>0</v>
          </cell>
          <cell r="AQ1468">
            <v>0</v>
          </cell>
          <cell r="AV1468">
            <v>0</v>
          </cell>
        </row>
        <row r="1469">
          <cell r="Q1469">
            <v>0</v>
          </cell>
          <cell r="S1469">
            <v>0</v>
          </cell>
          <cell r="U1469">
            <v>0</v>
          </cell>
          <cell r="V1469">
            <v>0</v>
          </cell>
          <cell r="W1469">
            <v>0</v>
          </cell>
          <cell r="X1469">
            <v>0</v>
          </cell>
          <cell r="Y1469">
            <v>0</v>
          </cell>
          <cell r="AA1469">
            <v>0</v>
          </cell>
          <cell r="AQ1469">
            <v>0</v>
          </cell>
          <cell r="AV1469">
            <v>0</v>
          </cell>
        </row>
        <row r="1470">
          <cell r="Q1470">
            <v>-2307666.6800000002</v>
          </cell>
          <cell r="S1470">
            <v>-3461500.02</v>
          </cell>
          <cell r="U1470">
            <v>-1153833.3600000001</v>
          </cell>
          <cell r="V1470">
            <v>-1730750.01</v>
          </cell>
          <cell r="W1470">
            <v>-2307666.6800000002</v>
          </cell>
          <cell r="X1470">
            <v>-2884583.35</v>
          </cell>
          <cell r="Y1470">
            <v>-3461500</v>
          </cell>
          <cell r="AA1470">
            <v>-1153833.3400000001</v>
          </cell>
          <cell r="AQ1470">
            <v>-3461500.04</v>
          </cell>
          <cell r="AV1470">
            <v>-2884583.39</v>
          </cell>
        </row>
        <row r="1471">
          <cell r="Q1471">
            <v>-397800</v>
          </cell>
          <cell r="S1471">
            <v>-596700</v>
          </cell>
          <cell r="U1471">
            <v>-198900</v>
          </cell>
          <cell r="V1471">
            <v>-298350</v>
          </cell>
          <cell r="W1471">
            <v>-397800</v>
          </cell>
          <cell r="X1471">
            <v>-497250</v>
          </cell>
          <cell r="Y1471">
            <v>-596700</v>
          </cell>
          <cell r="AA1471">
            <v>-198900</v>
          </cell>
          <cell r="AQ1471">
            <v>-596700</v>
          </cell>
          <cell r="AV1471">
            <v>-497250</v>
          </cell>
        </row>
        <row r="1472">
          <cell r="Q1472">
            <v>0</v>
          </cell>
          <cell r="S1472">
            <v>0</v>
          </cell>
          <cell r="U1472">
            <v>0</v>
          </cell>
          <cell r="V1472">
            <v>0</v>
          </cell>
          <cell r="W1472">
            <v>0</v>
          </cell>
          <cell r="X1472">
            <v>0</v>
          </cell>
          <cell r="Y1472">
            <v>0</v>
          </cell>
          <cell r="AA1472">
            <v>0</v>
          </cell>
          <cell r="AQ1472">
            <v>0</v>
          </cell>
          <cell r="AV1472">
            <v>0</v>
          </cell>
        </row>
        <row r="1473">
          <cell r="Q1473">
            <v>-1180368.1399999999</v>
          </cell>
          <cell r="S1473">
            <v>-3464951.48</v>
          </cell>
          <cell r="U1473">
            <v>-5749534.8200000003</v>
          </cell>
          <cell r="V1473">
            <v>-6891826.4900000002</v>
          </cell>
          <cell r="W1473">
            <v>-1180368.1599999999</v>
          </cell>
          <cell r="X1473">
            <v>-2322659.83</v>
          </cell>
          <cell r="Y1473">
            <v>-3464951.5</v>
          </cell>
          <cell r="AA1473">
            <v>-5749534.8399999999</v>
          </cell>
          <cell r="AQ1473">
            <v>-3464951.56</v>
          </cell>
          <cell r="AV1473">
            <v>-2322659.91</v>
          </cell>
        </row>
        <row r="1474">
          <cell r="S1474">
            <v>-1828125</v>
          </cell>
          <cell r="U1474">
            <v>-4640625</v>
          </cell>
          <cell r="V1474">
            <v>-6046875</v>
          </cell>
          <cell r="W1474">
            <v>-7453125</v>
          </cell>
          <cell r="X1474">
            <v>-796875</v>
          </cell>
          <cell r="Y1474">
            <v>-2203125</v>
          </cell>
          <cell r="AA1474">
            <v>-5015625</v>
          </cell>
          <cell r="AQ1474">
            <v>-2203125</v>
          </cell>
          <cell r="AV1474">
            <v>-796875</v>
          </cell>
        </row>
        <row r="1475">
          <cell r="U1475">
            <v>38951.589999999997</v>
          </cell>
          <cell r="V1475">
            <v>74203.070000000007</v>
          </cell>
          <cell r="W1475">
            <v>0</v>
          </cell>
          <cell r="X1475">
            <v>0</v>
          </cell>
          <cell r="Y1475">
            <v>0</v>
          </cell>
          <cell r="AA1475">
            <v>0</v>
          </cell>
          <cell r="AQ1475">
            <v>0</v>
          </cell>
          <cell r="AV1475">
            <v>0</v>
          </cell>
        </row>
        <row r="1476">
          <cell r="Q1476">
            <v>-1948875</v>
          </cell>
          <cell r="S1476">
            <v>-3248125</v>
          </cell>
          <cell r="U1476">
            <v>-649625</v>
          </cell>
          <cell r="V1476">
            <v>-1299250</v>
          </cell>
          <cell r="W1476">
            <v>-1948875</v>
          </cell>
          <cell r="X1476">
            <v>-2598500</v>
          </cell>
          <cell r="Y1476">
            <v>-3248125</v>
          </cell>
          <cell r="AA1476">
            <v>-649625</v>
          </cell>
          <cell r="AQ1476">
            <v>-3248125</v>
          </cell>
          <cell r="AV1476">
            <v>-2598500</v>
          </cell>
        </row>
        <row r="1477">
          <cell r="Q1477">
            <v>0</v>
          </cell>
          <cell r="S1477">
            <v>0</v>
          </cell>
          <cell r="U1477">
            <v>0</v>
          </cell>
          <cell r="V1477">
            <v>0</v>
          </cell>
          <cell r="W1477">
            <v>0</v>
          </cell>
          <cell r="X1477">
            <v>0</v>
          </cell>
          <cell r="Y1477">
            <v>0</v>
          </cell>
          <cell r="AA1477">
            <v>0</v>
          </cell>
          <cell r="AQ1477">
            <v>0</v>
          </cell>
          <cell r="AV1477">
            <v>0</v>
          </cell>
        </row>
        <row r="1478">
          <cell r="Q1478">
            <v>0</v>
          </cell>
          <cell r="S1478">
            <v>0</v>
          </cell>
          <cell r="U1478">
            <v>0</v>
          </cell>
          <cell r="V1478">
            <v>0</v>
          </cell>
          <cell r="W1478">
            <v>0</v>
          </cell>
          <cell r="X1478">
            <v>0</v>
          </cell>
          <cell r="Y1478">
            <v>0</v>
          </cell>
          <cell r="AA1478">
            <v>0</v>
          </cell>
          <cell r="AQ1478">
            <v>0</v>
          </cell>
          <cell r="AV1478">
            <v>0</v>
          </cell>
        </row>
        <row r="1479">
          <cell r="Q1479">
            <v>-38567.11</v>
          </cell>
          <cell r="S1479">
            <v>-50456.73</v>
          </cell>
          <cell r="U1479">
            <v>-21148.32</v>
          </cell>
          <cell r="V1479">
            <v>-20985.83</v>
          </cell>
          <cell r="W1479">
            <v>-45229.64</v>
          </cell>
          <cell r="X1479">
            <v>-21421.360000000001</v>
          </cell>
          <cell r="Y1479">
            <v>-21363.599999999999</v>
          </cell>
          <cell r="AA1479">
            <v>-20621.12</v>
          </cell>
          <cell r="AQ1479">
            <v>-18564.48</v>
          </cell>
          <cell r="AV1479">
            <v>-8821.92</v>
          </cell>
        </row>
        <row r="1480">
          <cell r="Q1480">
            <v>-746471.39</v>
          </cell>
          <cell r="S1480">
            <v>-3548138.05</v>
          </cell>
          <cell r="U1480">
            <v>-6349804.71</v>
          </cell>
          <cell r="V1480">
            <v>-7750638.04</v>
          </cell>
          <cell r="W1480">
            <v>-746471.37</v>
          </cell>
          <cell r="X1480">
            <v>-2147304.7000000002</v>
          </cell>
          <cell r="Y1480">
            <v>-3548137.99</v>
          </cell>
          <cell r="AA1480">
            <v>-6349804.6500000004</v>
          </cell>
          <cell r="AQ1480">
            <v>-3548137.93</v>
          </cell>
          <cell r="AV1480">
            <v>-2147304.58</v>
          </cell>
        </row>
        <row r="1481">
          <cell r="Q1481">
            <v>-5542033.3300000001</v>
          </cell>
          <cell r="S1481">
            <v>-8679033.3300000001</v>
          </cell>
          <cell r="U1481">
            <v>-2405033.33</v>
          </cell>
          <cell r="V1481">
            <v>-3973533.33</v>
          </cell>
          <cell r="W1481">
            <v>-5542033.3300000001</v>
          </cell>
          <cell r="X1481">
            <v>-7110533.3300000001</v>
          </cell>
          <cell r="Y1481">
            <v>-8679033.3300000001</v>
          </cell>
          <cell r="AA1481">
            <v>-2405033.33</v>
          </cell>
          <cell r="AQ1481">
            <v>-8679033.3300000001</v>
          </cell>
          <cell r="AV1481">
            <v>-7110533.3300000001</v>
          </cell>
        </row>
        <row r="1482">
          <cell r="Q1482">
            <v>0</v>
          </cell>
          <cell r="S1482">
            <v>0</v>
          </cell>
          <cell r="U1482">
            <v>0</v>
          </cell>
          <cell r="V1482">
            <v>0</v>
          </cell>
          <cell r="W1482">
            <v>0</v>
          </cell>
          <cell r="X1482">
            <v>0</v>
          </cell>
          <cell r="Y1482">
            <v>0</v>
          </cell>
          <cell r="AA1482">
            <v>0</v>
          </cell>
          <cell r="AQ1482">
            <v>0</v>
          </cell>
          <cell r="AV1482">
            <v>0</v>
          </cell>
        </row>
        <row r="1483">
          <cell r="Q1483">
            <v>-1452916.67</v>
          </cell>
          <cell r="S1483">
            <v>-4358750.01</v>
          </cell>
          <cell r="U1483">
            <v>-7264583.3499999996</v>
          </cell>
          <cell r="V1483">
            <v>-8717500.0199999996</v>
          </cell>
          <cell r="W1483">
            <v>-1452916.69</v>
          </cell>
          <cell r="X1483">
            <v>-2905833.36</v>
          </cell>
          <cell r="Y1483">
            <v>-4358750</v>
          </cell>
          <cell r="AA1483">
            <v>-7264583.3399999999</v>
          </cell>
          <cell r="AQ1483">
            <v>-4358750.03</v>
          </cell>
          <cell r="AV1483">
            <v>-2905833.38</v>
          </cell>
        </row>
        <row r="1484">
          <cell r="S1484">
            <v>-207980.79</v>
          </cell>
          <cell r="U1484">
            <v>-143337.14000000001</v>
          </cell>
          <cell r="V1484">
            <v>-197719.22</v>
          </cell>
          <cell r="W1484">
            <v>-65160.04</v>
          </cell>
          <cell r="X1484">
            <v>-133362.18</v>
          </cell>
          <cell r="Y1484">
            <v>-174582.8</v>
          </cell>
          <cell r="AA1484">
            <v>-86689.05</v>
          </cell>
          <cell r="AQ1484">
            <v>-199279.28</v>
          </cell>
          <cell r="AV1484">
            <v>-101644</v>
          </cell>
        </row>
        <row r="1485">
          <cell r="U1485">
            <v>-89556.33</v>
          </cell>
          <cell r="V1485">
            <v>-179112.33</v>
          </cell>
          <cell r="W1485">
            <v>-2890.44</v>
          </cell>
          <cell r="X1485">
            <v>-89557.440000000002</v>
          </cell>
          <cell r="Y1485">
            <v>-133251.44</v>
          </cell>
          <cell r="AA1485">
            <v>-92446.11</v>
          </cell>
          <cell r="AQ1485">
            <v>-85515.44</v>
          </cell>
          <cell r="AV1485">
            <v>-106411</v>
          </cell>
        </row>
        <row r="1486">
          <cell r="U1486">
            <v>-108174.3</v>
          </cell>
          <cell r="V1486">
            <v>-108174.3</v>
          </cell>
          <cell r="W1486">
            <v>0</v>
          </cell>
          <cell r="X1486">
            <v>0</v>
          </cell>
          <cell r="Y1486">
            <v>0</v>
          </cell>
          <cell r="AA1486">
            <v>0</v>
          </cell>
          <cell r="AQ1486">
            <v>0</v>
          </cell>
          <cell r="AV1486">
            <v>0</v>
          </cell>
        </row>
        <row r="1487">
          <cell r="Y1487">
            <v>0</v>
          </cell>
          <cell r="AA1487">
            <v>-2798541.66</v>
          </cell>
          <cell r="AQ1487">
            <v>-8395625</v>
          </cell>
          <cell r="AV1487">
            <v>-6716500</v>
          </cell>
        </row>
        <row r="1488">
          <cell r="AQ1488">
            <v>-8736767.3399999999</v>
          </cell>
          <cell r="AV1488">
            <v>-7167288.1900000004</v>
          </cell>
        </row>
        <row r="1489">
          <cell r="AQ1489">
            <v>-1841277.74</v>
          </cell>
          <cell r="AV1489">
            <v>-640444.39</v>
          </cell>
        </row>
        <row r="1490">
          <cell r="AV1490">
            <v>-5966883.3300000001</v>
          </cell>
        </row>
        <row r="1493">
          <cell r="U1493">
            <v>-15645594.01</v>
          </cell>
          <cell r="V1493">
            <v>-3549947.62</v>
          </cell>
          <cell r="W1493">
            <v>0</v>
          </cell>
          <cell r="X1493">
            <v>0</v>
          </cell>
          <cell r="Y1493">
            <v>0</v>
          </cell>
          <cell r="AA1493">
            <v>0</v>
          </cell>
          <cell r="AQ1493">
            <v>0</v>
          </cell>
          <cell r="AV1493">
            <v>0</v>
          </cell>
        </row>
        <row r="1494">
          <cell r="Q1494">
            <v>0</v>
          </cell>
          <cell r="S1494">
            <v>0</v>
          </cell>
          <cell r="U1494">
            <v>0</v>
          </cell>
          <cell r="V1494">
            <v>0</v>
          </cell>
          <cell r="W1494">
            <v>0</v>
          </cell>
          <cell r="X1494">
            <v>0</v>
          </cell>
          <cell r="Y1494">
            <v>0</v>
          </cell>
          <cell r="AA1494">
            <v>0</v>
          </cell>
          <cell r="AQ1494">
            <v>0</v>
          </cell>
          <cell r="AV1494">
            <v>0</v>
          </cell>
        </row>
        <row r="1495">
          <cell r="Q1495">
            <v>-342882.46</v>
          </cell>
          <cell r="S1495">
            <v>-1313.41</v>
          </cell>
          <cell r="U1495">
            <v>-28886.65</v>
          </cell>
          <cell r="V1495">
            <v>-349434.49</v>
          </cell>
          <cell r="W1495">
            <v>-308254.14</v>
          </cell>
          <cell r="X1495">
            <v>-310778.76</v>
          </cell>
          <cell r="Y1495">
            <v>-1046.01</v>
          </cell>
          <cell r="AA1495">
            <v>-694.93</v>
          </cell>
          <cell r="AQ1495">
            <v>-1192.1099999999999</v>
          </cell>
          <cell r="AV1495">
            <v>-240399.73</v>
          </cell>
        </row>
        <row r="1496">
          <cell r="Q1496">
            <v>-26062.33</v>
          </cell>
          <cell r="S1496">
            <v>-23225.67</v>
          </cell>
          <cell r="U1496">
            <v>-63684.46</v>
          </cell>
          <cell r="V1496">
            <v>-18266.96</v>
          </cell>
          <cell r="W1496">
            <v>-31499.87</v>
          </cell>
          <cell r="X1496">
            <v>-46479.03</v>
          </cell>
          <cell r="Y1496">
            <v>-52847.88</v>
          </cell>
          <cell r="AA1496">
            <v>-32185.5</v>
          </cell>
          <cell r="AQ1496">
            <v>-40747.32</v>
          </cell>
          <cell r="AV1496">
            <v>-21009.13</v>
          </cell>
        </row>
        <row r="1497">
          <cell r="Q1497">
            <v>0</v>
          </cell>
          <cell r="S1497">
            <v>0</v>
          </cell>
          <cell r="U1497">
            <v>0</v>
          </cell>
          <cell r="V1497">
            <v>0</v>
          </cell>
          <cell r="W1497">
            <v>0</v>
          </cell>
          <cell r="X1497">
            <v>0</v>
          </cell>
          <cell r="Y1497">
            <v>0</v>
          </cell>
          <cell r="AA1497">
            <v>0</v>
          </cell>
          <cell r="AQ1497">
            <v>0</v>
          </cell>
          <cell r="AV1497">
            <v>0</v>
          </cell>
        </row>
        <row r="1498">
          <cell r="Q1498">
            <v>-255</v>
          </cell>
          <cell r="S1498">
            <v>-250</v>
          </cell>
          <cell r="U1498">
            <v>112</v>
          </cell>
          <cell r="V1498">
            <v>0</v>
          </cell>
          <cell r="W1498">
            <v>0</v>
          </cell>
          <cell r="X1498">
            <v>0</v>
          </cell>
          <cell r="Y1498">
            <v>-260</v>
          </cell>
          <cell r="AA1498">
            <v>0</v>
          </cell>
          <cell r="AQ1498">
            <v>0</v>
          </cell>
          <cell r="AV1498">
            <v>0</v>
          </cell>
        </row>
        <row r="1499">
          <cell r="Q1499">
            <v>-651985.80000000005</v>
          </cell>
          <cell r="S1499">
            <v>-4050.91</v>
          </cell>
          <cell r="U1499">
            <v>-10674.53</v>
          </cell>
          <cell r="V1499">
            <v>-698514.76</v>
          </cell>
          <cell r="W1499">
            <v>-488368.34</v>
          </cell>
          <cell r="X1499">
            <v>-492263.02</v>
          </cell>
          <cell r="Y1499">
            <v>-3432.23</v>
          </cell>
          <cell r="AA1499">
            <v>-2020.63</v>
          </cell>
          <cell r="AQ1499">
            <v>-21787.66</v>
          </cell>
          <cell r="AV1499">
            <v>-590351.79</v>
          </cell>
        </row>
        <row r="1500">
          <cell r="Q1500">
            <v>0</v>
          </cell>
          <cell r="S1500">
            <v>0</v>
          </cell>
          <cell r="U1500">
            <v>0</v>
          </cell>
          <cell r="V1500">
            <v>0</v>
          </cell>
          <cell r="W1500">
            <v>0</v>
          </cell>
          <cell r="X1500">
            <v>0</v>
          </cell>
          <cell r="Y1500">
            <v>0</v>
          </cell>
          <cell r="AA1500">
            <v>0</v>
          </cell>
          <cell r="AQ1500">
            <v>0</v>
          </cell>
          <cell r="AV1500">
            <v>0</v>
          </cell>
        </row>
        <row r="1501">
          <cell r="Q1501">
            <v>-1141307.8799999999</v>
          </cell>
          <cell r="S1501">
            <v>-914210.61</v>
          </cell>
          <cell r="U1501">
            <v>-257436.31</v>
          </cell>
          <cell r="V1501">
            <v>-123129.47</v>
          </cell>
          <cell r="W1501">
            <v>-165482.70000000001</v>
          </cell>
          <cell r="X1501">
            <v>-377976.08</v>
          </cell>
          <cell r="Y1501">
            <v>-526042.42000000004</v>
          </cell>
          <cell r="AA1501">
            <v>-796452.44</v>
          </cell>
          <cell r="AQ1501">
            <v>-2860923.29</v>
          </cell>
          <cell r="AV1501">
            <v>-3033007.76</v>
          </cell>
        </row>
        <row r="1502">
          <cell r="Q1502">
            <v>0</v>
          </cell>
          <cell r="S1502">
            <v>0</v>
          </cell>
          <cell r="U1502">
            <v>0</v>
          </cell>
          <cell r="V1502">
            <v>0</v>
          </cell>
          <cell r="W1502">
            <v>0</v>
          </cell>
          <cell r="X1502">
            <v>0</v>
          </cell>
          <cell r="Y1502">
            <v>0</v>
          </cell>
          <cell r="AA1502">
            <v>0</v>
          </cell>
          <cell r="AQ1502">
            <v>0</v>
          </cell>
          <cell r="AV1502">
            <v>0</v>
          </cell>
        </row>
        <row r="1503">
          <cell r="Q1503">
            <v>0</v>
          </cell>
          <cell r="S1503">
            <v>0</v>
          </cell>
          <cell r="U1503">
            <v>0</v>
          </cell>
          <cell r="V1503">
            <v>0</v>
          </cell>
          <cell r="W1503">
            <v>0</v>
          </cell>
          <cell r="X1503">
            <v>0</v>
          </cell>
          <cell r="Y1503">
            <v>0</v>
          </cell>
          <cell r="AA1503">
            <v>0</v>
          </cell>
          <cell r="AQ1503">
            <v>0</v>
          </cell>
          <cell r="AV1503">
            <v>0</v>
          </cell>
        </row>
        <row r="1504">
          <cell r="Q1504">
            <v>0</v>
          </cell>
          <cell r="S1504">
            <v>0</v>
          </cell>
          <cell r="U1504">
            <v>0</v>
          </cell>
          <cell r="V1504">
            <v>0</v>
          </cell>
          <cell r="W1504">
            <v>0</v>
          </cell>
          <cell r="X1504">
            <v>0</v>
          </cell>
          <cell r="Y1504">
            <v>0</v>
          </cell>
          <cell r="AA1504">
            <v>0</v>
          </cell>
          <cell r="AQ1504">
            <v>0</v>
          </cell>
          <cell r="AV1504">
            <v>0</v>
          </cell>
        </row>
        <row r="1505">
          <cell r="Q1505">
            <v>0</v>
          </cell>
          <cell r="S1505">
            <v>0</v>
          </cell>
          <cell r="U1505">
            <v>0</v>
          </cell>
          <cell r="V1505">
            <v>0</v>
          </cell>
          <cell r="W1505">
            <v>0</v>
          </cell>
          <cell r="X1505">
            <v>0</v>
          </cell>
          <cell r="Y1505">
            <v>0</v>
          </cell>
          <cell r="AA1505">
            <v>0</v>
          </cell>
          <cell r="AQ1505">
            <v>0</v>
          </cell>
          <cell r="AV1505">
            <v>0</v>
          </cell>
        </row>
        <row r="1506">
          <cell r="Q1506">
            <v>-800000</v>
          </cell>
          <cell r="S1506">
            <v>-800000</v>
          </cell>
          <cell r="U1506">
            <v>-1050000</v>
          </cell>
          <cell r="V1506">
            <v>-1050000</v>
          </cell>
          <cell r="W1506">
            <v>-1435000</v>
          </cell>
          <cell r="X1506">
            <v>-1435000</v>
          </cell>
          <cell r="Y1506">
            <v>-1435000</v>
          </cell>
          <cell r="AA1506">
            <v>-1666000</v>
          </cell>
          <cell r="AQ1506">
            <v>-602440</v>
          </cell>
          <cell r="AV1506">
            <v>-143550</v>
          </cell>
        </row>
        <row r="1507">
          <cell r="Q1507">
            <v>0</v>
          </cell>
          <cell r="S1507">
            <v>0</v>
          </cell>
          <cell r="U1507">
            <v>0</v>
          </cell>
          <cell r="V1507">
            <v>0</v>
          </cell>
          <cell r="W1507">
            <v>0</v>
          </cell>
          <cell r="X1507">
            <v>0</v>
          </cell>
          <cell r="Y1507">
            <v>0</v>
          </cell>
          <cell r="AA1507">
            <v>0</v>
          </cell>
          <cell r="AQ1507">
            <v>0</v>
          </cell>
          <cell r="AV1507">
            <v>0</v>
          </cell>
        </row>
        <row r="1508">
          <cell r="AQ1508">
            <v>0</v>
          </cell>
          <cell r="AV1508">
            <v>0</v>
          </cell>
        </row>
        <row r="1509">
          <cell r="AQ1509">
            <v>-4445422.71</v>
          </cell>
          <cell r="AV1509">
            <v>-2290850.6</v>
          </cell>
        </row>
        <row r="1510">
          <cell r="Q1510">
            <v>0</v>
          </cell>
          <cell r="S1510">
            <v>0</v>
          </cell>
          <cell r="U1510">
            <v>0</v>
          </cell>
          <cell r="V1510">
            <v>0</v>
          </cell>
          <cell r="W1510">
            <v>0</v>
          </cell>
          <cell r="X1510">
            <v>0</v>
          </cell>
          <cell r="Y1510">
            <v>0</v>
          </cell>
          <cell r="AA1510">
            <v>0</v>
          </cell>
          <cell r="AQ1510">
            <v>0</v>
          </cell>
          <cell r="AV1510">
            <v>0</v>
          </cell>
        </row>
        <row r="1511">
          <cell r="AV1511">
            <v>-2916.67</v>
          </cell>
        </row>
        <row r="1512">
          <cell r="Q1512">
            <v>-56176.9</v>
          </cell>
          <cell r="S1512">
            <v>0</v>
          </cell>
          <cell r="U1512">
            <v>0</v>
          </cell>
          <cell r="V1512">
            <v>0</v>
          </cell>
          <cell r="W1512">
            <v>0</v>
          </cell>
          <cell r="X1512">
            <v>0</v>
          </cell>
          <cell r="Y1512">
            <v>0</v>
          </cell>
          <cell r="AA1512">
            <v>0</v>
          </cell>
          <cell r="AQ1512">
            <v>0</v>
          </cell>
          <cell r="AV1512">
            <v>0</v>
          </cell>
        </row>
        <row r="1513">
          <cell r="Q1513">
            <v>-4067257.04</v>
          </cell>
          <cell r="S1513">
            <v>-4924632.04</v>
          </cell>
          <cell r="U1513">
            <v>-1604149.96</v>
          </cell>
          <cell r="V1513">
            <v>-1914045.96</v>
          </cell>
          <cell r="W1513">
            <v>-2207614.96</v>
          </cell>
          <cell r="X1513">
            <v>-2477201.96</v>
          </cell>
          <cell r="Y1513">
            <v>-2747629.96</v>
          </cell>
          <cell r="AA1513">
            <v>-3309053.96</v>
          </cell>
          <cell r="AQ1513">
            <v>-5031070.7</v>
          </cell>
          <cell r="AV1513">
            <v>-2649884.46</v>
          </cell>
        </row>
        <row r="1514">
          <cell r="Q1514">
            <v>0</v>
          </cell>
          <cell r="S1514">
            <v>0</v>
          </cell>
          <cell r="U1514">
            <v>0</v>
          </cell>
          <cell r="V1514">
            <v>0</v>
          </cell>
          <cell r="W1514">
            <v>0</v>
          </cell>
          <cell r="X1514">
            <v>0</v>
          </cell>
          <cell r="Y1514">
            <v>0</v>
          </cell>
          <cell r="AA1514">
            <v>0</v>
          </cell>
          <cell r="AQ1514">
            <v>0</v>
          </cell>
          <cell r="AV1514">
            <v>0</v>
          </cell>
        </row>
        <row r="1515">
          <cell r="AQ1515">
            <v>-358616.23</v>
          </cell>
          <cell r="AV1515">
            <v>0</v>
          </cell>
        </row>
        <row r="1516">
          <cell r="Q1516">
            <v>-101827.74</v>
          </cell>
          <cell r="S1516">
            <v>-135770.32</v>
          </cell>
          <cell r="U1516">
            <v>-169712.9</v>
          </cell>
          <cell r="V1516">
            <v>-186684.19</v>
          </cell>
          <cell r="W1516">
            <v>-203655.48</v>
          </cell>
          <cell r="X1516">
            <v>-204340.02</v>
          </cell>
          <cell r="Y1516">
            <v>-17028.39</v>
          </cell>
          <cell r="AA1516">
            <v>-51085.05</v>
          </cell>
          <cell r="AQ1516">
            <v>-104892.84</v>
          </cell>
          <cell r="AV1516">
            <v>-179816.29</v>
          </cell>
        </row>
        <row r="1517">
          <cell r="Q1517">
            <v>-101827.74</v>
          </cell>
          <cell r="S1517">
            <v>-135770.32</v>
          </cell>
          <cell r="U1517">
            <v>-169712.9</v>
          </cell>
          <cell r="V1517">
            <v>-186684.19</v>
          </cell>
          <cell r="W1517">
            <v>-203655.48</v>
          </cell>
          <cell r="X1517">
            <v>-204340.02</v>
          </cell>
          <cell r="Y1517">
            <v>-17028.39</v>
          </cell>
          <cell r="AA1517">
            <v>-51085.05</v>
          </cell>
          <cell r="AQ1517">
            <v>-104892.85</v>
          </cell>
          <cell r="AV1517">
            <v>-179816.3</v>
          </cell>
        </row>
        <row r="1518">
          <cell r="Q1518">
            <v>-26635.02</v>
          </cell>
          <cell r="S1518">
            <v>-35513.360000000001</v>
          </cell>
          <cell r="U1518">
            <v>-44391.7</v>
          </cell>
          <cell r="V1518">
            <v>-48830.87</v>
          </cell>
          <cell r="W1518">
            <v>-53270.04</v>
          </cell>
          <cell r="X1518">
            <v>-61335.98</v>
          </cell>
          <cell r="Y1518">
            <v>-5111.3500000000004</v>
          </cell>
          <cell r="AA1518">
            <v>-15334.01</v>
          </cell>
          <cell r="AQ1518">
            <v>-31079.94</v>
          </cell>
          <cell r="AV1518">
            <v>-53279.89</v>
          </cell>
        </row>
        <row r="1519">
          <cell r="Q1519">
            <v>-26635.02</v>
          </cell>
          <cell r="S1519">
            <v>-35513.360000000001</v>
          </cell>
          <cell r="U1519">
            <v>-44391.7</v>
          </cell>
          <cell r="V1519">
            <v>-48830.87</v>
          </cell>
          <cell r="W1519">
            <v>-53270.04</v>
          </cell>
          <cell r="X1519">
            <v>-61335.98</v>
          </cell>
          <cell r="Y1519">
            <v>-5111.3500000000004</v>
          </cell>
          <cell r="AA1519">
            <v>-15334.01</v>
          </cell>
          <cell r="AQ1519">
            <v>-31079.95</v>
          </cell>
          <cell r="AV1519">
            <v>-53279.9</v>
          </cell>
        </row>
        <row r="1520">
          <cell r="Q1520">
            <v>0</v>
          </cell>
          <cell r="S1520">
            <v>0</v>
          </cell>
          <cell r="U1520">
            <v>0</v>
          </cell>
          <cell r="V1520">
            <v>0</v>
          </cell>
          <cell r="W1520">
            <v>0</v>
          </cell>
          <cell r="X1520">
            <v>0</v>
          </cell>
          <cell r="Y1520">
            <v>0</v>
          </cell>
          <cell r="AA1520">
            <v>0</v>
          </cell>
          <cell r="AQ1520">
            <v>0</v>
          </cell>
          <cell r="AV1520">
            <v>0</v>
          </cell>
        </row>
        <row r="1521">
          <cell r="Q1521">
            <v>-3306566.26</v>
          </cell>
          <cell r="S1521">
            <v>0</v>
          </cell>
          <cell r="U1521">
            <v>0</v>
          </cell>
          <cell r="V1521">
            <v>0</v>
          </cell>
          <cell r="W1521">
            <v>0</v>
          </cell>
          <cell r="X1521">
            <v>0</v>
          </cell>
          <cell r="Y1521">
            <v>0</v>
          </cell>
          <cell r="AA1521">
            <v>0</v>
          </cell>
          <cell r="AQ1521">
            <v>0</v>
          </cell>
          <cell r="AV1521">
            <v>0</v>
          </cell>
        </row>
        <row r="1522">
          <cell r="Q1522">
            <v>0</v>
          </cell>
          <cell r="S1522">
            <v>0</v>
          </cell>
          <cell r="U1522">
            <v>0</v>
          </cell>
          <cell r="V1522">
            <v>0</v>
          </cell>
          <cell r="W1522">
            <v>0</v>
          </cell>
          <cell r="X1522">
            <v>0</v>
          </cell>
          <cell r="Y1522">
            <v>0</v>
          </cell>
          <cell r="AA1522">
            <v>0</v>
          </cell>
          <cell r="AQ1522">
            <v>0</v>
          </cell>
          <cell r="AV1522">
            <v>0</v>
          </cell>
        </row>
        <row r="1523">
          <cell r="Q1523">
            <v>-132972</v>
          </cell>
          <cell r="S1523">
            <v>-197972</v>
          </cell>
          <cell r="U1523">
            <v>-262972</v>
          </cell>
          <cell r="V1523">
            <v>-295472</v>
          </cell>
          <cell r="W1523">
            <v>-327972</v>
          </cell>
          <cell r="X1523">
            <v>-360472</v>
          </cell>
          <cell r="Y1523">
            <v>52370.5</v>
          </cell>
          <cell r="AA1523">
            <v>-206250</v>
          </cell>
          <cell r="AQ1523">
            <v>-290835</v>
          </cell>
          <cell r="AV1523">
            <v>-581670</v>
          </cell>
        </row>
        <row r="1524">
          <cell r="U1524">
            <v>0</v>
          </cell>
          <cell r="V1524">
            <v>0</v>
          </cell>
          <cell r="W1524">
            <v>0</v>
          </cell>
          <cell r="X1524">
            <v>0</v>
          </cell>
          <cell r="Y1524">
            <v>0</v>
          </cell>
          <cell r="AA1524">
            <v>0</v>
          </cell>
          <cell r="AQ1524">
            <v>0</v>
          </cell>
          <cell r="AV1524">
            <v>0</v>
          </cell>
        </row>
        <row r="1525">
          <cell r="Q1525">
            <v>-125861.02</v>
          </cell>
          <cell r="S1525">
            <v>-122897.5</v>
          </cell>
          <cell r="U1525">
            <v>-119874.4</v>
          </cell>
          <cell r="V1525">
            <v>-118340.14</v>
          </cell>
          <cell r="W1525">
            <v>-116790.54</v>
          </cell>
          <cell r="X1525">
            <v>-115225.45</v>
          </cell>
          <cell r="Y1525">
            <v>-113644.7</v>
          </cell>
          <cell r="AA1525">
            <v>-110435.63</v>
          </cell>
          <cell r="AQ1525">
            <v>-82328.740000000005</v>
          </cell>
          <cell r="AV1525">
            <v>-72587.289999999994</v>
          </cell>
        </row>
        <row r="1526">
          <cell r="Q1526">
            <v>-2377988.75</v>
          </cell>
          <cell r="S1526">
            <v>-3148065.75</v>
          </cell>
          <cell r="U1526">
            <v>-1366953.49</v>
          </cell>
          <cell r="V1526">
            <v>-1551784.49</v>
          </cell>
          <cell r="W1526">
            <v>-1667092.49</v>
          </cell>
          <cell r="X1526">
            <v>-1760140.49</v>
          </cell>
          <cell r="Y1526">
            <v>-1843541.49</v>
          </cell>
          <cell r="AA1526">
            <v>-2059311.49</v>
          </cell>
          <cell r="AQ1526">
            <v>-2638727.59</v>
          </cell>
          <cell r="AV1526">
            <v>-1541315.85</v>
          </cell>
        </row>
        <row r="1527">
          <cell r="Q1527">
            <v>0</v>
          </cell>
          <cell r="S1527">
            <v>0</v>
          </cell>
          <cell r="U1527">
            <v>0</v>
          </cell>
          <cell r="V1527">
            <v>0</v>
          </cell>
          <cell r="W1527">
            <v>0</v>
          </cell>
          <cell r="X1527">
            <v>0</v>
          </cell>
          <cell r="Y1527">
            <v>0</v>
          </cell>
          <cell r="AA1527">
            <v>0</v>
          </cell>
          <cell r="AQ1527">
            <v>0</v>
          </cell>
          <cell r="AV1527">
            <v>0</v>
          </cell>
        </row>
        <row r="1528">
          <cell r="Q1528">
            <v>-1193290.47</v>
          </cell>
          <cell r="S1528">
            <v>-226170.97</v>
          </cell>
          <cell r="U1528">
            <v>-450980.51</v>
          </cell>
          <cell r="V1528">
            <v>-579891.88</v>
          </cell>
          <cell r="W1528">
            <v>-664550.25</v>
          </cell>
          <cell r="X1528">
            <v>-780839.2</v>
          </cell>
          <cell r="Y1528">
            <v>-898783.15</v>
          </cell>
          <cell r="AA1528">
            <v>-1125742.67</v>
          </cell>
          <cell r="AQ1528">
            <v>-302211.28000000003</v>
          </cell>
          <cell r="AV1528">
            <v>-1023025.09</v>
          </cell>
        </row>
        <row r="1529">
          <cell r="Q1529">
            <v>0</v>
          </cell>
          <cell r="S1529">
            <v>0</v>
          </cell>
          <cell r="U1529">
            <v>0</v>
          </cell>
          <cell r="V1529">
            <v>0</v>
          </cell>
          <cell r="W1529">
            <v>0</v>
          </cell>
          <cell r="X1529">
            <v>0</v>
          </cell>
          <cell r="Y1529">
            <v>0</v>
          </cell>
          <cell r="AA1529">
            <v>0</v>
          </cell>
          <cell r="AQ1529">
            <v>0</v>
          </cell>
          <cell r="AV1529">
            <v>0</v>
          </cell>
        </row>
        <row r="1530">
          <cell r="Q1530">
            <v>-450000</v>
          </cell>
          <cell r="S1530">
            <v>-446691</v>
          </cell>
          <cell r="U1530">
            <v>0</v>
          </cell>
          <cell r="V1530">
            <v>0</v>
          </cell>
          <cell r="W1530">
            <v>-198529.5</v>
          </cell>
          <cell r="X1530">
            <v>-198529.5</v>
          </cell>
          <cell r="Y1530">
            <v>-198529.5</v>
          </cell>
          <cell r="AA1530">
            <v>-409467</v>
          </cell>
          <cell r="AQ1530">
            <v>0</v>
          </cell>
          <cell r="AV1530">
            <v>0</v>
          </cell>
        </row>
        <row r="1531">
          <cell r="Q1531">
            <v>-468483.86</v>
          </cell>
          <cell r="S1531">
            <v>-435972.99</v>
          </cell>
          <cell r="U1531">
            <v>-385657.92</v>
          </cell>
          <cell r="V1531">
            <v>-378451.97</v>
          </cell>
          <cell r="W1531">
            <v>-366705.14</v>
          </cell>
          <cell r="X1531">
            <v>-362284.59</v>
          </cell>
          <cell r="Y1531">
            <v>-344174.36</v>
          </cell>
          <cell r="AA1531">
            <v>-338895.05</v>
          </cell>
          <cell r="AQ1531">
            <v>0</v>
          </cell>
          <cell r="AV1531">
            <v>0</v>
          </cell>
        </row>
        <row r="1532">
          <cell r="Q1532">
            <v>-12000</v>
          </cell>
          <cell r="S1532">
            <v>-20000</v>
          </cell>
          <cell r="U1532">
            <v>-22250</v>
          </cell>
          <cell r="V1532">
            <v>-4500</v>
          </cell>
          <cell r="W1532">
            <v>-6750</v>
          </cell>
          <cell r="X1532">
            <v>-9000</v>
          </cell>
          <cell r="Y1532">
            <v>-11250</v>
          </cell>
          <cell r="AA1532">
            <v>-15750</v>
          </cell>
          <cell r="AQ1532">
            <v>-27000</v>
          </cell>
          <cell r="AV1532">
            <v>-13250</v>
          </cell>
        </row>
        <row r="1533">
          <cell r="Q1533">
            <v>-1055220.03</v>
          </cell>
          <cell r="S1533">
            <v>-1136515.97</v>
          </cell>
          <cell r="U1533">
            <v>-174621.01</v>
          </cell>
          <cell r="V1533">
            <v>-220266.01</v>
          </cell>
          <cell r="W1533">
            <v>-311486.44</v>
          </cell>
          <cell r="X1533">
            <v>-356229.85</v>
          </cell>
          <cell r="Y1533">
            <v>-400991.04</v>
          </cell>
          <cell r="AA1533">
            <v>-588173.22</v>
          </cell>
          <cell r="AQ1533">
            <v>-937379.68</v>
          </cell>
          <cell r="AV1533">
            <v>-635316.81999999995</v>
          </cell>
        </row>
        <row r="1534">
          <cell r="Q1534">
            <v>-173891.11</v>
          </cell>
          <cell r="S1534">
            <v>-289818.52</v>
          </cell>
          <cell r="U1534">
            <v>-29851.31</v>
          </cell>
          <cell r="V1534">
            <v>-59702.62</v>
          </cell>
          <cell r="W1534">
            <v>-89553.93</v>
          </cell>
          <cell r="X1534">
            <v>-119405.24</v>
          </cell>
          <cell r="Y1534">
            <v>-149256.54999999999</v>
          </cell>
          <cell r="AA1534">
            <v>-208959.17</v>
          </cell>
          <cell r="AQ1534">
            <v>-338215.35</v>
          </cell>
          <cell r="AV1534">
            <v>-126677</v>
          </cell>
        </row>
        <row r="1535">
          <cell r="Q1535">
            <v>-51500</v>
          </cell>
          <cell r="S1535">
            <v>-85833.34</v>
          </cell>
          <cell r="U1535">
            <v>-8840.8700000000008</v>
          </cell>
          <cell r="V1535">
            <v>-17681.7</v>
          </cell>
          <cell r="W1535">
            <v>-26522.53</v>
          </cell>
          <cell r="X1535">
            <v>-35363.360000000001</v>
          </cell>
          <cell r="Y1535">
            <v>-44204.19</v>
          </cell>
          <cell r="AA1535">
            <v>-61885.85</v>
          </cell>
          <cell r="AQ1535">
            <v>-100166.66</v>
          </cell>
          <cell r="AV1535">
            <v>-37516.959999999999</v>
          </cell>
        </row>
        <row r="1536">
          <cell r="Q1536">
            <v>-51500</v>
          </cell>
          <cell r="S1536">
            <v>-85833.34</v>
          </cell>
          <cell r="U1536">
            <v>-8840.8700000000008</v>
          </cell>
          <cell r="V1536">
            <v>-17681.7</v>
          </cell>
          <cell r="W1536">
            <v>-26522.53</v>
          </cell>
          <cell r="X1536">
            <v>-35363.360000000001</v>
          </cell>
          <cell r="Y1536">
            <v>-44204.19</v>
          </cell>
          <cell r="AA1536">
            <v>-61885.85</v>
          </cell>
          <cell r="AQ1536">
            <v>-100166.66</v>
          </cell>
          <cell r="AV1536">
            <v>-37516.959999999999</v>
          </cell>
        </row>
        <row r="1537">
          <cell r="AA1537">
            <v>0</v>
          </cell>
          <cell r="AQ1537">
            <v>0</v>
          </cell>
          <cell r="AV1537">
            <v>0</v>
          </cell>
        </row>
        <row r="1538">
          <cell r="Q1538">
            <v>0</v>
          </cell>
          <cell r="S1538">
            <v>0</v>
          </cell>
          <cell r="U1538">
            <v>0</v>
          </cell>
          <cell r="V1538">
            <v>0</v>
          </cell>
          <cell r="W1538">
            <v>0</v>
          </cell>
          <cell r="X1538">
            <v>0</v>
          </cell>
          <cell r="Y1538">
            <v>0</v>
          </cell>
          <cell r="AA1538">
            <v>0</v>
          </cell>
          <cell r="AQ1538">
            <v>0</v>
          </cell>
          <cell r="AV1538">
            <v>0</v>
          </cell>
        </row>
        <row r="1539">
          <cell r="Q1539">
            <v>-47149.83</v>
          </cell>
          <cell r="S1539">
            <v>0</v>
          </cell>
          <cell r="U1539">
            <v>0</v>
          </cell>
          <cell r="V1539">
            <v>0</v>
          </cell>
          <cell r="W1539">
            <v>0</v>
          </cell>
          <cell r="X1539">
            <v>0</v>
          </cell>
          <cell r="Y1539">
            <v>0</v>
          </cell>
          <cell r="AA1539">
            <v>0</v>
          </cell>
          <cell r="AQ1539">
            <v>0</v>
          </cell>
          <cell r="AV1539">
            <v>0</v>
          </cell>
        </row>
        <row r="1540">
          <cell r="AQ1540">
            <v>0</v>
          </cell>
          <cell r="AV1540">
            <v>0</v>
          </cell>
        </row>
        <row r="1541">
          <cell r="AQ1541">
            <v>0</v>
          </cell>
          <cell r="AV1541">
            <v>0</v>
          </cell>
        </row>
        <row r="1542">
          <cell r="AQ1542">
            <v>-1000</v>
          </cell>
          <cell r="AV1542">
            <v>-1000</v>
          </cell>
        </row>
        <row r="1543">
          <cell r="AQ1543">
            <v>0</v>
          </cell>
          <cell r="AV1543">
            <v>0</v>
          </cell>
        </row>
        <row r="1544">
          <cell r="AQ1544">
            <v>-2244375</v>
          </cell>
          <cell r="AV1544">
            <v>-2244375</v>
          </cell>
        </row>
        <row r="1545">
          <cell r="AQ1545">
            <v>-2285000</v>
          </cell>
          <cell r="AV1545">
            <v>-1991782.9</v>
          </cell>
        </row>
        <row r="1546">
          <cell r="AQ1546">
            <v>0</v>
          </cell>
          <cell r="AV1546">
            <v>0</v>
          </cell>
        </row>
        <row r="1547">
          <cell r="AV1547">
            <v>-500000</v>
          </cell>
        </row>
        <row r="1548">
          <cell r="AA1548">
            <v>0</v>
          </cell>
          <cell r="AQ1548">
            <v>-63868</v>
          </cell>
          <cell r="AV1548">
            <v>-63868</v>
          </cell>
        </row>
        <row r="1549">
          <cell r="AA1549">
            <v>0</v>
          </cell>
          <cell r="AQ1549">
            <v>-63868</v>
          </cell>
          <cell r="AV1549">
            <v>-63868</v>
          </cell>
        </row>
        <row r="1550">
          <cell r="AA1550">
            <v>0</v>
          </cell>
          <cell r="AQ1550">
            <v>-84603</v>
          </cell>
          <cell r="AV1550">
            <v>-80135.399999999994</v>
          </cell>
        </row>
        <row r="1551">
          <cell r="AA1551">
            <v>0</v>
          </cell>
          <cell r="AQ1551">
            <v>-469859.87</v>
          </cell>
          <cell r="AV1551">
            <v>-469859.87</v>
          </cell>
        </row>
        <row r="1552">
          <cell r="AA1552">
            <v>0</v>
          </cell>
          <cell r="AQ1552">
            <v>-159435</v>
          </cell>
          <cell r="AV1552">
            <v>-159435</v>
          </cell>
        </row>
        <row r="1553">
          <cell r="AA1553">
            <v>0</v>
          </cell>
          <cell r="AQ1553">
            <v>-26294</v>
          </cell>
          <cell r="AV1553">
            <v>-26294</v>
          </cell>
        </row>
        <row r="1554">
          <cell r="AA1554">
            <v>0</v>
          </cell>
          <cell r="AQ1554">
            <v>0</v>
          </cell>
          <cell r="AV1554">
            <v>138.63</v>
          </cell>
        </row>
        <row r="1555">
          <cell r="AQ1555">
            <v>0</v>
          </cell>
          <cell r="AV1555">
            <v>0</v>
          </cell>
        </row>
        <row r="1556">
          <cell r="AQ1556">
            <v>-214165</v>
          </cell>
          <cell r="AV1556">
            <v>-201456.4</v>
          </cell>
        </row>
        <row r="1557">
          <cell r="AQ1557">
            <v>0</v>
          </cell>
          <cell r="AV1557">
            <v>0</v>
          </cell>
        </row>
        <row r="1558">
          <cell r="AQ1558">
            <v>294.36</v>
          </cell>
          <cell r="AV1558">
            <v>389.39</v>
          </cell>
        </row>
        <row r="1559">
          <cell r="AQ1559">
            <v>-1669697.78</v>
          </cell>
          <cell r="AV1559">
            <v>-561675.24</v>
          </cell>
        </row>
        <row r="1560">
          <cell r="AQ1560">
            <v>-122333.96</v>
          </cell>
          <cell r="AV1560">
            <v>-84987.12</v>
          </cell>
        </row>
        <row r="1561">
          <cell r="AQ1561">
            <v>0</v>
          </cell>
          <cell r="AV1561">
            <v>0</v>
          </cell>
        </row>
        <row r="1562">
          <cell r="AQ1562">
            <v>0</v>
          </cell>
          <cell r="AV1562">
            <v>0</v>
          </cell>
        </row>
        <row r="1563">
          <cell r="AQ1563">
            <v>0</v>
          </cell>
          <cell r="AV1563">
            <v>0</v>
          </cell>
        </row>
        <row r="1564">
          <cell r="AQ1564">
            <v>-69318.429999999993</v>
          </cell>
          <cell r="AV1564">
            <v>-62353.96</v>
          </cell>
        </row>
        <row r="1565">
          <cell r="AQ1565">
            <v>0</v>
          </cell>
          <cell r="AV1565">
            <v>0</v>
          </cell>
        </row>
        <row r="1566">
          <cell r="AQ1566">
            <v>0</v>
          </cell>
          <cell r="AV1566">
            <v>0</v>
          </cell>
        </row>
        <row r="1567">
          <cell r="AQ1567">
            <v>0</v>
          </cell>
          <cell r="AV1567">
            <v>0</v>
          </cell>
        </row>
        <row r="1568">
          <cell r="AQ1568">
            <v>0</v>
          </cell>
          <cell r="AV1568">
            <v>0</v>
          </cell>
        </row>
        <row r="1570">
          <cell r="U1570">
            <v>-15253885.119999999</v>
          </cell>
          <cell r="V1570">
            <v>-14906969.26</v>
          </cell>
          <cell r="W1570">
            <v>-14348397.539999999</v>
          </cell>
          <cell r="X1570">
            <v>-13967703.119999999</v>
          </cell>
          <cell r="Y1570">
            <v>-13587687.189999999</v>
          </cell>
          <cell r="AA1570">
            <v>-12877073.34</v>
          </cell>
          <cell r="AQ1570">
            <v>0</v>
          </cell>
          <cell r="AV1570">
            <v>0</v>
          </cell>
        </row>
        <row r="1571">
          <cell r="Q1571">
            <v>-22739197.710000001</v>
          </cell>
          <cell r="S1571">
            <v>0</v>
          </cell>
          <cell r="U1571">
            <v>0</v>
          </cell>
          <cell r="V1571">
            <v>0</v>
          </cell>
          <cell r="W1571">
            <v>0</v>
          </cell>
          <cell r="X1571">
            <v>0</v>
          </cell>
          <cell r="Y1571">
            <v>0</v>
          </cell>
          <cell r="AA1571">
            <v>0</v>
          </cell>
          <cell r="AQ1571">
            <v>0</v>
          </cell>
          <cell r="AV1571">
            <v>0</v>
          </cell>
        </row>
        <row r="1572">
          <cell r="AV1572">
            <v>-7578087.7199999997</v>
          </cell>
        </row>
        <row r="1573">
          <cell r="Q1573">
            <v>-45846943.020000003</v>
          </cell>
          <cell r="S1573">
            <v>-45259391.049999997</v>
          </cell>
          <cell r="U1573">
            <v>-44869994.159999996</v>
          </cell>
          <cell r="V1573">
            <v>-44544949.149999999</v>
          </cell>
          <cell r="W1573">
            <v>-44066127.07</v>
          </cell>
          <cell r="X1573">
            <v>-43769887.549999997</v>
          </cell>
          <cell r="Y1573">
            <v>-43473648.030000001</v>
          </cell>
          <cell r="AA1573">
            <v>-43002486.130000003</v>
          </cell>
          <cell r="AQ1573">
            <v>0</v>
          </cell>
          <cell r="AV1573">
            <v>0</v>
          </cell>
        </row>
        <row r="1574">
          <cell r="Q1574">
            <v>-5284492</v>
          </cell>
          <cell r="S1574">
            <v>-7277948.79</v>
          </cell>
          <cell r="U1574">
            <v>-47214426.090000004</v>
          </cell>
          <cell r="V1574">
            <v>-42951910.009999998</v>
          </cell>
          <cell r="W1574">
            <v>-53765020</v>
          </cell>
          <cell r="X1574">
            <v>-138882220.81999999</v>
          </cell>
          <cell r="Y1574">
            <v>-136888713.97</v>
          </cell>
          <cell r="AA1574">
            <v>-90779508.310000002</v>
          </cell>
          <cell r="AQ1574">
            <v>-147178563.93000001</v>
          </cell>
          <cell r="AV1574">
            <v>-141608553.03</v>
          </cell>
        </row>
        <row r="1575">
          <cell r="Q1575">
            <v>-146627437</v>
          </cell>
          <cell r="S1575">
            <v>-174733257.81999999</v>
          </cell>
          <cell r="U1575">
            <v>-153346024.08000001</v>
          </cell>
          <cell r="V1575">
            <v>-131389310.18000001</v>
          </cell>
          <cell r="W1575">
            <v>-122462280.81</v>
          </cell>
          <cell r="X1575">
            <v>-119291054.3</v>
          </cell>
          <cell r="Y1575">
            <v>-132728656.68000001</v>
          </cell>
          <cell r="AA1575">
            <v>-94851571.670000002</v>
          </cell>
          <cell r="AQ1575">
            <v>-94403867.260000005</v>
          </cell>
          <cell r="AV1575">
            <v>-86350890.280000001</v>
          </cell>
        </row>
        <row r="1576">
          <cell r="Q1576">
            <v>-3042121</v>
          </cell>
          <cell r="S1576">
            <v>-3199319.12</v>
          </cell>
          <cell r="U1576">
            <v>-36843688.369999997</v>
          </cell>
          <cell r="V1576">
            <v>-29512015.59</v>
          </cell>
          <cell r="W1576">
            <v>-31061844.82</v>
          </cell>
          <cell r="X1576">
            <v>-87875008.980000004</v>
          </cell>
          <cell r="Y1576">
            <v>-90773648.450000003</v>
          </cell>
          <cell r="AA1576">
            <v>-68807119.890000001</v>
          </cell>
          <cell r="AQ1576">
            <v>-96549170.069999993</v>
          </cell>
          <cell r="AV1576">
            <v>-74631213.590000004</v>
          </cell>
        </row>
        <row r="1577">
          <cell r="Q1577">
            <v>-62495473</v>
          </cell>
          <cell r="S1577">
            <v>-70238454.790000007</v>
          </cell>
          <cell r="U1577">
            <v>-51097143.75</v>
          </cell>
          <cell r="V1577">
            <v>-34581627.18</v>
          </cell>
          <cell r="W1577">
            <v>-31546380.68</v>
          </cell>
          <cell r="X1577">
            <v>-30708510.789999999</v>
          </cell>
          <cell r="Y1577">
            <v>-34071970.619999997</v>
          </cell>
          <cell r="AA1577">
            <v>-25151454.940000001</v>
          </cell>
          <cell r="AQ1577">
            <v>-47771634.920000002</v>
          </cell>
          <cell r="AV1577">
            <v>-38251658.93</v>
          </cell>
        </row>
        <row r="1578">
          <cell r="Q1578">
            <v>0</v>
          </cell>
          <cell r="S1578">
            <v>0</v>
          </cell>
          <cell r="U1578">
            <v>0</v>
          </cell>
          <cell r="V1578">
            <v>0</v>
          </cell>
          <cell r="W1578">
            <v>0</v>
          </cell>
          <cell r="X1578">
            <v>0</v>
          </cell>
          <cell r="Y1578">
            <v>0</v>
          </cell>
          <cell r="AA1578">
            <v>0</v>
          </cell>
          <cell r="AQ1578">
            <v>0</v>
          </cell>
          <cell r="AV1578">
            <v>0</v>
          </cell>
        </row>
        <row r="1579">
          <cell r="Q1579">
            <v>337205</v>
          </cell>
          <cell r="S1579">
            <v>337205</v>
          </cell>
          <cell r="U1579">
            <v>0</v>
          </cell>
          <cell r="V1579">
            <v>0</v>
          </cell>
          <cell r="W1579">
            <v>0</v>
          </cell>
          <cell r="X1579">
            <v>0</v>
          </cell>
          <cell r="Y1579">
            <v>0</v>
          </cell>
          <cell r="AA1579">
            <v>0</v>
          </cell>
          <cell r="AQ1579">
            <v>0</v>
          </cell>
          <cell r="AV1579">
            <v>0</v>
          </cell>
        </row>
        <row r="1580">
          <cell r="Q1580">
            <v>0</v>
          </cell>
          <cell r="S1580">
            <v>0</v>
          </cell>
          <cell r="U1580">
            <v>0</v>
          </cell>
          <cell r="V1580">
            <v>0</v>
          </cell>
          <cell r="W1580">
            <v>0</v>
          </cell>
          <cell r="X1580">
            <v>0</v>
          </cell>
          <cell r="Y1580">
            <v>0</v>
          </cell>
          <cell r="AA1580">
            <v>0</v>
          </cell>
          <cell r="AQ1580">
            <v>0</v>
          </cell>
          <cell r="AV1580">
            <v>0</v>
          </cell>
        </row>
        <row r="1581">
          <cell r="Q1581">
            <v>187642</v>
          </cell>
          <cell r="S1581">
            <v>187642</v>
          </cell>
          <cell r="U1581">
            <v>0</v>
          </cell>
          <cell r="V1581">
            <v>0</v>
          </cell>
          <cell r="W1581">
            <v>0</v>
          </cell>
          <cell r="X1581">
            <v>0</v>
          </cell>
          <cell r="Y1581">
            <v>0</v>
          </cell>
          <cell r="AA1581">
            <v>0</v>
          </cell>
          <cell r="AQ1581">
            <v>0</v>
          </cell>
          <cell r="AV1581">
            <v>0</v>
          </cell>
        </row>
        <row r="1582">
          <cell r="Q1582">
            <v>28158</v>
          </cell>
          <cell r="S1582">
            <v>28158</v>
          </cell>
          <cell r="U1582">
            <v>0</v>
          </cell>
          <cell r="V1582">
            <v>0</v>
          </cell>
          <cell r="W1582">
            <v>0</v>
          </cell>
          <cell r="X1582">
            <v>0</v>
          </cell>
          <cell r="Y1582">
            <v>0</v>
          </cell>
          <cell r="AA1582">
            <v>0</v>
          </cell>
          <cell r="AQ1582">
            <v>0</v>
          </cell>
          <cell r="AV1582">
            <v>0</v>
          </cell>
        </row>
        <row r="1583">
          <cell r="Q1583">
            <v>17952</v>
          </cell>
          <cell r="S1583">
            <v>17952</v>
          </cell>
          <cell r="U1583">
            <v>0</v>
          </cell>
          <cell r="V1583">
            <v>0</v>
          </cell>
          <cell r="W1583">
            <v>0</v>
          </cell>
          <cell r="X1583">
            <v>0</v>
          </cell>
          <cell r="Y1583">
            <v>0</v>
          </cell>
          <cell r="AA1583">
            <v>0</v>
          </cell>
          <cell r="AQ1583">
            <v>0</v>
          </cell>
          <cell r="AV1583">
            <v>0</v>
          </cell>
        </row>
        <row r="1584">
          <cell r="Q1584">
            <v>0</v>
          </cell>
          <cell r="S1584">
            <v>0</v>
          </cell>
          <cell r="U1584">
            <v>0</v>
          </cell>
          <cell r="V1584">
            <v>0</v>
          </cell>
          <cell r="W1584">
            <v>0</v>
          </cell>
          <cell r="X1584">
            <v>0</v>
          </cell>
          <cell r="Y1584">
            <v>0</v>
          </cell>
          <cell r="AA1584">
            <v>0</v>
          </cell>
          <cell r="AQ1584">
            <v>0</v>
          </cell>
          <cell r="AV1584">
            <v>0</v>
          </cell>
        </row>
        <row r="1585">
          <cell r="Q1585">
            <v>0</v>
          </cell>
          <cell r="S1585">
            <v>0</v>
          </cell>
          <cell r="U1585">
            <v>0</v>
          </cell>
          <cell r="V1585">
            <v>0</v>
          </cell>
          <cell r="W1585">
            <v>0</v>
          </cell>
          <cell r="X1585">
            <v>0</v>
          </cell>
          <cell r="Y1585">
            <v>0</v>
          </cell>
          <cell r="AA1585">
            <v>0</v>
          </cell>
          <cell r="AQ1585">
            <v>0</v>
          </cell>
          <cell r="AV1585">
            <v>0</v>
          </cell>
        </row>
        <row r="1586">
          <cell r="Q1586">
            <v>-83392136</v>
          </cell>
          <cell r="S1586">
            <v>-131126367.93000001</v>
          </cell>
          <cell r="U1586">
            <v>-116413391.34</v>
          </cell>
          <cell r="V1586">
            <v>-109603898.62</v>
          </cell>
          <cell r="W1586">
            <v>-99191965.030000001</v>
          </cell>
          <cell r="X1586">
            <v>0</v>
          </cell>
          <cell r="Y1586">
            <v>0</v>
          </cell>
          <cell r="AA1586">
            <v>0</v>
          </cell>
          <cell r="AQ1586">
            <v>0</v>
          </cell>
          <cell r="AV1586">
            <v>0</v>
          </cell>
        </row>
        <row r="1587">
          <cell r="Q1587">
            <v>0</v>
          </cell>
          <cell r="S1587">
            <v>0</v>
          </cell>
          <cell r="U1587">
            <v>0</v>
          </cell>
          <cell r="V1587">
            <v>0</v>
          </cell>
          <cell r="W1587">
            <v>0</v>
          </cell>
          <cell r="X1587">
            <v>0</v>
          </cell>
          <cell r="Y1587">
            <v>0</v>
          </cell>
          <cell r="AA1587">
            <v>0</v>
          </cell>
          <cell r="AQ1587">
            <v>0</v>
          </cell>
          <cell r="AV1587">
            <v>0</v>
          </cell>
        </row>
        <row r="1588">
          <cell r="Q1588">
            <v>0</v>
          </cell>
          <cell r="S1588">
            <v>0</v>
          </cell>
          <cell r="U1588">
            <v>0</v>
          </cell>
          <cell r="V1588">
            <v>0</v>
          </cell>
          <cell r="W1588">
            <v>0</v>
          </cell>
          <cell r="X1588">
            <v>0</v>
          </cell>
          <cell r="Y1588">
            <v>0</v>
          </cell>
          <cell r="AA1588">
            <v>0</v>
          </cell>
          <cell r="AQ1588">
            <v>0</v>
          </cell>
          <cell r="AV1588">
            <v>0</v>
          </cell>
        </row>
        <row r="1589">
          <cell r="Q1589">
            <v>-89829695</v>
          </cell>
          <cell r="S1589">
            <v>-126532001.87</v>
          </cell>
          <cell r="U1589">
            <v>-78552028.540000007</v>
          </cell>
          <cell r="V1589">
            <v>-64924091.229999997</v>
          </cell>
          <cell r="W1589">
            <v>-60608616.539999999</v>
          </cell>
          <cell r="X1589">
            <v>0</v>
          </cell>
          <cell r="Y1589">
            <v>0</v>
          </cell>
          <cell r="AA1589">
            <v>0</v>
          </cell>
          <cell r="AQ1589">
            <v>0</v>
          </cell>
          <cell r="AV1589">
            <v>0</v>
          </cell>
        </row>
        <row r="1590">
          <cell r="Q1590">
            <v>0</v>
          </cell>
          <cell r="S1590">
            <v>0</v>
          </cell>
          <cell r="U1590">
            <v>0</v>
          </cell>
          <cell r="V1590">
            <v>0</v>
          </cell>
          <cell r="W1590">
            <v>0</v>
          </cell>
          <cell r="X1590">
            <v>0</v>
          </cell>
          <cell r="Y1590">
            <v>0</v>
          </cell>
          <cell r="AA1590">
            <v>0</v>
          </cell>
          <cell r="AQ1590">
            <v>0</v>
          </cell>
          <cell r="AV1590">
            <v>0</v>
          </cell>
        </row>
        <row r="1591">
          <cell r="Q1591">
            <v>-2249252</v>
          </cell>
          <cell r="S1591">
            <v>0</v>
          </cell>
          <cell r="U1591">
            <v>0</v>
          </cell>
          <cell r="V1591">
            <v>0</v>
          </cell>
          <cell r="W1591">
            <v>0</v>
          </cell>
          <cell r="X1591">
            <v>0</v>
          </cell>
          <cell r="Y1591">
            <v>0</v>
          </cell>
          <cell r="AA1591">
            <v>0</v>
          </cell>
          <cell r="AQ1591">
            <v>0</v>
          </cell>
          <cell r="AV1591">
            <v>0</v>
          </cell>
        </row>
        <row r="1592">
          <cell r="Q1592">
            <v>0</v>
          </cell>
          <cell r="S1592">
            <v>0</v>
          </cell>
          <cell r="U1592">
            <v>0</v>
          </cell>
          <cell r="V1592">
            <v>0</v>
          </cell>
          <cell r="W1592">
            <v>0</v>
          </cell>
          <cell r="X1592">
            <v>0</v>
          </cell>
          <cell r="Y1592">
            <v>0</v>
          </cell>
          <cell r="AA1592">
            <v>0</v>
          </cell>
          <cell r="AQ1592">
            <v>0</v>
          </cell>
          <cell r="AV1592">
            <v>0</v>
          </cell>
        </row>
        <row r="1593">
          <cell r="Q1593">
            <v>0</v>
          </cell>
          <cell r="S1593">
            <v>0</v>
          </cell>
          <cell r="U1593">
            <v>0</v>
          </cell>
          <cell r="V1593">
            <v>0</v>
          </cell>
          <cell r="W1593">
            <v>0</v>
          </cell>
          <cell r="X1593">
            <v>0</v>
          </cell>
          <cell r="Y1593">
            <v>0</v>
          </cell>
          <cell r="AA1593">
            <v>0</v>
          </cell>
          <cell r="AQ1593">
            <v>0</v>
          </cell>
          <cell r="AV1593">
            <v>0</v>
          </cell>
        </row>
        <row r="1594">
          <cell r="Q1594">
            <v>-3858235</v>
          </cell>
          <cell r="S1594">
            <v>0</v>
          </cell>
          <cell r="U1594">
            <v>0</v>
          </cell>
          <cell r="V1594">
            <v>0</v>
          </cell>
          <cell r="W1594">
            <v>0</v>
          </cell>
          <cell r="X1594">
            <v>0</v>
          </cell>
          <cell r="Y1594">
            <v>0</v>
          </cell>
          <cell r="AA1594">
            <v>0</v>
          </cell>
          <cell r="AQ1594">
            <v>0</v>
          </cell>
          <cell r="AV1594">
            <v>0</v>
          </cell>
        </row>
        <row r="1595">
          <cell r="Q1595">
            <v>0</v>
          </cell>
          <cell r="S1595">
            <v>0</v>
          </cell>
          <cell r="U1595">
            <v>0</v>
          </cell>
          <cell r="V1595">
            <v>0</v>
          </cell>
          <cell r="W1595">
            <v>0</v>
          </cell>
          <cell r="X1595">
            <v>0</v>
          </cell>
          <cell r="Y1595">
            <v>0</v>
          </cell>
          <cell r="AA1595">
            <v>0</v>
          </cell>
          <cell r="AQ1595">
            <v>0</v>
          </cell>
          <cell r="AV1595">
            <v>0</v>
          </cell>
        </row>
        <row r="1596">
          <cell r="Q1596">
            <v>322134</v>
          </cell>
          <cell r="S1596">
            <v>322134</v>
          </cell>
          <cell r="U1596">
            <v>0</v>
          </cell>
          <cell r="V1596">
            <v>0</v>
          </cell>
          <cell r="W1596">
            <v>0</v>
          </cell>
          <cell r="X1596">
            <v>0</v>
          </cell>
          <cell r="Y1596">
            <v>0</v>
          </cell>
          <cell r="AA1596">
            <v>0</v>
          </cell>
          <cell r="AQ1596">
            <v>0</v>
          </cell>
          <cell r="AV1596">
            <v>0</v>
          </cell>
        </row>
        <row r="1597">
          <cell r="Q1597">
            <v>596946</v>
          </cell>
          <cell r="S1597">
            <v>596946</v>
          </cell>
          <cell r="U1597">
            <v>0</v>
          </cell>
          <cell r="V1597">
            <v>0</v>
          </cell>
          <cell r="W1597">
            <v>0</v>
          </cell>
          <cell r="X1597">
            <v>0</v>
          </cell>
          <cell r="Y1597">
            <v>0</v>
          </cell>
          <cell r="AA1597">
            <v>0</v>
          </cell>
          <cell r="AQ1597">
            <v>0</v>
          </cell>
          <cell r="AV1597">
            <v>0</v>
          </cell>
        </row>
        <row r="1600">
          <cell r="Q1600">
            <v>0</v>
          </cell>
          <cell r="S1600">
            <v>0</v>
          </cell>
          <cell r="U1600">
            <v>0</v>
          </cell>
          <cell r="V1600">
            <v>0</v>
          </cell>
          <cell r="W1600">
            <v>0</v>
          </cell>
          <cell r="X1600">
            <v>0</v>
          </cell>
          <cell r="Y1600">
            <v>0</v>
          </cell>
          <cell r="AA1600">
            <v>0</v>
          </cell>
          <cell r="AQ1600">
            <v>0</v>
          </cell>
          <cell r="AV1600">
            <v>0</v>
          </cell>
        </row>
        <row r="1601">
          <cell r="Q1601">
            <v>0</v>
          </cell>
          <cell r="S1601">
            <v>0</v>
          </cell>
          <cell r="U1601">
            <v>0</v>
          </cell>
          <cell r="V1601">
            <v>0</v>
          </cell>
          <cell r="W1601">
            <v>0</v>
          </cell>
          <cell r="X1601">
            <v>0</v>
          </cell>
          <cell r="Y1601">
            <v>0</v>
          </cell>
          <cell r="AA1601">
            <v>0</v>
          </cell>
          <cell r="AQ1601">
            <v>0</v>
          </cell>
          <cell r="AV1601">
            <v>0</v>
          </cell>
        </row>
        <row r="1602">
          <cell r="Q1602">
            <v>0</v>
          </cell>
          <cell r="S1602">
            <v>0</v>
          </cell>
          <cell r="U1602">
            <v>0</v>
          </cell>
          <cell r="V1602">
            <v>0</v>
          </cell>
          <cell r="W1602">
            <v>0</v>
          </cell>
          <cell r="X1602">
            <v>0</v>
          </cell>
          <cell r="Y1602">
            <v>0</v>
          </cell>
          <cell r="AA1602">
            <v>0</v>
          </cell>
          <cell r="AQ1602">
            <v>0</v>
          </cell>
          <cell r="AV1602">
            <v>0</v>
          </cell>
        </row>
        <row r="1603">
          <cell r="Q1603">
            <v>0</v>
          </cell>
          <cell r="S1603">
            <v>0</v>
          </cell>
          <cell r="U1603">
            <v>0</v>
          </cell>
          <cell r="V1603">
            <v>0</v>
          </cell>
          <cell r="W1603">
            <v>0</v>
          </cell>
          <cell r="X1603">
            <v>0</v>
          </cell>
          <cell r="Y1603">
            <v>0</v>
          </cell>
          <cell r="AA1603">
            <v>0</v>
          </cell>
          <cell r="AQ1603">
            <v>0</v>
          </cell>
          <cell r="AV1603">
            <v>0</v>
          </cell>
        </row>
        <row r="1604">
          <cell r="Q1604">
            <v>-5703829.3499999996</v>
          </cell>
          <cell r="S1604">
            <v>-5703829.3499999996</v>
          </cell>
          <cell r="U1604">
            <v>-5538136.6100000003</v>
          </cell>
          <cell r="V1604">
            <v>-5334768.82</v>
          </cell>
          <cell r="W1604">
            <v>-5330002.57</v>
          </cell>
          <cell r="X1604">
            <v>-5748539.3700000001</v>
          </cell>
          <cell r="Y1604">
            <v>-5748539.3700000001</v>
          </cell>
          <cell r="AA1604">
            <v>-5748539.3700000001</v>
          </cell>
          <cell r="AQ1604">
            <v>-5785224.4299999997</v>
          </cell>
          <cell r="AV1604">
            <v>-5768370.6100000003</v>
          </cell>
        </row>
        <row r="1605">
          <cell r="Q1605">
            <v>-2180468.58</v>
          </cell>
          <cell r="S1605">
            <v>-2164411.83</v>
          </cell>
          <cell r="U1605">
            <v>-2155602.66</v>
          </cell>
          <cell r="V1605">
            <v>-2155602.66</v>
          </cell>
          <cell r="W1605">
            <v>-2155602.66</v>
          </cell>
          <cell r="X1605">
            <v>-2159969.66</v>
          </cell>
          <cell r="Y1605">
            <v>-2159969.66</v>
          </cell>
          <cell r="AA1605">
            <v>-2141041.9900000002</v>
          </cell>
          <cell r="AQ1605">
            <v>-655084</v>
          </cell>
          <cell r="AV1605">
            <v>-654438.76</v>
          </cell>
        </row>
        <row r="1606">
          <cell r="Q1606">
            <v>-96358.61</v>
          </cell>
          <cell r="S1606">
            <v>-92105.61</v>
          </cell>
          <cell r="U1606">
            <v>-90828.61</v>
          </cell>
          <cell r="V1606">
            <v>-90828.61</v>
          </cell>
          <cell r="W1606">
            <v>-90828.61</v>
          </cell>
          <cell r="X1606">
            <v>-77958.61</v>
          </cell>
          <cell r="Y1606">
            <v>-77696.61</v>
          </cell>
          <cell r="AA1606">
            <v>-77696.61</v>
          </cell>
          <cell r="AQ1606">
            <v>6526</v>
          </cell>
          <cell r="AV1606">
            <v>6526</v>
          </cell>
        </row>
        <row r="1607">
          <cell r="Q1607">
            <v>0</v>
          </cell>
          <cell r="S1607">
            <v>0</v>
          </cell>
          <cell r="U1607">
            <v>0</v>
          </cell>
          <cell r="V1607">
            <v>0</v>
          </cell>
          <cell r="W1607">
            <v>0</v>
          </cell>
          <cell r="X1607">
            <v>0</v>
          </cell>
          <cell r="Y1607">
            <v>0</v>
          </cell>
          <cell r="AA1607">
            <v>0</v>
          </cell>
          <cell r="AQ1607">
            <v>0</v>
          </cell>
          <cell r="AV1607">
            <v>0</v>
          </cell>
        </row>
        <row r="1608">
          <cell r="Q1608">
            <v>-156915.16</v>
          </cell>
          <cell r="S1608">
            <v>-157071.22</v>
          </cell>
          <cell r="U1608">
            <v>-147703.67999999999</v>
          </cell>
          <cell r="V1608">
            <v>-147753.01</v>
          </cell>
          <cell r="W1608">
            <v>-148147.14000000001</v>
          </cell>
          <cell r="X1608">
            <v>-148183.21</v>
          </cell>
          <cell r="Y1608">
            <v>-148183.21</v>
          </cell>
          <cell r="AA1608">
            <v>-146145.63</v>
          </cell>
          <cell r="AQ1608">
            <v>2239.15</v>
          </cell>
          <cell r="AV1608">
            <v>1530.57</v>
          </cell>
        </row>
        <row r="1609">
          <cell r="Q1609">
            <v>-493325.13</v>
          </cell>
          <cell r="S1609">
            <v>-446077.1</v>
          </cell>
          <cell r="U1609">
            <v>-406580.41</v>
          </cell>
          <cell r="V1609">
            <v>-404482.26</v>
          </cell>
          <cell r="W1609">
            <v>-448891.57</v>
          </cell>
          <cell r="X1609">
            <v>-482332.77</v>
          </cell>
          <cell r="Y1609">
            <v>-485771.23</v>
          </cell>
          <cell r="AA1609">
            <v>-530124.57999999996</v>
          </cell>
          <cell r="AQ1609">
            <v>-200461.11</v>
          </cell>
          <cell r="AV1609">
            <v>-183915.04</v>
          </cell>
        </row>
        <row r="1610">
          <cell r="Q1610">
            <v>-9814381.7599999998</v>
          </cell>
          <cell r="S1610">
            <v>-9958249.6999999993</v>
          </cell>
          <cell r="U1610">
            <v>-10148679.85</v>
          </cell>
          <cell r="V1610">
            <v>-10183766.1</v>
          </cell>
          <cell r="W1610">
            <v>-10300305.710000001</v>
          </cell>
          <cell r="X1610">
            <v>-10383376.08</v>
          </cell>
          <cell r="Y1610">
            <v>-10562930.16</v>
          </cell>
          <cell r="AA1610">
            <v>-10853505.689999999</v>
          </cell>
          <cell r="AQ1610">
            <v>-9100660.9199999999</v>
          </cell>
          <cell r="AV1610">
            <v>-9493319.3399999999</v>
          </cell>
        </row>
        <row r="1611">
          <cell r="Q1611">
            <v>-38407724.189999998</v>
          </cell>
          <cell r="S1611">
            <v>-37862453.899999999</v>
          </cell>
          <cell r="U1611">
            <v>-37217649.630000003</v>
          </cell>
          <cell r="V1611">
            <v>-36898152.020000003</v>
          </cell>
          <cell r="W1611">
            <v>-36897762.960000001</v>
          </cell>
          <cell r="X1611">
            <v>-36669760.43</v>
          </cell>
          <cell r="Y1611">
            <v>-36494878.210000001</v>
          </cell>
          <cell r="AA1611">
            <v>-36252905.82</v>
          </cell>
          <cell r="AQ1611">
            <v>-26946717.34</v>
          </cell>
          <cell r="AV1611">
            <v>-26409556.079999998</v>
          </cell>
        </row>
        <row r="1612">
          <cell r="Q1612">
            <v>-18424349.27</v>
          </cell>
          <cell r="S1612">
            <v>-18762662.010000002</v>
          </cell>
          <cell r="U1612">
            <v>-19548287.32</v>
          </cell>
          <cell r="V1612">
            <v>-20517183.539999999</v>
          </cell>
          <cell r="W1612">
            <v>-21527662.640000001</v>
          </cell>
          <cell r="X1612">
            <v>-21790598.289999999</v>
          </cell>
          <cell r="Y1612">
            <v>-21971183.539999999</v>
          </cell>
          <cell r="AA1612">
            <v>-22555322.109999999</v>
          </cell>
          <cell r="AQ1612">
            <v>-20902437.190000001</v>
          </cell>
          <cell r="AV1612">
            <v>-22939797.800000001</v>
          </cell>
        </row>
        <row r="1613">
          <cell r="Q1613">
            <v>0</v>
          </cell>
          <cell r="S1613">
            <v>0</v>
          </cell>
          <cell r="U1613">
            <v>0</v>
          </cell>
          <cell r="V1613">
            <v>0</v>
          </cell>
          <cell r="W1613">
            <v>0</v>
          </cell>
          <cell r="X1613">
            <v>0</v>
          </cell>
          <cell r="Y1613">
            <v>0</v>
          </cell>
          <cell r="AA1613">
            <v>0</v>
          </cell>
          <cell r="AQ1613">
            <v>0</v>
          </cell>
          <cell r="AV1613">
            <v>0</v>
          </cell>
        </row>
        <row r="1614">
          <cell r="Q1614">
            <v>-20298892.399999999</v>
          </cell>
          <cell r="S1614">
            <v>-21179628.649999999</v>
          </cell>
          <cell r="U1614">
            <v>-22944967.27</v>
          </cell>
          <cell r="V1614">
            <v>-23365290.359999999</v>
          </cell>
          <cell r="W1614">
            <v>-23484038.18</v>
          </cell>
          <cell r="X1614">
            <v>-23827089.120000001</v>
          </cell>
          <cell r="Y1614">
            <v>-24168660.719999999</v>
          </cell>
          <cell r="AA1614">
            <v>-24744281.829999998</v>
          </cell>
          <cell r="AQ1614">
            <v>-26675873.640000001</v>
          </cell>
          <cell r="AV1614">
            <v>-28246122.129999999</v>
          </cell>
        </row>
        <row r="1615">
          <cell r="AV1615">
            <v>-90658</v>
          </cell>
        </row>
        <row r="1616">
          <cell r="Q1616">
            <v>-3375333.02</v>
          </cell>
          <cell r="S1616">
            <v>-3375333.02</v>
          </cell>
          <cell r="U1616">
            <v>-3369236.18</v>
          </cell>
          <cell r="V1616">
            <v>-3374983.18</v>
          </cell>
          <cell r="W1616">
            <v>-3374983.18</v>
          </cell>
          <cell r="X1616">
            <v>-3374983.18</v>
          </cell>
          <cell r="Y1616">
            <v>-3374983.18</v>
          </cell>
          <cell r="AA1616">
            <v>-3374983.18</v>
          </cell>
          <cell r="AQ1616">
            <v>-3288949.28</v>
          </cell>
          <cell r="AV1616">
            <v>-3288949.28</v>
          </cell>
        </row>
        <row r="1617">
          <cell r="Q1617">
            <v>-1561823.95</v>
          </cell>
          <cell r="S1617">
            <v>-1548865.95</v>
          </cell>
          <cell r="U1617">
            <v>-1653833.95</v>
          </cell>
          <cell r="V1617">
            <v>-1664735.95</v>
          </cell>
          <cell r="W1617">
            <v>-1647253.95</v>
          </cell>
          <cell r="X1617">
            <v>-1640906.95</v>
          </cell>
          <cell r="Y1617">
            <v>-1628234.95</v>
          </cell>
          <cell r="AA1617">
            <v>-1632176.95</v>
          </cell>
          <cell r="AQ1617">
            <v>-1472190.3</v>
          </cell>
          <cell r="AV1617">
            <v>-1467573.3</v>
          </cell>
        </row>
        <row r="1618">
          <cell r="Q1618">
            <v>-20968.5</v>
          </cell>
          <cell r="S1618">
            <v>-20968.5</v>
          </cell>
          <cell r="U1618">
            <v>-20968.5</v>
          </cell>
          <cell r="V1618">
            <v>-20968.5</v>
          </cell>
          <cell r="W1618">
            <v>-20968.5</v>
          </cell>
          <cell r="X1618">
            <v>-20968.5</v>
          </cell>
          <cell r="Y1618">
            <v>-20968.5</v>
          </cell>
          <cell r="AA1618">
            <v>-20968.5</v>
          </cell>
          <cell r="AQ1618">
            <v>-13498.08</v>
          </cell>
          <cell r="AV1618">
            <v>-13498.08</v>
          </cell>
        </row>
        <row r="1619">
          <cell r="Q1619">
            <v>-12063.15</v>
          </cell>
          <cell r="S1619">
            <v>-12063.15</v>
          </cell>
          <cell r="U1619">
            <v>-12063.15</v>
          </cell>
          <cell r="V1619">
            <v>-12063.15</v>
          </cell>
          <cell r="W1619">
            <v>-12063.15</v>
          </cell>
          <cell r="X1619">
            <v>-12063.15</v>
          </cell>
          <cell r="Y1619">
            <v>-12063.15</v>
          </cell>
          <cell r="AA1619">
            <v>-13547.57</v>
          </cell>
          <cell r="AQ1619">
            <v>-30699.58</v>
          </cell>
          <cell r="AV1619">
            <v>-34774.22</v>
          </cell>
        </row>
        <row r="1620">
          <cell r="Q1620">
            <v>-338</v>
          </cell>
          <cell r="S1620">
            <v>-338</v>
          </cell>
          <cell r="U1620">
            <v>-338</v>
          </cell>
          <cell r="V1620">
            <v>-338</v>
          </cell>
          <cell r="W1620">
            <v>-338</v>
          </cell>
          <cell r="X1620">
            <v>-338</v>
          </cell>
          <cell r="Y1620">
            <v>-338</v>
          </cell>
          <cell r="AA1620">
            <v>-338</v>
          </cell>
          <cell r="AQ1620">
            <v>-338</v>
          </cell>
          <cell r="AV1620">
            <v>-338</v>
          </cell>
        </row>
        <row r="1621">
          <cell r="Q1621">
            <v>-156752.21</v>
          </cell>
          <cell r="S1621">
            <v>-137372.69</v>
          </cell>
          <cell r="U1621">
            <v>-53846.38</v>
          </cell>
          <cell r="V1621">
            <v>-47025.33</v>
          </cell>
          <cell r="W1621">
            <v>-52226.720000000001</v>
          </cell>
          <cell r="X1621">
            <v>-70149.19</v>
          </cell>
          <cell r="Y1621">
            <v>-70259.08</v>
          </cell>
          <cell r="AA1621">
            <v>-70263.960000000006</v>
          </cell>
          <cell r="AQ1621">
            <v>-97321.45</v>
          </cell>
          <cell r="AV1621">
            <v>-75819.61</v>
          </cell>
        </row>
        <row r="1622">
          <cell r="Q1622">
            <v>0</v>
          </cell>
          <cell r="S1622">
            <v>0</v>
          </cell>
          <cell r="U1622">
            <v>0</v>
          </cell>
          <cell r="V1622">
            <v>0</v>
          </cell>
          <cell r="W1622">
            <v>0</v>
          </cell>
          <cell r="X1622">
            <v>0</v>
          </cell>
          <cell r="Y1622">
            <v>0</v>
          </cell>
          <cell r="AA1622">
            <v>0</v>
          </cell>
          <cell r="AQ1622">
            <v>0</v>
          </cell>
          <cell r="AV1622">
            <v>0</v>
          </cell>
        </row>
        <row r="1623">
          <cell r="Q1623">
            <v>-5000</v>
          </cell>
          <cell r="S1623">
            <v>-5000</v>
          </cell>
          <cell r="U1623">
            <v>-5000</v>
          </cell>
          <cell r="V1623">
            <v>-5000</v>
          </cell>
          <cell r="W1623">
            <v>-5000</v>
          </cell>
          <cell r="X1623">
            <v>-5000</v>
          </cell>
          <cell r="Y1623">
            <v>-5000</v>
          </cell>
          <cell r="AA1623">
            <v>-5000</v>
          </cell>
          <cell r="AQ1623">
            <v>-5000</v>
          </cell>
          <cell r="AV1623">
            <v>-5000</v>
          </cell>
        </row>
        <row r="1624">
          <cell r="Q1624">
            <v>0</v>
          </cell>
          <cell r="S1624">
            <v>0</v>
          </cell>
          <cell r="U1624">
            <v>0</v>
          </cell>
          <cell r="V1624">
            <v>0</v>
          </cell>
          <cell r="W1624">
            <v>0</v>
          </cell>
          <cell r="X1624">
            <v>0</v>
          </cell>
          <cell r="Y1624">
            <v>0</v>
          </cell>
          <cell r="AA1624">
            <v>0</v>
          </cell>
          <cell r="AQ1624">
            <v>0</v>
          </cell>
          <cell r="AV1624">
            <v>0</v>
          </cell>
        </row>
        <row r="1625">
          <cell r="Q1625">
            <v>-1948000</v>
          </cell>
          <cell r="S1625">
            <v>-1948000</v>
          </cell>
          <cell r="U1625">
            <v>-1948000</v>
          </cell>
          <cell r="V1625">
            <v>-1948000</v>
          </cell>
          <cell r="W1625">
            <v>-1948000</v>
          </cell>
          <cell r="X1625">
            <v>-275000</v>
          </cell>
          <cell r="Y1625">
            <v>-275000</v>
          </cell>
          <cell r="AA1625">
            <v>0</v>
          </cell>
          <cell r="AQ1625">
            <v>0</v>
          </cell>
          <cell r="AV1625">
            <v>0</v>
          </cell>
        </row>
        <row r="1626">
          <cell r="Q1626">
            <v>-30851482.609999999</v>
          </cell>
          <cell r="S1626">
            <v>-34234965.18</v>
          </cell>
          <cell r="U1626">
            <v>-35299440</v>
          </cell>
          <cell r="V1626">
            <v>-34869554.359999999</v>
          </cell>
          <cell r="W1626">
            <v>-34852355.299999997</v>
          </cell>
          <cell r="X1626">
            <v>-34983581.350000001</v>
          </cell>
          <cell r="Y1626">
            <v>-34607370.18</v>
          </cell>
          <cell r="AA1626">
            <v>-34675694.850000001</v>
          </cell>
          <cell r="AQ1626">
            <v>-27958863.129999999</v>
          </cell>
          <cell r="AV1626">
            <v>-22890526.890000001</v>
          </cell>
        </row>
        <row r="1627">
          <cell r="Q1627">
            <v>-151595</v>
          </cell>
          <cell r="S1627">
            <v>-151595</v>
          </cell>
          <cell r="U1627">
            <v>-151595</v>
          </cell>
          <cell r="V1627">
            <v>-151595</v>
          </cell>
          <cell r="W1627">
            <v>-70275</v>
          </cell>
          <cell r="X1627">
            <v>-70275</v>
          </cell>
          <cell r="Y1627">
            <v>-70275</v>
          </cell>
          <cell r="AA1627">
            <v>-70275</v>
          </cell>
          <cell r="AQ1627">
            <v>-70275</v>
          </cell>
          <cell r="AV1627">
            <v>-70275</v>
          </cell>
        </row>
        <row r="1628">
          <cell r="Q1628">
            <v>-2776000</v>
          </cell>
          <cell r="S1628">
            <v>-2776000</v>
          </cell>
          <cell r="U1628">
            <v>-2776000</v>
          </cell>
          <cell r="V1628">
            <v>-2776000</v>
          </cell>
          <cell r="W1628">
            <v>-2776000</v>
          </cell>
          <cell r="X1628">
            <v>-156765.63</v>
          </cell>
          <cell r="Y1628">
            <v>-156765.63</v>
          </cell>
          <cell r="AA1628">
            <v>0</v>
          </cell>
          <cell r="AQ1628">
            <v>0</v>
          </cell>
          <cell r="AV1628">
            <v>0</v>
          </cell>
        </row>
        <row r="1629">
          <cell r="AQ1629">
            <v>-13386729</v>
          </cell>
          <cell r="AV1629">
            <v>-30548202</v>
          </cell>
        </row>
        <row r="1630">
          <cell r="Q1630">
            <v>0</v>
          </cell>
          <cell r="S1630">
            <v>0</v>
          </cell>
          <cell r="U1630">
            <v>0</v>
          </cell>
          <cell r="V1630">
            <v>0</v>
          </cell>
          <cell r="W1630">
            <v>0</v>
          </cell>
          <cell r="X1630">
            <v>0</v>
          </cell>
          <cell r="Y1630">
            <v>0</v>
          </cell>
          <cell r="AA1630">
            <v>0</v>
          </cell>
          <cell r="AQ1630">
            <v>0</v>
          </cell>
          <cell r="AV1630">
            <v>0</v>
          </cell>
        </row>
        <row r="1631">
          <cell r="Q1631">
            <v>-1656522.76</v>
          </cell>
          <cell r="S1631">
            <v>-1404536.98</v>
          </cell>
          <cell r="U1631">
            <v>-1252677.4099999999</v>
          </cell>
          <cell r="V1631">
            <v>-1403362.33</v>
          </cell>
          <cell r="W1631">
            <v>-1279150.8700000001</v>
          </cell>
          <cell r="X1631">
            <v>-3244979.3</v>
          </cell>
          <cell r="Y1631">
            <v>-3974484.47</v>
          </cell>
          <cell r="AA1631">
            <v>-2795694.06</v>
          </cell>
          <cell r="AQ1631">
            <v>-1586084.62</v>
          </cell>
          <cell r="AV1631">
            <v>-3515574.55</v>
          </cell>
        </row>
        <row r="1632">
          <cell r="Q1632">
            <v>0</v>
          </cell>
          <cell r="S1632">
            <v>0</v>
          </cell>
          <cell r="U1632">
            <v>0</v>
          </cell>
          <cell r="V1632">
            <v>0</v>
          </cell>
          <cell r="W1632">
            <v>0</v>
          </cell>
          <cell r="X1632">
            <v>0</v>
          </cell>
          <cell r="Y1632">
            <v>0</v>
          </cell>
          <cell r="AA1632">
            <v>0</v>
          </cell>
          <cell r="AQ1632">
            <v>0</v>
          </cell>
          <cell r="AV1632">
            <v>0</v>
          </cell>
        </row>
        <row r="1633">
          <cell r="Q1633">
            <v>-6145815.3399999999</v>
          </cell>
          <cell r="S1633">
            <v>-6289315.6799999997</v>
          </cell>
          <cell r="U1633">
            <v>-6561471.5199999996</v>
          </cell>
          <cell r="V1633">
            <v>-6574889.0199999996</v>
          </cell>
          <cell r="W1633">
            <v>-6648068.5999999996</v>
          </cell>
          <cell r="X1633">
            <v>-6691688.9699999997</v>
          </cell>
          <cell r="Y1633">
            <v>-6709544.7199999997</v>
          </cell>
          <cell r="AA1633">
            <v>-6884927.0999999996</v>
          </cell>
          <cell r="AQ1633">
            <v>-7277450.9299999997</v>
          </cell>
          <cell r="AV1633">
            <v>-7551683.9400000004</v>
          </cell>
        </row>
        <row r="1634">
          <cell r="Q1634">
            <v>-1059385.5</v>
          </cell>
          <cell r="S1634">
            <v>-1035456.14</v>
          </cell>
          <cell r="U1634">
            <v>-984554.79</v>
          </cell>
          <cell r="V1634">
            <v>-963429.88</v>
          </cell>
          <cell r="W1634">
            <v>-1090066.8999999999</v>
          </cell>
          <cell r="X1634">
            <v>-948983.52</v>
          </cell>
          <cell r="Y1634">
            <v>-736117.3</v>
          </cell>
          <cell r="AA1634">
            <v>0</v>
          </cell>
          <cell r="AQ1634">
            <v>-278116.15999999997</v>
          </cell>
          <cell r="AV1634">
            <v>-788249.44</v>
          </cell>
        </row>
        <row r="1635">
          <cell r="Q1635">
            <v>0</v>
          </cell>
          <cell r="S1635">
            <v>0</v>
          </cell>
          <cell r="U1635">
            <v>0</v>
          </cell>
          <cell r="V1635">
            <v>0</v>
          </cell>
          <cell r="W1635">
            <v>0</v>
          </cell>
          <cell r="X1635">
            <v>0</v>
          </cell>
          <cell r="Y1635">
            <v>0</v>
          </cell>
          <cell r="AA1635">
            <v>0</v>
          </cell>
          <cell r="AQ1635">
            <v>0</v>
          </cell>
          <cell r="AV1635">
            <v>0</v>
          </cell>
        </row>
        <row r="1636">
          <cell r="Q1636">
            <v>0</v>
          </cell>
          <cell r="S1636">
            <v>0</v>
          </cell>
          <cell r="U1636">
            <v>0</v>
          </cell>
          <cell r="V1636">
            <v>0</v>
          </cell>
          <cell r="W1636">
            <v>0</v>
          </cell>
          <cell r="X1636">
            <v>0</v>
          </cell>
          <cell r="Y1636">
            <v>0</v>
          </cell>
          <cell r="AA1636">
            <v>0</v>
          </cell>
          <cell r="AQ1636">
            <v>0</v>
          </cell>
          <cell r="AV1636">
            <v>0</v>
          </cell>
        </row>
        <row r="1637">
          <cell r="AQ1637">
            <v>-1747736.29</v>
          </cell>
          <cell r="AV1637">
            <v>-3137717.8</v>
          </cell>
        </row>
        <row r="1638">
          <cell r="AQ1638">
            <v>0</v>
          </cell>
          <cell r="AV1638">
            <v>0</v>
          </cell>
        </row>
        <row r="1639">
          <cell r="AQ1639">
            <v>-2056347</v>
          </cell>
          <cell r="AV1639">
            <v>-3621710</v>
          </cell>
        </row>
        <row r="1640">
          <cell r="Q1640">
            <v>0</v>
          </cell>
          <cell r="S1640">
            <v>0</v>
          </cell>
          <cell r="U1640">
            <v>0</v>
          </cell>
          <cell r="V1640">
            <v>0</v>
          </cell>
          <cell r="W1640">
            <v>0</v>
          </cell>
          <cell r="X1640">
            <v>0</v>
          </cell>
          <cell r="Y1640">
            <v>0</v>
          </cell>
          <cell r="AA1640">
            <v>0</v>
          </cell>
          <cell r="AQ1640">
            <v>0</v>
          </cell>
          <cell r="AV1640">
            <v>0</v>
          </cell>
        </row>
        <row r="1641">
          <cell r="AQ1641">
            <v>-272881.55</v>
          </cell>
          <cell r="AV1641">
            <v>-257888.05</v>
          </cell>
        </row>
        <row r="1642">
          <cell r="AA1642">
            <v>0</v>
          </cell>
          <cell r="AQ1642">
            <v>0</v>
          </cell>
          <cell r="AV1642">
            <v>0</v>
          </cell>
        </row>
        <row r="1643">
          <cell r="Q1643">
            <v>0</v>
          </cell>
          <cell r="S1643">
            <v>0</v>
          </cell>
          <cell r="U1643">
            <v>0</v>
          </cell>
          <cell r="V1643">
            <v>0</v>
          </cell>
          <cell r="W1643">
            <v>0</v>
          </cell>
          <cell r="X1643">
            <v>0</v>
          </cell>
          <cell r="Y1643">
            <v>0</v>
          </cell>
          <cell r="AA1643">
            <v>0</v>
          </cell>
          <cell r="AQ1643">
            <v>0</v>
          </cell>
          <cell r="AV1643">
            <v>0</v>
          </cell>
        </row>
        <row r="1644">
          <cell r="AA1644">
            <v>0</v>
          </cell>
          <cell r="AQ1644">
            <v>0</v>
          </cell>
          <cell r="AV1644">
            <v>0</v>
          </cell>
        </row>
        <row r="1645">
          <cell r="AQ1645">
            <v>-1990986.92</v>
          </cell>
          <cell r="AV1645">
            <v>-2460674.71</v>
          </cell>
        </row>
        <row r="1646">
          <cell r="AQ1646">
            <v>2056347</v>
          </cell>
          <cell r="AV1646">
            <v>3621710</v>
          </cell>
        </row>
        <row r="1647">
          <cell r="AQ1647">
            <v>1747736.29</v>
          </cell>
          <cell r="AV1647">
            <v>3137717.8</v>
          </cell>
        </row>
        <row r="1648">
          <cell r="Q1648">
            <v>0</v>
          </cell>
          <cell r="S1648">
            <v>0</v>
          </cell>
          <cell r="U1648">
            <v>0</v>
          </cell>
          <cell r="V1648">
            <v>0</v>
          </cell>
          <cell r="W1648">
            <v>0</v>
          </cell>
          <cell r="X1648">
            <v>0</v>
          </cell>
          <cell r="Y1648">
            <v>0</v>
          </cell>
          <cell r="AA1648">
            <v>0</v>
          </cell>
          <cell r="AQ1648">
            <v>0</v>
          </cell>
          <cell r="AV1648">
            <v>0</v>
          </cell>
        </row>
        <row r="1649">
          <cell r="Q1649">
            <v>0</v>
          </cell>
          <cell r="S1649">
            <v>0</v>
          </cell>
          <cell r="U1649">
            <v>0</v>
          </cell>
          <cell r="V1649">
            <v>0</v>
          </cell>
          <cell r="W1649">
            <v>-395600</v>
          </cell>
          <cell r="X1649">
            <v>-461500</v>
          </cell>
          <cell r="Y1649">
            <v>-527400</v>
          </cell>
          <cell r="AA1649">
            <v>-671583</v>
          </cell>
          <cell r="AQ1649">
            <v>-2670148</v>
          </cell>
          <cell r="AV1649">
            <v>-2917335.06</v>
          </cell>
        </row>
        <row r="1650">
          <cell r="Q1650">
            <v>-11112</v>
          </cell>
          <cell r="S1650">
            <v>-16668</v>
          </cell>
          <cell r="U1650">
            <v>-22224</v>
          </cell>
          <cell r="V1650">
            <v>-25002</v>
          </cell>
          <cell r="W1650">
            <v>-32761</v>
          </cell>
          <cell r="X1650">
            <v>-37206</v>
          </cell>
          <cell r="Y1650">
            <v>-41651</v>
          </cell>
          <cell r="AA1650">
            <v>-50541</v>
          </cell>
          <cell r="AQ1650">
            <v>-121661</v>
          </cell>
          <cell r="AV1650">
            <v>-143886</v>
          </cell>
        </row>
        <row r="1651">
          <cell r="Q1651">
            <v>0</v>
          </cell>
          <cell r="S1651">
            <v>0</v>
          </cell>
          <cell r="U1651">
            <v>0</v>
          </cell>
          <cell r="V1651">
            <v>0</v>
          </cell>
          <cell r="W1651">
            <v>0</v>
          </cell>
          <cell r="X1651">
            <v>0</v>
          </cell>
          <cell r="Y1651">
            <v>0</v>
          </cell>
          <cell r="AA1651">
            <v>0</v>
          </cell>
          <cell r="AQ1651">
            <v>0</v>
          </cell>
          <cell r="AV1651">
            <v>0</v>
          </cell>
        </row>
        <row r="1652">
          <cell r="U1652">
            <v>0</v>
          </cell>
          <cell r="V1652">
            <v>0</v>
          </cell>
          <cell r="W1652">
            <v>0</v>
          </cell>
          <cell r="X1652">
            <v>0</v>
          </cell>
          <cell r="Y1652">
            <v>0</v>
          </cell>
          <cell r="AA1652">
            <v>0</v>
          </cell>
          <cell r="AQ1652">
            <v>0</v>
          </cell>
          <cell r="AV1652">
            <v>0</v>
          </cell>
        </row>
        <row r="1653">
          <cell r="Q1653">
            <v>-150622.04</v>
          </cell>
          <cell r="S1653">
            <v>-148330.38</v>
          </cell>
          <cell r="U1653">
            <v>-146038.72</v>
          </cell>
          <cell r="V1653">
            <v>-144892.89000000001</v>
          </cell>
          <cell r="W1653">
            <v>-143747.06</v>
          </cell>
          <cell r="X1653">
            <v>-142601.23000000001</v>
          </cell>
          <cell r="Y1653">
            <v>-141455.4</v>
          </cell>
          <cell r="AA1653">
            <v>-139163.74</v>
          </cell>
          <cell r="AQ1653">
            <v>-120830.46</v>
          </cell>
          <cell r="AV1653">
            <v>-115101.31</v>
          </cell>
        </row>
        <row r="1654">
          <cell r="Q1654">
            <v>-7404933.4699999997</v>
          </cell>
          <cell r="S1654">
            <v>-7217466.8099999996</v>
          </cell>
          <cell r="U1654">
            <v>-7030000.1500000004</v>
          </cell>
          <cell r="V1654">
            <v>-6936266.8200000003</v>
          </cell>
          <cell r="W1654">
            <v>-6842533.4900000002</v>
          </cell>
          <cell r="X1654">
            <v>-6748800.1600000001</v>
          </cell>
          <cell r="Y1654">
            <v>-6655066.8300000001</v>
          </cell>
          <cell r="AA1654">
            <v>-6467600.1699999999</v>
          </cell>
          <cell r="AQ1654">
            <v>-4967866.8899999997</v>
          </cell>
          <cell r="AV1654">
            <v>-4499200.24</v>
          </cell>
        </row>
        <row r="1655">
          <cell r="Q1655">
            <v>-2571574.2599999998</v>
          </cell>
          <cell r="S1655">
            <v>-2478062.48</v>
          </cell>
          <cell r="U1655">
            <v>-2384550.7000000002</v>
          </cell>
          <cell r="V1655">
            <v>-2337794.81</v>
          </cell>
          <cell r="W1655">
            <v>-2291038.92</v>
          </cell>
          <cell r="X1655">
            <v>-2244283.0299999998</v>
          </cell>
          <cell r="Y1655">
            <v>-2197527.14</v>
          </cell>
          <cell r="AA1655">
            <v>-2104015.36</v>
          </cell>
          <cell r="AQ1655">
            <v>-1355921.12</v>
          </cell>
          <cell r="AV1655">
            <v>-1122141.67</v>
          </cell>
        </row>
        <row r="1656">
          <cell r="Q1656">
            <v>0</v>
          </cell>
          <cell r="S1656">
            <v>-5984536.9500000002</v>
          </cell>
          <cell r="U1656">
            <v>-5984536.9500000002</v>
          </cell>
          <cell r="V1656">
            <v>-5984536.9500000002</v>
          </cell>
          <cell r="W1656">
            <v>-4308944.53</v>
          </cell>
          <cell r="X1656">
            <v>0</v>
          </cell>
          <cell r="Y1656">
            <v>0</v>
          </cell>
          <cell r="AA1656">
            <v>0</v>
          </cell>
          <cell r="AQ1656">
            <v>-2198751.67</v>
          </cell>
          <cell r="AV1656">
            <v>0</v>
          </cell>
        </row>
        <row r="1657">
          <cell r="Q1657">
            <v>-8124679.9900000002</v>
          </cell>
          <cell r="S1657">
            <v>0</v>
          </cell>
          <cell r="U1657">
            <v>0</v>
          </cell>
          <cell r="V1657">
            <v>0</v>
          </cell>
          <cell r="W1657">
            <v>0</v>
          </cell>
          <cell r="X1657">
            <v>0</v>
          </cell>
          <cell r="Y1657">
            <v>0</v>
          </cell>
          <cell r="AA1657">
            <v>0</v>
          </cell>
          <cell r="AQ1657">
            <v>0</v>
          </cell>
          <cell r="AV1657">
            <v>0</v>
          </cell>
        </row>
        <row r="1658">
          <cell r="Q1658">
            <v>-21742.99</v>
          </cell>
          <cell r="S1658">
            <v>-32174.6</v>
          </cell>
          <cell r="U1658">
            <v>-104127.54</v>
          </cell>
          <cell r="V1658">
            <v>-252935.03</v>
          </cell>
          <cell r="W1658">
            <v>-261544.25</v>
          </cell>
          <cell r="X1658">
            <v>-261544.25</v>
          </cell>
          <cell r="Y1658">
            <v>-261544.25</v>
          </cell>
          <cell r="AA1658">
            <v>-17909.689999999999</v>
          </cell>
          <cell r="AQ1658">
            <v>-391859.28</v>
          </cell>
          <cell r="AV1658">
            <v>-421090.98</v>
          </cell>
        </row>
        <row r="1659">
          <cell r="Q1659">
            <v>-454094.6</v>
          </cell>
          <cell r="S1659">
            <v>-423821.64</v>
          </cell>
          <cell r="U1659">
            <v>-393548.68</v>
          </cell>
          <cell r="V1659">
            <v>-378412.2</v>
          </cell>
          <cell r="W1659">
            <v>-363275.72</v>
          </cell>
          <cell r="X1659">
            <v>-348139.24</v>
          </cell>
          <cell r="Y1659">
            <v>-333002.76</v>
          </cell>
          <cell r="AA1659">
            <v>-302729.8</v>
          </cell>
          <cell r="AQ1659">
            <v>-60546.12</v>
          </cell>
          <cell r="AV1659">
            <v>0</v>
          </cell>
        </row>
        <row r="1660">
          <cell r="Q1660">
            <v>-526317.36</v>
          </cell>
          <cell r="S1660">
            <v>-1592852.4</v>
          </cell>
          <cell r="U1660">
            <v>-1719931.68</v>
          </cell>
          <cell r="V1660">
            <v>-2229050.9</v>
          </cell>
          <cell r="W1660">
            <v>-2208786.7999999998</v>
          </cell>
          <cell r="X1660">
            <v>-2188522.7000000002</v>
          </cell>
          <cell r="Y1660">
            <v>-2168258.6</v>
          </cell>
          <cell r="AA1660">
            <v>-2127730.4</v>
          </cell>
          <cell r="AQ1660">
            <v>-1803504.8</v>
          </cell>
          <cell r="AV1660">
            <v>-1702184.3</v>
          </cell>
        </row>
        <row r="1661">
          <cell r="AQ1661">
            <v>0</v>
          </cell>
          <cell r="AV1661">
            <v>0</v>
          </cell>
        </row>
        <row r="1662">
          <cell r="Q1662">
            <v>-4619653</v>
          </cell>
          <cell r="S1662">
            <v>-4327987</v>
          </cell>
          <cell r="U1662">
            <v>-4036321</v>
          </cell>
          <cell r="V1662">
            <v>-3890488</v>
          </cell>
          <cell r="W1662">
            <v>-3744655</v>
          </cell>
          <cell r="X1662">
            <v>-3598822</v>
          </cell>
          <cell r="Y1662">
            <v>-3452989</v>
          </cell>
          <cell r="AA1662">
            <v>-3161323</v>
          </cell>
          <cell r="AQ1662">
            <v>-827995</v>
          </cell>
          <cell r="AV1662">
            <v>-98830</v>
          </cell>
        </row>
        <row r="1663">
          <cell r="Q1663">
            <v>0</v>
          </cell>
          <cell r="S1663">
            <v>0</v>
          </cell>
          <cell r="U1663">
            <v>0</v>
          </cell>
          <cell r="V1663">
            <v>0</v>
          </cell>
          <cell r="W1663">
            <v>0</v>
          </cell>
          <cell r="X1663">
            <v>0</v>
          </cell>
          <cell r="Y1663">
            <v>0</v>
          </cell>
          <cell r="AA1663">
            <v>0</v>
          </cell>
          <cell r="AQ1663">
            <v>0</v>
          </cell>
          <cell r="AV1663">
            <v>0</v>
          </cell>
        </row>
        <row r="1664">
          <cell r="AV1664">
            <v>-1365880.16</v>
          </cell>
        </row>
        <row r="1665">
          <cell r="Q1665">
            <v>0</v>
          </cell>
          <cell r="S1665">
            <v>0</v>
          </cell>
          <cell r="U1665">
            <v>0</v>
          </cell>
          <cell r="V1665">
            <v>0</v>
          </cell>
          <cell r="W1665">
            <v>0</v>
          </cell>
          <cell r="X1665">
            <v>0</v>
          </cell>
          <cell r="Y1665">
            <v>-3393.04</v>
          </cell>
          <cell r="AA1665">
            <v>0</v>
          </cell>
          <cell r="AQ1665">
            <v>0</v>
          </cell>
          <cell r="AV1665">
            <v>0</v>
          </cell>
        </row>
        <row r="1666">
          <cell r="AQ1666">
            <v>0</v>
          </cell>
          <cell r="AV1666">
            <v>0</v>
          </cell>
        </row>
        <row r="1667">
          <cell r="Q1667">
            <v>0</v>
          </cell>
          <cell r="S1667">
            <v>0</v>
          </cell>
          <cell r="U1667">
            <v>0</v>
          </cell>
          <cell r="V1667">
            <v>0</v>
          </cell>
          <cell r="W1667">
            <v>-248.9</v>
          </cell>
          <cell r="X1667">
            <v>-248.9</v>
          </cell>
          <cell r="Y1667">
            <v>-248.9</v>
          </cell>
          <cell r="AA1667">
            <v>0</v>
          </cell>
          <cell r="AQ1667">
            <v>0</v>
          </cell>
          <cell r="AV1667">
            <v>0</v>
          </cell>
        </row>
        <row r="1668">
          <cell r="Q1668">
            <v>0</v>
          </cell>
          <cell r="S1668">
            <v>0</v>
          </cell>
          <cell r="U1668">
            <v>0</v>
          </cell>
          <cell r="V1668">
            <v>0</v>
          </cell>
          <cell r="W1668">
            <v>0</v>
          </cell>
          <cell r="X1668">
            <v>0</v>
          </cell>
          <cell r="Y1668">
            <v>0</v>
          </cell>
          <cell r="AA1668">
            <v>0</v>
          </cell>
          <cell r="AQ1668">
            <v>0</v>
          </cell>
          <cell r="AV1668">
            <v>0</v>
          </cell>
        </row>
        <row r="1669">
          <cell r="Q1669">
            <v>0</v>
          </cell>
          <cell r="S1669">
            <v>0</v>
          </cell>
          <cell r="U1669">
            <v>0</v>
          </cell>
          <cell r="V1669">
            <v>0</v>
          </cell>
          <cell r="W1669">
            <v>0</v>
          </cell>
          <cell r="X1669">
            <v>0</v>
          </cell>
          <cell r="Y1669">
            <v>0</v>
          </cell>
          <cell r="AA1669">
            <v>0</v>
          </cell>
          <cell r="AQ1669">
            <v>0</v>
          </cell>
          <cell r="AV1669">
            <v>0</v>
          </cell>
        </row>
        <row r="1670">
          <cell r="Q1670">
            <v>-4923783.32</v>
          </cell>
          <cell r="S1670">
            <v>-9484838.9299999997</v>
          </cell>
          <cell r="U1670">
            <v>-12917162.029999999</v>
          </cell>
          <cell r="V1670">
            <v>-14476793.810000001</v>
          </cell>
          <cell r="W1670">
            <v>-5845923.2699999996</v>
          </cell>
          <cell r="X1670">
            <v>-5267515.1500000004</v>
          </cell>
          <cell r="Y1670">
            <v>-5113690.21</v>
          </cell>
          <cell r="AA1670">
            <v>-3995554.2</v>
          </cell>
          <cell r="AQ1670">
            <v>0</v>
          </cell>
          <cell r="AV1670">
            <v>0</v>
          </cell>
        </row>
        <row r="1671">
          <cell r="Q1671">
            <v>-174.29</v>
          </cell>
          <cell r="S1671">
            <v>-174.29</v>
          </cell>
          <cell r="U1671">
            <v>-174.29</v>
          </cell>
          <cell r="V1671">
            <v>-174.29</v>
          </cell>
          <cell r="W1671">
            <v>0</v>
          </cell>
          <cell r="X1671">
            <v>0</v>
          </cell>
          <cell r="Y1671">
            <v>0</v>
          </cell>
          <cell r="AA1671">
            <v>0</v>
          </cell>
          <cell r="AQ1671">
            <v>0</v>
          </cell>
          <cell r="AV1671">
            <v>0</v>
          </cell>
        </row>
        <row r="1672">
          <cell r="Q1672">
            <v>0</v>
          </cell>
          <cell r="S1672">
            <v>0</v>
          </cell>
          <cell r="U1672">
            <v>0</v>
          </cell>
          <cell r="V1672">
            <v>0</v>
          </cell>
          <cell r="W1672">
            <v>0</v>
          </cell>
          <cell r="X1672">
            <v>0</v>
          </cell>
          <cell r="Y1672">
            <v>0</v>
          </cell>
          <cell r="AA1672">
            <v>0</v>
          </cell>
          <cell r="AQ1672">
            <v>0</v>
          </cell>
          <cell r="AV1672">
            <v>0</v>
          </cell>
        </row>
        <row r="1673">
          <cell r="Q1673">
            <v>-2514.42</v>
          </cell>
          <cell r="S1673">
            <v>-2514.42</v>
          </cell>
          <cell r="U1673">
            <v>-2514.42</v>
          </cell>
          <cell r="V1673">
            <v>-2514.42</v>
          </cell>
          <cell r="W1673">
            <v>0</v>
          </cell>
          <cell r="X1673">
            <v>0</v>
          </cell>
          <cell r="Y1673">
            <v>0</v>
          </cell>
          <cell r="AA1673">
            <v>-2756.61</v>
          </cell>
          <cell r="AQ1673">
            <v>-2802.75</v>
          </cell>
          <cell r="AV1673">
            <v>0</v>
          </cell>
        </row>
        <row r="1674">
          <cell r="Q1674">
            <v>-9569652</v>
          </cell>
          <cell r="S1674">
            <v>-9569652</v>
          </cell>
          <cell r="U1674">
            <v>-9474576</v>
          </cell>
          <cell r="V1674">
            <v>-9474576</v>
          </cell>
          <cell r="W1674">
            <v>-9346571</v>
          </cell>
          <cell r="X1674">
            <v>-9346571</v>
          </cell>
          <cell r="Y1674">
            <v>-9346571</v>
          </cell>
          <cell r="AA1674">
            <v>-9180611</v>
          </cell>
          <cell r="AQ1674">
            <v>-8469769</v>
          </cell>
          <cell r="AV1674">
            <v>-8284654</v>
          </cell>
        </row>
        <row r="1675">
          <cell r="AQ1675">
            <v>-268908.90000000002</v>
          </cell>
          <cell r="AV1675">
            <v>-244594.41</v>
          </cell>
        </row>
        <row r="1676">
          <cell r="Q1676">
            <v>-158750</v>
          </cell>
          <cell r="S1676">
            <v>0</v>
          </cell>
          <cell r="U1676">
            <v>0</v>
          </cell>
          <cell r="V1676">
            <v>0</v>
          </cell>
          <cell r="W1676">
            <v>0</v>
          </cell>
          <cell r="X1676">
            <v>0</v>
          </cell>
          <cell r="Y1676">
            <v>0</v>
          </cell>
          <cell r="AA1676">
            <v>0</v>
          </cell>
          <cell r="AQ1676">
            <v>0</v>
          </cell>
          <cell r="AV1676">
            <v>0</v>
          </cell>
        </row>
        <row r="1677">
          <cell r="Q1677">
            <v>0</v>
          </cell>
          <cell r="S1677">
            <v>0</v>
          </cell>
          <cell r="U1677">
            <v>0</v>
          </cell>
          <cell r="V1677">
            <v>0</v>
          </cell>
          <cell r="W1677">
            <v>0</v>
          </cell>
          <cell r="X1677">
            <v>0</v>
          </cell>
          <cell r="Y1677">
            <v>0</v>
          </cell>
          <cell r="AA1677">
            <v>0</v>
          </cell>
          <cell r="AQ1677">
            <v>0</v>
          </cell>
          <cell r="AV1677">
            <v>0</v>
          </cell>
        </row>
        <row r="1678">
          <cell r="Q1678">
            <v>-610736.85</v>
          </cell>
          <cell r="S1678">
            <v>-679132.36</v>
          </cell>
          <cell r="U1678">
            <v>-679132.36</v>
          </cell>
          <cell r="V1678">
            <v>-679132.36</v>
          </cell>
          <cell r="W1678">
            <v>-679132.36</v>
          </cell>
          <cell r="X1678">
            <v>-679132.36</v>
          </cell>
          <cell r="Y1678">
            <v>-679132.36</v>
          </cell>
          <cell r="AA1678">
            <v>-679132.36</v>
          </cell>
          <cell r="AQ1678">
            <v>-2009091.67</v>
          </cell>
          <cell r="AV1678">
            <v>-2009091.67</v>
          </cell>
        </row>
        <row r="1679">
          <cell r="Q1679">
            <v>-219193.89</v>
          </cell>
          <cell r="S1679">
            <v>-241992.39</v>
          </cell>
          <cell r="U1679">
            <v>-241992.39</v>
          </cell>
          <cell r="V1679">
            <v>-241992.39</v>
          </cell>
          <cell r="W1679">
            <v>-241992.39</v>
          </cell>
          <cell r="X1679">
            <v>-241992.39</v>
          </cell>
          <cell r="Y1679">
            <v>-241992.39</v>
          </cell>
          <cell r="AA1679">
            <v>-241992.39</v>
          </cell>
          <cell r="AQ1679">
            <v>-665227.85</v>
          </cell>
          <cell r="AV1679">
            <v>-665227.85</v>
          </cell>
        </row>
        <row r="1680">
          <cell r="S1680">
            <v>-23907955</v>
          </cell>
          <cell r="W1680">
            <v>0</v>
          </cell>
          <cell r="X1680">
            <v>0</v>
          </cell>
          <cell r="Y1680">
            <v>0</v>
          </cell>
          <cell r="AA1680">
            <v>0</v>
          </cell>
          <cell r="AQ1680">
            <v>0</v>
          </cell>
          <cell r="AV1680">
            <v>0</v>
          </cell>
        </row>
        <row r="1681">
          <cell r="Q1681">
            <v>610736.85</v>
          </cell>
          <cell r="S1681">
            <v>679132.36</v>
          </cell>
          <cell r="U1681">
            <v>679132.36</v>
          </cell>
          <cell r="V1681">
            <v>679132.36</v>
          </cell>
          <cell r="W1681">
            <v>679132.36</v>
          </cell>
          <cell r="X1681">
            <v>679132.36</v>
          </cell>
          <cell r="Y1681">
            <v>679132.36</v>
          </cell>
          <cell r="AA1681">
            <v>679132.36</v>
          </cell>
          <cell r="AQ1681">
            <v>2009091.67</v>
          </cell>
          <cell r="AV1681">
            <v>2009091.67</v>
          </cell>
        </row>
        <row r="1682">
          <cell r="Q1682">
            <v>219193.89</v>
          </cell>
          <cell r="S1682">
            <v>241992.39</v>
          </cell>
          <cell r="U1682">
            <v>241992.39</v>
          </cell>
          <cell r="V1682">
            <v>241992.39</v>
          </cell>
          <cell r="W1682">
            <v>241992.39</v>
          </cell>
          <cell r="X1682">
            <v>241992.39</v>
          </cell>
          <cell r="Y1682">
            <v>241992.39</v>
          </cell>
          <cell r="AA1682">
            <v>241992.39</v>
          </cell>
          <cell r="AQ1682">
            <v>665227.85</v>
          </cell>
          <cell r="AV1682">
            <v>665227.85</v>
          </cell>
        </row>
        <row r="1683">
          <cell r="AV1683">
            <v>0</v>
          </cell>
        </row>
        <row r="1684">
          <cell r="Q1684">
            <v>-3529527.68</v>
          </cell>
          <cell r="S1684">
            <v>-3529527.68</v>
          </cell>
          <cell r="U1684">
            <v>-3529527.68</v>
          </cell>
          <cell r="V1684">
            <v>-3529527.68</v>
          </cell>
          <cell r="W1684">
            <v>-3529527.68</v>
          </cell>
          <cell r="X1684">
            <v>-3529527.68</v>
          </cell>
          <cell r="Y1684">
            <v>-3529527.68</v>
          </cell>
          <cell r="AA1684">
            <v>-3529527.68</v>
          </cell>
          <cell r="AQ1684">
            <v>0</v>
          </cell>
          <cell r="AV1684">
            <v>0</v>
          </cell>
        </row>
        <row r="1685">
          <cell r="Q1685">
            <v>0</v>
          </cell>
          <cell r="S1685">
            <v>0</v>
          </cell>
          <cell r="U1685">
            <v>0</v>
          </cell>
          <cell r="V1685">
            <v>0</v>
          </cell>
          <cell r="W1685">
            <v>0</v>
          </cell>
          <cell r="X1685">
            <v>0</v>
          </cell>
          <cell r="Y1685">
            <v>0</v>
          </cell>
          <cell r="AA1685">
            <v>0</v>
          </cell>
          <cell r="AQ1685">
            <v>0</v>
          </cell>
          <cell r="AV1685">
            <v>0</v>
          </cell>
        </row>
        <row r="1686">
          <cell r="Q1686">
            <v>-73864542</v>
          </cell>
          <cell r="S1686">
            <v>-73864542</v>
          </cell>
          <cell r="U1686">
            <v>-73078749</v>
          </cell>
          <cell r="V1686">
            <v>-73078749</v>
          </cell>
          <cell r="W1686">
            <v>-71870994</v>
          </cell>
          <cell r="X1686">
            <v>-71870994</v>
          </cell>
          <cell r="Y1686">
            <v>-71870994</v>
          </cell>
          <cell r="AA1686">
            <v>-71352663</v>
          </cell>
          <cell r="AQ1686">
            <v>-63459477</v>
          </cell>
          <cell r="AV1686">
            <v>-62153769</v>
          </cell>
        </row>
        <row r="1687">
          <cell r="Q1687">
            <v>0</v>
          </cell>
          <cell r="S1687">
            <v>0</v>
          </cell>
          <cell r="U1687">
            <v>0</v>
          </cell>
          <cell r="V1687">
            <v>0</v>
          </cell>
          <cell r="W1687">
            <v>0</v>
          </cell>
          <cell r="X1687">
            <v>0</v>
          </cell>
          <cell r="Y1687">
            <v>0</v>
          </cell>
          <cell r="AA1687">
            <v>0</v>
          </cell>
          <cell r="AQ1687">
            <v>0</v>
          </cell>
          <cell r="AV1687">
            <v>0</v>
          </cell>
        </row>
        <row r="1688">
          <cell r="Q1688">
            <v>-712862</v>
          </cell>
          <cell r="S1688">
            <v>-2384440</v>
          </cell>
          <cell r="U1688">
            <v>-4054359</v>
          </cell>
          <cell r="V1688">
            <v>-4885903</v>
          </cell>
          <cell r="W1688">
            <v>-5717695</v>
          </cell>
          <cell r="X1688">
            <v>-6548616</v>
          </cell>
          <cell r="Y1688">
            <v>-7378596</v>
          </cell>
          <cell r="AA1688">
            <v>-9034605</v>
          </cell>
          <cell r="AQ1688">
            <v>-12477047.18</v>
          </cell>
          <cell r="AV1688">
            <v>-12108412.380000001</v>
          </cell>
        </row>
        <row r="1689">
          <cell r="AQ1689">
            <v>-702778.76</v>
          </cell>
          <cell r="AV1689">
            <v>-437245.21</v>
          </cell>
        </row>
        <row r="1690">
          <cell r="AV1690">
            <v>-783631.89</v>
          </cell>
        </row>
        <row r="1691">
          <cell r="AV1691">
            <v>-546812.76</v>
          </cell>
        </row>
        <row r="1692">
          <cell r="Q1692">
            <v>0</v>
          </cell>
          <cell r="S1692">
            <v>0</v>
          </cell>
          <cell r="U1692">
            <v>0</v>
          </cell>
          <cell r="V1692">
            <v>0</v>
          </cell>
          <cell r="W1692">
            <v>0</v>
          </cell>
          <cell r="X1692">
            <v>0</v>
          </cell>
          <cell r="Y1692">
            <v>0</v>
          </cell>
          <cell r="AA1692">
            <v>0</v>
          </cell>
          <cell r="AQ1692">
            <v>0</v>
          </cell>
          <cell r="AV1692">
            <v>0</v>
          </cell>
        </row>
        <row r="1693">
          <cell r="AQ1693">
            <v>0</v>
          </cell>
          <cell r="AV1693">
            <v>0</v>
          </cell>
        </row>
        <row r="1694">
          <cell r="Q1694">
            <v>-371750.69</v>
          </cell>
          <cell r="S1694">
            <v>-367257.81</v>
          </cell>
          <cell r="U1694">
            <v>-362764.93</v>
          </cell>
          <cell r="V1694">
            <v>-360518.49</v>
          </cell>
          <cell r="W1694">
            <v>-358272.05</v>
          </cell>
          <cell r="X1694">
            <v>-356025.61</v>
          </cell>
          <cell r="Y1694">
            <v>-353779.17</v>
          </cell>
          <cell r="AA1694">
            <v>-349286.29</v>
          </cell>
          <cell r="AQ1694">
            <v>-313343.25</v>
          </cell>
          <cell r="AV1694">
            <v>-302111.05</v>
          </cell>
        </row>
        <row r="1695">
          <cell r="Q1695">
            <v>-1186297.4099999999</v>
          </cell>
          <cell r="S1695">
            <v>-1302066.26</v>
          </cell>
          <cell r="U1695">
            <v>-1476939.66</v>
          </cell>
          <cell r="V1695">
            <v>-1299122.24</v>
          </cell>
          <cell r="W1695">
            <v>-1436910.19</v>
          </cell>
          <cell r="X1695">
            <v>-1546732.92</v>
          </cell>
          <cell r="Y1695">
            <v>-1279027.46</v>
          </cell>
          <cell r="AA1695">
            <v>-1598408.13</v>
          </cell>
          <cell r="AQ1695">
            <v>-1041283.02</v>
          </cell>
          <cell r="AV1695">
            <v>-1149845.43</v>
          </cell>
        </row>
        <row r="1696">
          <cell r="AV1696">
            <v>11409.53</v>
          </cell>
        </row>
        <row r="1697">
          <cell r="Q1697">
            <v>-5838217.0300000003</v>
          </cell>
          <cell r="S1697">
            <v>-7107226.5</v>
          </cell>
          <cell r="U1697">
            <v>-7907672.8700000001</v>
          </cell>
          <cell r="V1697">
            <v>-7896094.5099999998</v>
          </cell>
          <cell r="W1697">
            <v>-7889331.2999999998</v>
          </cell>
          <cell r="X1697">
            <v>-8285438.3399999999</v>
          </cell>
          <cell r="Y1697">
            <v>-8393034.1300000008</v>
          </cell>
          <cell r="AA1697">
            <v>-10696176.41</v>
          </cell>
          <cell r="AQ1697">
            <v>0</v>
          </cell>
          <cell r="AV1697">
            <v>0</v>
          </cell>
        </row>
        <row r="1698">
          <cell r="Q1698">
            <v>0</v>
          </cell>
          <cell r="S1698">
            <v>0</v>
          </cell>
          <cell r="U1698">
            <v>0</v>
          </cell>
          <cell r="V1698">
            <v>0</v>
          </cell>
          <cell r="W1698">
            <v>0</v>
          </cell>
          <cell r="X1698">
            <v>0</v>
          </cell>
          <cell r="Y1698">
            <v>0</v>
          </cell>
          <cell r="AA1698">
            <v>0</v>
          </cell>
          <cell r="AQ1698">
            <v>0</v>
          </cell>
          <cell r="AV1698">
            <v>0</v>
          </cell>
        </row>
        <row r="1699">
          <cell r="Q1699">
            <v>0</v>
          </cell>
          <cell r="S1699">
            <v>0</v>
          </cell>
          <cell r="U1699">
            <v>0</v>
          </cell>
          <cell r="V1699">
            <v>0</v>
          </cell>
          <cell r="W1699">
            <v>0</v>
          </cell>
          <cell r="X1699">
            <v>0</v>
          </cell>
          <cell r="Y1699">
            <v>0</v>
          </cell>
          <cell r="AA1699">
            <v>0</v>
          </cell>
          <cell r="AQ1699">
            <v>0</v>
          </cell>
          <cell r="AV1699">
            <v>0</v>
          </cell>
        </row>
        <row r="1700">
          <cell r="Q1700">
            <v>0</v>
          </cell>
          <cell r="S1700">
            <v>0</v>
          </cell>
          <cell r="U1700">
            <v>0</v>
          </cell>
          <cell r="V1700">
            <v>0</v>
          </cell>
          <cell r="W1700">
            <v>0</v>
          </cell>
          <cell r="X1700">
            <v>0</v>
          </cell>
          <cell r="Y1700">
            <v>0</v>
          </cell>
          <cell r="AA1700">
            <v>0</v>
          </cell>
          <cell r="AQ1700">
            <v>0</v>
          </cell>
          <cell r="AV1700">
            <v>0</v>
          </cell>
        </row>
        <row r="1701">
          <cell r="Q1701">
            <v>0</v>
          </cell>
          <cell r="S1701">
            <v>0</v>
          </cell>
          <cell r="U1701">
            <v>0</v>
          </cell>
          <cell r="V1701">
            <v>0</v>
          </cell>
          <cell r="W1701">
            <v>0</v>
          </cell>
          <cell r="X1701">
            <v>0</v>
          </cell>
          <cell r="Y1701">
            <v>0</v>
          </cell>
          <cell r="AA1701">
            <v>0</v>
          </cell>
          <cell r="AQ1701">
            <v>0</v>
          </cell>
          <cell r="AV1701">
            <v>0</v>
          </cell>
        </row>
        <row r="1702">
          <cell r="U1702">
            <v>-658335</v>
          </cell>
          <cell r="V1702">
            <v>-658335</v>
          </cell>
          <cell r="W1702">
            <v>-684640</v>
          </cell>
          <cell r="X1702">
            <v>-706070</v>
          </cell>
          <cell r="Y1702">
            <v>-706070</v>
          </cell>
          <cell r="AA1702">
            <v>-722145</v>
          </cell>
          <cell r="AQ1702">
            <v>0</v>
          </cell>
          <cell r="AV1702">
            <v>0</v>
          </cell>
        </row>
        <row r="1703">
          <cell r="AA1703">
            <v>-19555784.960000001</v>
          </cell>
          <cell r="AQ1703">
            <v>0</v>
          </cell>
          <cell r="AV1703">
            <v>0</v>
          </cell>
        </row>
        <row r="1704">
          <cell r="AQ1704">
            <v>0</v>
          </cell>
          <cell r="AV1704">
            <v>0</v>
          </cell>
        </row>
        <row r="1705">
          <cell r="Q1705">
            <v>0</v>
          </cell>
          <cell r="S1705">
            <v>0</v>
          </cell>
          <cell r="U1705">
            <v>0</v>
          </cell>
          <cell r="V1705">
            <v>0</v>
          </cell>
          <cell r="W1705">
            <v>0</v>
          </cell>
          <cell r="X1705">
            <v>0</v>
          </cell>
          <cell r="Y1705">
            <v>0</v>
          </cell>
          <cell r="AA1705">
            <v>0</v>
          </cell>
          <cell r="AQ1705">
            <v>0</v>
          </cell>
          <cell r="AV1705">
            <v>0</v>
          </cell>
        </row>
        <row r="1706">
          <cell r="Q1706">
            <v>0</v>
          </cell>
          <cell r="S1706">
            <v>0</v>
          </cell>
          <cell r="U1706">
            <v>0</v>
          </cell>
          <cell r="V1706">
            <v>0</v>
          </cell>
          <cell r="W1706">
            <v>0</v>
          </cell>
          <cell r="X1706">
            <v>0</v>
          </cell>
          <cell r="Y1706">
            <v>0</v>
          </cell>
          <cell r="AA1706">
            <v>0</v>
          </cell>
          <cell r="AQ1706">
            <v>0</v>
          </cell>
          <cell r="AV1706">
            <v>0</v>
          </cell>
        </row>
        <row r="1707">
          <cell r="Q1707">
            <v>0</v>
          </cell>
          <cell r="S1707">
            <v>0</v>
          </cell>
          <cell r="U1707">
            <v>0</v>
          </cell>
          <cell r="V1707">
            <v>0</v>
          </cell>
          <cell r="W1707">
            <v>0</v>
          </cell>
          <cell r="X1707">
            <v>0</v>
          </cell>
          <cell r="Y1707">
            <v>0</v>
          </cell>
          <cell r="AA1707">
            <v>0</v>
          </cell>
          <cell r="AQ1707">
            <v>0</v>
          </cell>
          <cell r="AV1707">
            <v>0</v>
          </cell>
        </row>
        <row r="1708">
          <cell r="Q1708">
            <v>0</v>
          </cell>
          <cell r="S1708">
            <v>0</v>
          </cell>
          <cell r="U1708">
            <v>0</v>
          </cell>
          <cell r="V1708">
            <v>0</v>
          </cell>
          <cell r="W1708">
            <v>0</v>
          </cell>
          <cell r="X1708">
            <v>0</v>
          </cell>
          <cell r="Y1708">
            <v>0</v>
          </cell>
          <cell r="AA1708">
            <v>0</v>
          </cell>
          <cell r="AQ1708">
            <v>0</v>
          </cell>
          <cell r="AV1708">
            <v>0</v>
          </cell>
        </row>
        <row r="1709">
          <cell r="Q1709">
            <v>0</v>
          </cell>
          <cell r="S1709">
            <v>0</v>
          </cell>
          <cell r="U1709">
            <v>0</v>
          </cell>
          <cell r="V1709">
            <v>0</v>
          </cell>
          <cell r="W1709">
            <v>0</v>
          </cell>
          <cell r="X1709">
            <v>0</v>
          </cell>
          <cell r="Y1709">
            <v>0</v>
          </cell>
          <cell r="AA1709">
            <v>0</v>
          </cell>
          <cell r="AQ1709">
            <v>0</v>
          </cell>
          <cell r="AV1709">
            <v>0</v>
          </cell>
        </row>
        <row r="1710">
          <cell r="Q1710">
            <v>0</v>
          </cell>
          <cell r="S1710">
            <v>0</v>
          </cell>
          <cell r="U1710">
            <v>0</v>
          </cell>
          <cell r="V1710">
            <v>0</v>
          </cell>
          <cell r="W1710">
            <v>0</v>
          </cell>
          <cell r="X1710">
            <v>0</v>
          </cell>
          <cell r="Y1710">
            <v>0</v>
          </cell>
          <cell r="AA1710">
            <v>0</v>
          </cell>
          <cell r="AQ1710">
            <v>0</v>
          </cell>
          <cell r="AV1710">
            <v>0</v>
          </cell>
        </row>
        <row r="1711">
          <cell r="Q1711">
            <v>0</v>
          </cell>
          <cell r="S1711">
            <v>0</v>
          </cell>
          <cell r="U1711">
            <v>0</v>
          </cell>
          <cell r="V1711">
            <v>0</v>
          </cell>
          <cell r="W1711">
            <v>0</v>
          </cell>
          <cell r="X1711">
            <v>0</v>
          </cell>
          <cell r="Y1711">
            <v>0</v>
          </cell>
          <cell r="AA1711">
            <v>0</v>
          </cell>
          <cell r="AQ1711">
            <v>0</v>
          </cell>
          <cell r="AV1711">
            <v>0</v>
          </cell>
        </row>
        <row r="1712">
          <cell r="Q1712">
            <v>0</v>
          </cell>
          <cell r="S1712">
            <v>0</v>
          </cell>
          <cell r="U1712">
            <v>0</v>
          </cell>
          <cell r="V1712">
            <v>0</v>
          </cell>
          <cell r="W1712">
            <v>0</v>
          </cell>
          <cell r="X1712">
            <v>0</v>
          </cell>
          <cell r="Y1712">
            <v>0</v>
          </cell>
          <cell r="AA1712">
            <v>0</v>
          </cell>
          <cell r="AQ1712">
            <v>0</v>
          </cell>
          <cell r="AV1712">
            <v>0</v>
          </cell>
        </row>
        <row r="1713">
          <cell r="Q1713">
            <v>0</v>
          </cell>
          <cell r="S1713">
            <v>0</v>
          </cell>
          <cell r="U1713">
            <v>0</v>
          </cell>
          <cell r="V1713">
            <v>0</v>
          </cell>
          <cell r="W1713">
            <v>0</v>
          </cell>
          <cell r="X1713">
            <v>0</v>
          </cell>
          <cell r="Y1713">
            <v>0</v>
          </cell>
          <cell r="AA1713">
            <v>0</v>
          </cell>
          <cell r="AQ1713">
            <v>0</v>
          </cell>
          <cell r="AV1713">
            <v>0</v>
          </cell>
        </row>
        <row r="1714">
          <cell r="Q1714">
            <v>0</v>
          </cell>
          <cell r="S1714">
            <v>0</v>
          </cell>
          <cell r="U1714">
            <v>0</v>
          </cell>
          <cell r="V1714">
            <v>0</v>
          </cell>
          <cell r="W1714">
            <v>0</v>
          </cell>
          <cell r="X1714">
            <v>0</v>
          </cell>
          <cell r="Y1714">
            <v>0</v>
          </cell>
          <cell r="AA1714">
            <v>0</v>
          </cell>
          <cell r="AQ1714">
            <v>0</v>
          </cell>
          <cell r="AV1714">
            <v>0</v>
          </cell>
        </row>
        <row r="1715">
          <cell r="Q1715">
            <v>0</v>
          </cell>
          <cell r="S1715">
            <v>-122.09</v>
          </cell>
          <cell r="U1715">
            <v>-329.5</v>
          </cell>
          <cell r="V1715">
            <v>-410.97</v>
          </cell>
          <cell r="W1715">
            <v>-451.17</v>
          </cell>
          <cell r="X1715">
            <v>-577.29999999999995</v>
          </cell>
          <cell r="Y1715">
            <v>-581.80999999999995</v>
          </cell>
          <cell r="AA1715">
            <v>-802.43</v>
          </cell>
          <cell r="AQ1715">
            <v>-709.99</v>
          </cell>
          <cell r="AV1715">
            <v>-1665.69</v>
          </cell>
        </row>
        <row r="1717">
          <cell r="Q1717">
            <v>-652254.21</v>
          </cell>
          <cell r="S1717">
            <v>-640062.55000000005</v>
          </cell>
          <cell r="U1717">
            <v>-627870.89</v>
          </cell>
          <cell r="V1717">
            <v>-621775.06000000006</v>
          </cell>
          <cell r="W1717">
            <v>-615679.23</v>
          </cell>
          <cell r="X1717">
            <v>-768583.4</v>
          </cell>
          <cell r="Y1717">
            <v>-760897.57</v>
          </cell>
          <cell r="AA1717">
            <v>-745525.91</v>
          </cell>
          <cell r="AQ1717">
            <v>-622552.63</v>
          </cell>
          <cell r="AV1717">
            <v>-584123.48</v>
          </cell>
        </row>
        <row r="1718">
          <cell r="Q1718">
            <v>0</v>
          </cell>
          <cell r="S1718">
            <v>0</v>
          </cell>
          <cell r="U1718">
            <v>0</v>
          </cell>
          <cell r="V1718">
            <v>0</v>
          </cell>
          <cell r="W1718">
            <v>0</v>
          </cell>
          <cell r="X1718">
            <v>0</v>
          </cell>
          <cell r="Y1718">
            <v>0</v>
          </cell>
          <cell r="AA1718">
            <v>0</v>
          </cell>
          <cell r="AQ1718">
            <v>0</v>
          </cell>
          <cell r="AV1718">
            <v>0</v>
          </cell>
        </row>
        <row r="1719">
          <cell r="Q1719">
            <v>0</v>
          </cell>
          <cell r="S1719">
            <v>0</v>
          </cell>
          <cell r="U1719">
            <v>0</v>
          </cell>
          <cell r="V1719">
            <v>0</v>
          </cell>
          <cell r="W1719">
            <v>0</v>
          </cell>
          <cell r="X1719">
            <v>0</v>
          </cell>
          <cell r="Y1719">
            <v>0</v>
          </cell>
          <cell r="AA1719">
            <v>0</v>
          </cell>
          <cell r="AQ1719">
            <v>0</v>
          </cell>
          <cell r="AV1719">
            <v>0</v>
          </cell>
        </row>
        <row r="1720">
          <cell r="Q1720">
            <v>0</v>
          </cell>
          <cell r="S1720">
            <v>0</v>
          </cell>
          <cell r="U1720">
            <v>0</v>
          </cell>
          <cell r="V1720">
            <v>0</v>
          </cell>
          <cell r="W1720">
            <v>0</v>
          </cell>
          <cell r="X1720">
            <v>0</v>
          </cell>
          <cell r="Y1720">
            <v>0</v>
          </cell>
          <cell r="AA1720">
            <v>0</v>
          </cell>
          <cell r="AQ1720">
            <v>0</v>
          </cell>
          <cell r="AV1720">
            <v>0</v>
          </cell>
        </row>
        <row r="1721">
          <cell r="Q1721">
            <v>0</v>
          </cell>
          <cell r="S1721">
            <v>0</v>
          </cell>
          <cell r="U1721">
            <v>0</v>
          </cell>
          <cell r="V1721">
            <v>0</v>
          </cell>
          <cell r="W1721">
            <v>0</v>
          </cell>
          <cell r="X1721">
            <v>0</v>
          </cell>
          <cell r="Y1721">
            <v>0</v>
          </cell>
          <cell r="AA1721">
            <v>0</v>
          </cell>
          <cell r="AQ1721">
            <v>0</v>
          </cell>
          <cell r="AV1721">
            <v>0</v>
          </cell>
        </row>
        <row r="1722">
          <cell r="Q1722">
            <v>0</v>
          </cell>
          <cell r="S1722">
            <v>0</v>
          </cell>
          <cell r="U1722">
            <v>0</v>
          </cell>
          <cell r="V1722">
            <v>0</v>
          </cell>
          <cell r="W1722">
            <v>0</v>
          </cell>
          <cell r="X1722">
            <v>0</v>
          </cell>
          <cell r="Y1722">
            <v>0</v>
          </cell>
          <cell r="AA1722">
            <v>0</v>
          </cell>
          <cell r="AQ1722">
            <v>0</v>
          </cell>
          <cell r="AV1722">
            <v>0</v>
          </cell>
        </row>
        <row r="1723">
          <cell r="Q1723">
            <v>0</v>
          </cell>
          <cell r="S1723">
            <v>0</v>
          </cell>
          <cell r="U1723">
            <v>0</v>
          </cell>
          <cell r="V1723">
            <v>0</v>
          </cell>
          <cell r="W1723">
            <v>0</v>
          </cell>
          <cell r="X1723">
            <v>0</v>
          </cell>
          <cell r="Y1723">
            <v>0</v>
          </cell>
          <cell r="AA1723">
            <v>0</v>
          </cell>
          <cell r="AQ1723">
            <v>0</v>
          </cell>
          <cell r="AV1723">
            <v>0</v>
          </cell>
        </row>
        <row r="1724">
          <cell r="Q1724">
            <v>0</v>
          </cell>
          <cell r="S1724">
            <v>0</v>
          </cell>
          <cell r="U1724">
            <v>0</v>
          </cell>
          <cell r="V1724">
            <v>0</v>
          </cell>
          <cell r="W1724">
            <v>0</v>
          </cell>
          <cell r="X1724">
            <v>0</v>
          </cell>
          <cell r="Y1724">
            <v>0</v>
          </cell>
          <cell r="AA1724">
            <v>0</v>
          </cell>
          <cell r="AQ1724">
            <v>0</v>
          </cell>
          <cell r="AV1724">
            <v>0</v>
          </cell>
        </row>
        <row r="1725">
          <cell r="Q1725">
            <v>0</v>
          </cell>
          <cell r="S1725">
            <v>0</v>
          </cell>
          <cell r="U1725">
            <v>0</v>
          </cell>
          <cell r="V1725">
            <v>0</v>
          </cell>
          <cell r="W1725">
            <v>0</v>
          </cell>
          <cell r="X1725">
            <v>0</v>
          </cell>
          <cell r="Y1725">
            <v>0</v>
          </cell>
          <cell r="AA1725">
            <v>0</v>
          </cell>
          <cell r="AQ1725">
            <v>0</v>
          </cell>
          <cell r="AV1725">
            <v>0</v>
          </cell>
        </row>
        <row r="1726">
          <cell r="Q1726">
            <v>0</v>
          </cell>
          <cell r="S1726">
            <v>0</v>
          </cell>
          <cell r="U1726">
            <v>0</v>
          </cell>
          <cell r="V1726">
            <v>-0.42</v>
          </cell>
          <cell r="W1726">
            <v>-6.01</v>
          </cell>
          <cell r="X1726">
            <v>-51.24</v>
          </cell>
          <cell r="Y1726">
            <v>-99.28</v>
          </cell>
          <cell r="AA1726">
            <v>-111.7</v>
          </cell>
          <cell r="AQ1726">
            <v>0</v>
          </cell>
          <cell r="AV1726">
            <v>0</v>
          </cell>
        </row>
        <row r="1727">
          <cell r="Q1727">
            <v>-135444.15</v>
          </cell>
          <cell r="S1727">
            <v>-105444.15</v>
          </cell>
          <cell r="U1727">
            <v>-105444.15</v>
          </cell>
          <cell r="V1727">
            <v>-55444.15</v>
          </cell>
          <cell r="W1727">
            <v>-55444.15</v>
          </cell>
          <cell r="X1727">
            <v>-55444.15</v>
          </cell>
          <cell r="Y1727">
            <v>-55444.15</v>
          </cell>
          <cell r="AA1727">
            <v>-55444.15</v>
          </cell>
          <cell r="AQ1727">
            <v>-25444.15</v>
          </cell>
          <cell r="AV1727">
            <v>-22444.15</v>
          </cell>
        </row>
        <row r="1728">
          <cell r="AV1728">
            <v>0</v>
          </cell>
        </row>
        <row r="1729">
          <cell r="AQ1729">
            <v>0</v>
          </cell>
          <cell r="AV1729">
            <v>0</v>
          </cell>
        </row>
        <row r="1730">
          <cell r="Q1730">
            <v>-2197040.91</v>
          </cell>
          <cell r="S1730">
            <v>-1722538.41</v>
          </cell>
          <cell r="U1730">
            <v>-2554040.5</v>
          </cell>
          <cell r="V1730">
            <v>-2017522.1</v>
          </cell>
          <cell r="W1730">
            <v>-845849.71</v>
          </cell>
          <cell r="X1730">
            <v>-828024.22</v>
          </cell>
          <cell r="Y1730">
            <v>0</v>
          </cell>
          <cell r="AA1730">
            <v>-563305.79</v>
          </cell>
          <cell r="AQ1730">
            <v>-1766283.92</v>
          </cell>
          <cell r="AV1730">
            <v>0</v>
          </cell>
        </row>
        <row r="1731">
          <cell r="Q1731">
            <v>-1083075.74</v>
          </cell>
          <cell r="S1731">
            <v>-1322696.8999999999</v>
          </cell>
          <cell r="U1731">
            <v>-1748446.9</v>
          </cell>
          <cell r="V1731">
            <v>-1520136.37</v>
          </cell>
          <cell r="W1731">
            <v>-1006637.48</v>
          </cell>
          <cell r="X1731">
            <v>-799592.15</v>
          </cell>
          <cell r="Y1731">
            <v>-485182.09</v>
          </cell>
          <cell r="AA1731">
            <v>-623552.09</v>
          </cell>
          <cell r="AQ1731">
            <v>-1057245.6599999999</v>
          </cell>
          <cell r="AV1731">
            <v>-746208.39</v>
          </cell>
        </row>
        <row r="1732">
          <cell r="Q1732">
            <v>0</v>
          </cell>
          <cell r="S1732">
            <v>0</v>
          </cell>
          <cell r="U1732">
            <v>0</v>
          </cell>
          <cell r="V1732">
            <v>0</v>
          </cell>
          <cell r="W1732">
            <v>0</v>
          </cell>
          <cell r="X1732">
            <v>0</v>
          </cell>
          <cell r="Y1732">
            <v>0</v>
          </cell>
          <cell r="AA1732">
            <v>0</v>
          </cell>
          <cell r="AQ1732">
            <v>0</v>
          </cell>
          <cell r="AV1732">
            <v>0</v>
          </cell>
        </row>
        <row r="1733">
          <cell r="Q1733">
            <v>0</v>
          </cell>
          <cell r="S1733">
            <v>0</v>
          </cell>
          <cell r="U1733">
            <v>0</v>
          </cell>
          <cell r="V1733">
            <v>0</v>
          </cell>
          <cell r="W1733">
            <v>0</v>
          </cell>
          <cell r="X1733">
            <v>0</v>
          </cell>
          <cell r="Y1733">
            <v>0</v>
          </cell>
          <cell r="AA1733">
            <v>0</v>
          </cell>
          <cell r="AQ1733">
            <v>0</v>
          </cell>
          <cell r="AV1733">
            <v>0</v>
          </cell>
        </row>
        <row r="1734">
          <cell r="Q1734">
            <v>0</v>
          </cell>
          <cell r="S1734">
            <v>0</v>
          </cell>
          <cell r="U1734">
            <v>0</v>
          </cell>
          <cell r="V1734">
            <v>0</v>
          </cell>
          <cell r="W1734">
            <v>0</v>
          </cell>
          <cell r="X1734">
            <v>0</v>
          </cell>
          <cell r="Y1734">
            <v>0</v>
          </cell>
          <cell r="AA1734">
            <v>0</v>
          </cell>
          <cell r="AQ1734">
            <v>0</v>
          </cell>
          <cell r="AV1734">
            <v>0</v>
          </cell>
        </row>
        <row r="1735">
          <cell r="Q1735">
            <v>0</v>
          </cell>
          <cell r="S1735">
            <v>0</v>
          </cell>
          <cell r="U1735">
            <v>0</v>
          </cell>
          <cell r="V1735">
            <v>0</v>
          </cell>
          <cell r="W1735">
            <v>0</v>
          </cell>
          <cell r="X1735">
            <v>0</v>
          </cell>
          <cell r="Y1735">
            <v>0</v>
          </cell>
          <cell r="AA1735">
            <v>0</v>
          </cell>
          <cell r="AQ1735">
            <v>0</v>
          </cell>
          <cell r="AV1735">
            <v>0</v>
          </cell>
        </row>
        <row r="1736">
          <cell r="Q1736">
            <v>0</v>
          </cell>
          <cell r="S1736">
            <v>0</v>
          </cell>
          <cell r="U1736">
            <v>0</v>
          </cell>
          <cell r="V1736">
            <v>0</v>
          </cell>
          <cell r="W1736">
            <v>0</v>
          </cell>
          <cell r="X1736">
            <v>0</v>
          </cell>
          <cell r="Y1736">
            <v>0</v>
          </cell>
          <cell r="AA1736">
            <v>0</v>
          </cell>
          <cell r="AQ1736">
            <v>0</v>
          </cell>
          <cell r="AV1736">
            <v>0</v>
          </cell>
        </row>
        <row r="1737">
          <cell r="Q1737">
            <v>0</v>
          </cell>
          <cell r="S1737">
            <v>0</v>
          </cell>
          <cell r="U1737">
            <v>0</v>
          </cell>
          <cell r="V1737">
            <v>0</v>
          </cell>
          <cell r="W1737">
            <v>0</v>
          </cell>
          <cell r="X1737">
            <v>0</v>
          </cell>
          <cell r="Y1737">
            <v>0</v>
          </cell>
          <cell r="AA1737">
            <v>0</v>
          </cell>
          <cell r="AQ1737">
            <v>0</v>
          </cell>
          <cell r="AV1737">
            <v>0</v>
          </cell>
        </row>
        <row r="1738">
          <cell r="Q1738">
            <v>-603750.76</v>
          </cell>
          <cell r="S1738">
            <v>-574463.52</v>
          </cell>
          <cell r="U1738">
            <v>-545176.28</v>
          </cell>
          <cell r="V1738">
            <v>-530532.66</v>
          </cell>
          <cell r="W1738">
            <v>-515889.04</v>
          </cell>
          <cell r="X1738">
            <v>-501245.42</v>
          </cell>
          <cell r="Y1738">
            <v>-486601.8</v>
          </cell>
          <cell r="AA1738">
            <v>-457314.56</v>
          </cell>
          <cell r="AQ1738">
            <v>-223016.64</v>
          </cell>
          <cell r="AV1738">
            <v>-149798.54</v>
          </cell>
        </row>
        <row r="1739">
          <cell r="Q1739">
            <v>0</v>
          </cell>
          <cell r="S1739">
            <v>0</v>
          </cell>
          <cell r="U1739">
            <v>0</v>
          </cell>
          <cell r="V1739">
            <v>0</v>
          </cell>
          <cell r="W1739">
            <v>0</v>
          </cell>
          <cell r="X1739">
            <v>0</v>
          </cell>
          <cell r="Y1739">
            <v>0</v>
          </cell>
          <cell r="AA1739">
            <v>0</v>
          </cell>
          <cell r="AQ1739">
            <v>0</v>
          </cell>
          <cell r="AV1739">
            <v>0</v>
          </cell>
        </row>
        <row r="1740">
          <cell r="Q1740">
            <v>0</v>
          </cell>
          <cell r="S1740">
            <v>0</v>
          </cell>
          <cell r="U1740">
            <v>0</v>
          </cell>
          <cell r="V1740">
            <v>0</v>
          </cell>
          <cell r="W1740">
            <v>0</v>
          </cell>
          <cell r="X1740">
            <v>0</v>
          </cell>
          <cell r="Y1740">
            <v>0</v>
          </cell>
          <cell r="AA1740">
            <v>0</v>
          </cell>
          <cell r="AQ1740">
            <v>0</v>
          </cell>
          <cell r="AV1740">
            <v>0</v>
          </cell>
        </row>
        <row r="1741">
          <cell r="Q1741">
            <v>0</v>
          </cell>
          <cell r="S1741">
            <v>0</v>
          </cell>
          <cell r="U1741">
            <v>0</v>
          </cell>
          <cell r="V1741">
            <v>0</v>
          </cell>
          <cell r="W1741">
            <v>0</v>
          </cell>
          <cell r="X1741">
            <v>0</v>
          </cell>
          <cell r="Y1741">
            <v>0</v>
          </cell>
          <cell r="AA1741">
            <v>0</v>
          </cell>
          <cell r="AQ1741">
            <v>0</v>
          </cell>
          <cell r="AV1741">
            <v>0</v>
          </cell>
        </row>
        <row r="1742">
          <cell r="Q1742">
            <v>0</v>
          </cell>
          <cell r="S1742">
            <v>0</v>
          </cell>
          <cell r="U1742">
            <v>0</v>
          </cell>
          <cell r="V1742">
            <v>0</v>
          </cell>
          <cell r="W1742">
            <v>0</v>
          </cell>
          <cell r="X1742">
            <v>0</v>
          </cell>
          <cell r="Y1742">
            <v>0</v>
          </cell>
          <cell r="AA1742">
            <v>0</v>
          </cell>
          <cell r="AQ1742">
            <v>0</v>
          </cell>
          <cell r="AV1742">
            <v>0</v>
          </cell>
        </row>
        <row r="1743">
          <cell r="Q1743">
            <v>-7833.48</v>
          </cell>
          <cell r="S1743">
            <v>-7121.34</v>
          </cell>
          <cell r="U1743">
            <v>-6409.2</v>
          </cell>
          <cell r="V1743">
            <v>-6053.13</v>
          </cell>
          <cell r="W1743">
            <v>-5697.06</v>
          </cell>
          <cell r="X1743">
            <v>-5340.99</v>
          </cell>
          <cell r="Y1743">
            <v>-4984.92</v>
          </cell>
          <cell r="AA1743">
            <v>-4272.78</v>
          </cell>
          <cell r="AQ1743">
            <v>0</v>
          </cell>
          <cell r="AV1743">
            <v>0</v>
          </cell>
        </row>
        <row r="1744">
          <cell r="Q1744">
            <v>-1087281.32</v>
          </cell>
          <cell r="S1744">
            <v>-1020097.94</v>
          </cell>
          <cell r="U1744">
            <v>-952914.56</v>
          </cell>
          <cell r="V1744">
            <v>-919322.87</v>
          </cell>
          <cell r="W1744">
            <v>-893865.18</v>
          </cell>
          <cell r="X1744">
            <v>-860137.89</v>
          </cell>
          <cell r="Y1744">
            <v>-826478.42</v>
          </cell>
          <cell r="AA1744">
            <v>-759159.48</v>
          </cell>
          <cell r="AQ1744">
            <v>-228275.3</v>
          </cell>
          <cell r="AV1744">
            <v>-208540.97</v>
          </cell>
        </row>
        <row r="1745">
          <cell r="Q1745">
            <v>-76768.37</v>
          </cell>
          <cell r="S1745">
            <v>-74548.850000000006</v>
          </cell>
          <cell r="U1745">
            <v>-72329.33</v>
          </cell>
          <cell r="V1745">
            <v>-71219.570000000007</v>
          </cell>
          <cell r="W1745">
            <v>-71932.81</v>
          </cell>
          <cell r="X1745">
            <v>-70792.759999999995</v>
          </cell>
          <cell r="Y1745">
            <v>-69667.81</v>
          </cell>
          <cell r="AA1745">
            <v>-67417.91</v>
          </cell>
          <cell r="AQ1745">
            <v>-51132.95</v>
          </cell>
          <cell r="AV1745">
            <v>-46712.12</v>
          </cell>
        </row>
        <row r="1746">
          <cell r="Q1746">
            <v>-26957.31</v>
          </cell>
          <cell r="S1746">
            <v>-24883.67</v>
          </cell>
          <cell r="U1746">
            <v>-22810.03</v>
          </cell>
          <cell r="V1746">
            <v>-21773.21</v>
          </cell>
          <cell r="W1746">
            <v>-20736.39</v>
          </cell>
          <cell r="X1746">
            <v>-19699.57</v>
          </cell>
          <cell r="Y1746">
            <v>-18662.75</v>
          </cell>
          <cell r="AA1746">
            <v>-16589.11</v>
          </cell>
          <cell r="AQ1746">
            <v>0</v>
          </cell>
          <cell r="AV1746">
            <v>0</v>
          </cell>
        </row>
        <row r="1747">
          <cell r="Q1747">
            <v>-1735183.24</v>
          </cell>
          <cell r="S1747">
            <v>-1633113.64</v>
          </cell>
          <cell r="U1747">
            <v>-1531044.04</v>
          </cell>
          <cell r="V1747">
            <v>-1480009.24</v>
          </cell>
          <cell r="W1747">
            <v>-1428974.44</v>
          </cell>
          <cell r="X1747">
            <v>-1377939.64</v>
          </cell>
          <cell r="Y1747">
            <v>-1326904.8400000001</v>
          </cell>
          <cell r="AA1747">
            <v>-1224835.24</v>
          </cell>
          <cell r="AQ1747">
            <v>0</v>
          </cell>
          <cell r="AV1747">
            <v>0</v>
          </cell>
        </row>
        <row r="1748">
          <cell r="Q1748">
            <v>-965070.64</v>
          </cell>
          <cell r="S1748">
            <v>-908301.78</v>
          </cell>
          <cell r="U1748">
            <v>-851532.92</v>
          </cell>
          <cell r="V1748">
            <v>-823148.49</v>
          </cell>
          <cell r="W1748">
            <v>-794764.06</v>
          </cell>
          <cell r="X1748">
            <v>-766379.63</v>
          </cell>
          <cell r="Y1748">
            <v>-737995.2</v>
          </cell>
          <cell r="AA1748">
            <v>-681226.34</v>
          </cell>
          <cell r="AQ1748">
            <v>0</v>
          </cell>
          <cell r="AV1748">
            <v>0</v>
          </cell>
        </row>
        <row r="1749">
          <cell r="Q1749">
            <v>-245876.41</v>
          </cell>
          <cell r="S1749">
            <v>-231413.09</v>
          </cell>
          <cell r="U1749">
            <v>-216949.77</v>
          </cell>
          <cell r="V1749">
            <v>-209718.11</v>
          </cell>
          <cell r="W1749">
            <v>-202486.45</v>
          </cell>
          <cell r="X1749">
            <v>-195254.79</v>
          </cell>
          <cell r="Y1749">
            <v>-188023.13</v>
          </cell>
          <cell r="AA1749">
            <v>-173559.81</v>
          </cell>
          <cell r="AQ1749">
            <v>0</v>
          </cell>
          <cell r="AV1749">
            <v>0</v>
          </cell>
        </row>
        <row r="1750">
          <cell r="Q1750">
            <v>-136751.20000000001</v>
          </cell>
          <cell r="S1750">
            <v>-128707.02</v>
          </cell>
          <cell r="U1750">
            <v>-120662.84</v>
          </cell>
          <cell r="V1750">
            <v>-116640.75</v>
          </cell>
          <cell r="W1750">
            <v>-112618.66</v>
          </cell>
          <cell r="X1750">
            <v>-108596.57</v>
          </cell>
          <cell r="Y1750">
            <v>-104574.48</v>
          </cell>
          <cell r="AA1750">
            <v>-96530.3</v>
          </cell>
          <cell r="AQ1750">
            <v>0</v>
          </cell>
          <cell r="AV1750">
            <v>0</v>
          </cell>
        </row>
        <row r="1751">
          <cell r="Q1751">
            <v>-3980451.34</v>
          </cell>
          <cell r="S1751">
            <v>-3746307.14</v>
          </cell>
          <cell r="U1751">
            <v>-3512162.94</v>
          </cell>
          <cell r="V1751">
            <v>-3395090.84</v>
          </cell>
          <cell r="W1751">
            <v>-3278018.74</v>
          </cell>
          <cell r="X1751">
            <v>-3160946.64</v>
          </cell>
          <cell r="Y1751">
            <v>-3043874.54</v>
          </cell>
          <cell r="AA1751">
            <v>-2809730.34</v>
          </cell>
          <cell r="AQ1751">
            <v>0</v>
          </cell>
          <cell r="AV1751">
            <v>0</v>
          </cell>
        </row>
        <row r="1752">
          <cell r="Q1752">
            <v>-2661083.56</v>
          </cell>
          <cell r="S1752">
            <v>-2419167.12</v>
          </cell>
          <cell r="U1752">
            <v>-2177250.6800000002</v>
          </cell>
          <cell r="V1752">
            <v>-2056292.46</v>
          </cell>
          <cell r="W1752">
            <v>-1935334.24</v>
          </cell>
          <cell r="X1752">
            <v>-1814376.02</v>
          </cell>
          <cell r="Y1752">
            <v>-1693417.8</v>
          </cell>
          <cell r="AA1752">
            <v>-1451501.36</v>
          </cell>
          <cell r="AQ1752">
            <v>0</v>
          </cell>
          <cell r="AV1752">
            <v>0</v>
          </cell>
        </row>
        <row r="1753">
          <cell r="Q1753">
            <v>-12142332</v>
          </cell>
          <cell r="S1753">
            <v>-11971314</v>
          </cell>
          <cell r="U1753">
            <v>-11800296</v>
          </cell>
          <cell r="V1753">
            <v>-11714787</v>
          </cell>
          <cell r="W1753">
            <v>-11629278</v>
          </cell>
          <cell r="X1753">
            <v>-11543769</v>
          </cell>
          <cell r="Y1753">
            <v>-11458260</v>
          </cell>
          <cell r="AA1753">
            <v>-11287242</v>
          </cell>
          <cell r="AQ1753">
            <v>-9919098</v>
          </cell>
          <cell r="AV1753">
            <v>-9491553</v>
          </cell>
        </row>
        <row r="1754">
          <cell r="Q1754">
            <v>-6495168</v>
          </cell>
          <cell r="S1754">
            <v>-6403686</v>
          </cell>
          <cell r="U1754">
            <v>-6312204</v>
          </cell>
          <cell r="V1754">
            <v>-6266463</v>
          </cell>
          <cell r="W1754">
            <v>-6220722</v>
          </cell>
          <cell r="X1754">
            <v>-6174981</v>
          </cell>
          <cell r="Y1754">
            <v>-6129240</v>
          </cell>
          <cell r="AA1754">
            <v>-6037758</v>
          </cell>
          <cell r="AQ1754">
            <v>-5305902</v>
          </cell>
          <cell r="AV1754">
            <v>-5077197</v>
          </cell>
        </row>
        <row r="1755">
          <cell r="AQ1755">
            <v>-4121801.02</v>
          </cell>
          <cell r="AV1755">
            <v>-3897790.12</v>
          </cell>
        </row>
        <row r="1756">
          <cell r="AQ1756">
            <v>-3006634.72</v>
          </cell>
          <cell r="AV1756">
            <v>-2843230.67</v>
          </cell>
        </row>
        <row r="1757">
          <cell r="Q1757">
            <v>-18763387.649999999</v>
          </cell>
          <cell r="S1757">
            <v>-17527010.649999999</v>
          </cell>
          <cell r="U1757">
            <v>-16248721.65</v>
          </cell>
          <cell r="V1757">
            <v>-15599099.65</v>
          </cell>
          <cell r="W1757">
            <v>-14970432.65</v>
          </cell>
          <cell r="X1757">
            <v>-14320810.65</v>
          </cell>
          <cell r="Y1757">
            <v>-13671188.65</v>
          </cell>
          <cell r="AA1757">
            <v>-12392899.65</v>
          </cell>
          <cell r="AQ1757">
            <v>-2229456.65</v>
          </cell>
          <cell r="AV1757">
            <v>0</v>
          </cell>
        </row>
        <row r="1758">
          <cell r="AQ1758">
            <v>-26459427</v>
          </cell>
          <cell r="AV1758">
            <v>-26459427</v>
          </cell>
        </row>
        <row r="1759">
          <cell r="Q1759">
            <v>-4069475.84</v>
          </cell>
          <cell r="S1759">
            <v>-3972185.41</v>
          </cell>
          <cell r="U1759">
            <v>-3860489.97</v>
          </cell>
          <cell r="V1759">
            <v>-3800387.97</v>
          </cell>
          <cell r="W1759">
            <v>-3743967.97</v>
          </cell>
          <cell r="X1759">
            <v>-3685779.88</v>
          </cell>
          <cell r="Y1759">
            <v>-3625593.88</v>
          </cell>
          <cell r="AA1759">
            <v>-3503941.73</v>
          </cell>
          <cell r="AQ1759">
            <v>-2418380.85</v>
          </cell>
          <cell r="AV1759">
            <v>-2013008.31</v>
          </cell>
        </row>
        <row r="1760">
          <cell r="AQ1760">
            <v>-53388455.109999999</v>
          </cell>
          <cell r="AV1760">
            <v>-74867136.200000003</v>
          </cell>
        </row>
        <row r="1761">
          <cell r="Q1761">
            <v>-1247864</v>
          </cell>
          <cell r="S1761">
            <v>-1074252</v>
          </cell>
          <cell r="U1761">
            <v>-839540</v>
          </cell>
          <cell r="V1761">
            <v>-803534</v>
          </cell>
          <cell r="W1761">
            <v>-715256</v>
          </cell>
          <cell r="X1761">
            <v>-624036</v>
          </cell>
          <cell r="Y1761">
            <v>-532816</v>
          </cell>
          <cell r="AA1761">
            <v>-353318</v>
          </cell>
          <cell r="AQ1761">
            <v>0</v>
          </cell>
          <cell r="AV1761">
            <v>0</v>
          </cell>
        </row>
        <row r="1762">
          <cell r="AQ1762">
            <v>-4118362</v>
          </cell>
          <cell r="AV1762">
            <v>-4274068</v>
          </cell>
        </row>
        <row r="1763">
          <cell r="AQ1763">
            <v>0</v>
          </cell>
          <cell r="AV1763">
            <v>0</v>
          </cell>
        </row>
        <row r="1764">
          <cell r="AQ1764">
            <v>21276021.82</v>
          </cell>
          <cell r="AV1764">
            <v>31020738.43</v>
          </cell>
        </row>
        <row r="1765">
          <cell r="AQ1765">
            <v>36573054</v>
          </cell>
          <cell r="AV1765">
            <v>67293789</v>
          </cell>
        </row>
        <row r="1766">
          <cell r="AQ1766">
            <v>-34192148.170000002</v>
          </cell>
          <cell r="AV1766">
            <v>-62912963.310000002</v>
          </cell>
        </row>
        <row r="1767">
          <cell r="AQ1767">
            <v>0</v>
          </cell>
          <cell r="AV1767">
            <v>0</v>
          </cell>
        </row>
        <row r="1769">
          <cell r="Q1769">
            <v>-8165809</v>
          </cell>
          <cell r="S1769">
            <v>-8165809</v>
          </cell>
          <cell r="U1769">
            <v>-8165809</v>
          </cell>
          <cell r="V1769">
            <v>-8165809</v>
          </cell>
          <cell r="W1769">
            <v>-8165809</v>
          </cell>
          <cell r="X1769">
            <v>-8165809</v>
          </cell>
          <cell r="Y1769">
            <v>-8165809</v>
          </cell>
          <cell r="AA1769">
            <v>-8165809</v>
          </cell>
          <cell r="AQ1769">
            <v>-8165809</v>
          </cell>
          <cell r="AV1769">
            <v>-8165809</v>
          </cell>
        </row>
        <row r="1770">
          <cell r="Q1770">
            <v>7497843</v>
          </cell>
          <cell r="S1770">
            <v>7638843</v>
          </cell>
          <cell r="U1770">
            <v>7722843</v>
          </cell>
          <cell r="V1770">
            <v>7749843</v>
          </cell>
          <cell r="W1770">
            <v>7789843</v>
          </cell>
          <cell r="X1770">
            <v>7787843</v>
          </cell>
          <cell r="Y1770">
            <v>7774843</v>
          </cell>
          <cell r="AA1770">
            <v>7752843</v>
          </cell>
          <cell r="AQ1770">
            <v>8073238</v>
          </cell>
          <cell r="AV1770">
            <v>8108385</v>
          </cell>
        </row>
        <row r="1771">
          <cell r="Q1771">
            <v>-802274.98</v>
          </cell>
          <cell r="S1771">
            <v>-755082.34</v>
          </cell>
          <cell r="U1771">
            <v>-707889.7</v>
          </cell>
          <cell r="V1771">
            <v>-684293.38</v>
          </cell>
          <cell r="W1771">
            <v>-660697.06000000006</v>
          </cell>
          <cell r="X1771">
            <v>-637100.74</v>
          </cell>
          <cell r="Y1771">
            <v>-613504.42000000004</v>
          </cell>
          <cell r="AA1771">
            <v>-566311.78</v>
          </cell>
          <cell r="AQ1771">
            <v>0</v>
          </cell>
          <cell r="AV1771">
            <v>0</v>
          </cell>
        </row>
        <row r="1772">
          <cell r="Q1772">
            <v>-161712.82999999999</v>
          </cell>
          <cell r="S1772">
            <v>-152200.31</v>
          </cell>
          <cell r="U1772">
            <v>-142687.79</v>
          </cell>
          <cell r="V1772">
            <v>-137931.53</v>
          </cell>
          <cell r="W1772">
            <v>-133175.26999999999</v>
          </cell>
          <cell r="X1772">
            <v>-128419.01</v>
          </cell>
          <cell r="Y1772">
            <v>-123662.75</v>
          </cell>
          <cell r="AA1772">
            <v>-114150.23</v>
          </cell>
          <cell r="AQ1772">
            <v>0</v>
          </cell>
          <cell r="AV1772">
            <v>0</v>
          </cell>
        </row>
        <row r="1773">
          <cell r="Q1773">
            <v>-5851.43</v>
          </cell>
          <cell r="S1773">
            <v>-5507.23</v>
          </cell>
          <cell r="U1773">
            <v>-5163.03</v>
          </cell>
          <cell r="V1773">
            <v>-4990.93</v>
          </cell>
          <cell r="W1773">
            <v>-4818.83</v>
          </cell>
          <cell r="X1773">
            <v>-4646.7299999999996</v>
          </cell>
          <cell r="Y1773">
            <v>-4474.63</v>
          </cell>
          <cell r="AA1773">
            <v>-4130.43</v>
          </cell>
          <cell r="AQ1773">
            <v>0</v>
          </cell>
          <cell r="AV1773">
            <v>0</v>
          </cell>
        </row>
        <row r="1774">
          <cell r="Q1774">
            <v>-1245502.8600000001</v>
          </cell>
          <cell r="S1774">
            <v>-1240219.77</v>
          </cell>
          <cell r="U1774">
            <v>-1366269.66</v>
          </cell>
          <cell r="V1774">
            <v>-952259.06</v>
          </cell>
          <cell r="W1774">
            <v>-919422.54</v>
          </cell>
          <cell r="X1774">
            <v>-886586.02</v>
          </cell>
          <cell r="Y1774">
            <v>-853749.5</v>
          </cell>
          <cell r="AA1774">
            <v>-788076.46</v>
          </cell>
          <cell r="AQ1774">
            <v>0</v>
          </cell>
          <cell r="AV1774">
            <v>0</v>
          </cell>
        </row>
        <row r="1775">
          <cell r="V1775">
            <v>-819929.85</v>
          </cell>
          <cell r="W1775">
            <v>-830133.46</v>
          </cell>
          <cell r="X1775">
            <v>-1170109.07</v>
          </cell>
          <cell r="Y1775">
            <v>-1170132.25</v>
          </cell>
          <cell r="AA1775">
            <v>-1524478.16</v>
          </cell>
          <cell r="AQ1775">
            <v>0</v>
          </cell>
          <cell r="AV1775">
            <v>0</v>
          </cell>
        </row>
        <row r="1776">
          <cell r="V1776">
            <v>0</v>
          </cell>
          <cell r="W1776">
            <v>0</v>
          </cell>
          <cell r="X1776">
            <v>0</v>
          </cell>
          <cell r="Y1776">
            <v>0</v>
          </cell>
          <cell r="AA1776">
            <v>0</v>
          </cell>
          <cell r="AQ1776">
            <v>0</v>
          </cell>
          <cell r="AV1776">
            <v>-65777.98</v>
          </cell>
        </row>
        <row r="1777">
          <cell r="AQ1777">
            <v>-76216.95</v>
          </cell>
          <cell r="AV1777">
            <v>-261799.76</v>
          </cell>
        </row>
        <row r="1778">
          <cell r="AQ1778">
            <v>-426267.21</v>
          </cell>
          <cell r="AV1778">
            <v>-340295.81</v>
          </cell>
        </row>
        <row r="1779">
          <cell r="AQ1779">
            <v>-4163335.49</v>
          </cell>
          <cell r="AV1779">
            <v>-3327432.19</v>
          </cell>
        </row>
        <row r="1780">
          <cell r="Q1780">
            <v>-252077.73</v>
          </cell>
          <cell r="S1780">
            <v>-231911.51</v>
          </cell>
          <cell r="U1780">
            <v>-211745.29</v>
          </cell>
          <cell r="V1780">
            <v>-201662.18</v>
          </cell>
          <cell r="W1780">
            <v>-191579.07</v>
          </cell>
          <cell r="X1780">
            <v>-181495.96</v>
          </cell>
          <cell r="Y1780">
            <v>-171412.85</v>
          </cell>
          <cell r="AA1780">
            <v>-151246.63</v>
          </cell>
          <cell r="AQ1780">
            <v>0</v>
          </cell>
          <cell r="AV1780">
            <v>0</v>
          </cell>
        </row>
        <row r="1781">
          <cell r="Q1781">
            <v>0</v>
          </cell>
          <cell r="S1781">
            <v>0</v>
          </cell>
          <cell r="U1781">
            <v>0</v>
          </cell>
          <cell r="V1781">
            <v>0</v>
          </cell>
          <cell r="W1781">
            <v>0</v>
          </cell>
          <cell r="X1781">
            <v>0</v>
          </cell>
          <cell r="Y1781">
            <v>0</v>
          </cell>
          <cell r="AA1781">
            <v>0</v>
          </cell>
          <cell r="AQ1781">
            <v>0</v>
          </cell>
          <cell r="AV1781">
            <v>0</v>
          </cell>
        </row>
        <row r="1782">
          <cell r="Q1782">
            <v>0</v>
          </cell>
          <cell r="S1782">
            <v>0</v>
          </cell>
          <cell r="U1782">
            <v>0</v>
          </cell>
          <cell r="V1782">
            <v>0</v>
          </cell>
          <cell r="W1782">
            <v>0</v>
          </cell>
          <cell r="X1782">
            <v>0</v>
          </cell>
          <cell r="Y1782">
            <v>0</v>
          </cell>
          <cell r="AA1782">
            <v>0</v>
          </cell>
          <cell r="AQ1782">
            <v>0</v>
          </cell>
          <cell r="AV1782">
            <v>0</v>
          </cell>
        </row>
        <row r="1783">
          <cell r="Q1783">
            <v>-225923376.66999999</v>
          </cell>
          <cell r="S1783">
            <v>-232441376.66999999</v>
          </cell>
          <cell r="U1783">
            <v>-241815376.66999999</v>
          </cell>
          <cell r="V1783">
            <v>-245795376.66999999</v>
          </cell>
          <cell r="W1783">
            <v>-250495376.66999999</v>
          </cell>
          <cell r="X1783">
            <v>-254597376.66999999</v>
          </cell>
          <cell r="Y1783">
            <v>-258707376.66999999</v>
          </cell>
          <cell r="AA1783">
            <v>-284209376.67000002</v>
          </cell>
          <cell r="AQ1783">
            <v>-337036401.67000002</v>
          </cell>
          <cell r="AV1783">
            <v>-330006222.67000002</v>
          </cell>
        </row>
        <row r="1784">
          <cell r="Q1784">
            <v>-17674062</v>
          </cell>
          <cell r="S1784">
            <v>-17433062</v>
          </cell>
          <cell r="U1784">
            <v>-19715062</v>
          </cell>
          <cell r="V1784">
            <v>-20244062</v>
          </cell>
          <cell r="W1784">
            <v>-20770062</v>
          </cell>
          <cell r="X1784">
            <v>-21289062</v>
          </cell>
          <cell r="Y1784">
            <v>-21803062</v>
          </cell>
          <cell r="AA1784">
            <v>-17119324</v>
          </cell>
          <cell r="AQ1784">
            <v>-24832535</v>
          </cell>
          <cell r="AV1784">
            <v>-36854902</v>
          </cell>
        </row>
        <row r="1785">
          <cell r="AV1785">
            <v>-26094841</v>
          </cell>
        </row>
        <row r="1786">
          <cell r="Q1786">
            <v>0</v>
          </cell>
          <cell r="S1786">
            <v>0</v>
          </cell>
          <cell r="U1786">
            <v>0</v>
          </cell>
          <cell r="V1786">
            <v>0</v>
          </cell>
          <cell r="W1786">
            <v>0</v>
          </cell>
          <cell r="X1786">
            <v>0</v>
          </cell>
          <cell r="Y1786">
            <v>0</v>
          </cell>
          <cell r="AA1786">
            <v>0</v>
          </cell>
          <cell r="AQ1786">
            <v>0</v>
          </cell>
          <cell r="AV1786">
            <v>0</v>
          </cell>
        </row>
        <row r="1787">
          <cell r="Q1787">
            <v>0</v>
          </cell>
          <cell r="S1787">
            <v>0</v>
          </cell>
          <cell r="U1787">
            <v>0</v>
          </cell>
          <cell r="V1787">
            <v>0</v>
          </cell>
          <cell r="W1787">
            <v>0</v>
          </cell>
          <cell r="X1787">
            <v>0</v>
          </cell>
          <cell r="Y1787">
            <v>0</v>
          </cell>
          <cell r="AA1787">
            <v>0</v>
          </cell>
          <cell r="AQ1787">
            <v>0</v>
          </cell>
          <cell r="AV1787">
            <v>0</v>
          </cell>
        </row>
        <row r="1788">
          <cell r="Q1788">
            <v>-562517040</v>
          </cell>
          <cell r="S1788">
            <v>-574468040</v>
          </cell>
          <cell r="U1788">
            <v>-599703040</v>
          </cell>
          <cell r="V1788">
            <v>-608888040</v>
          </cell>
          <cell r="W1788">
            <v>-618047040</v>
          </cell>
          <cell r="X1788">
            <v>-627302040</v>
          </cell>
          <cell r="Y1788">
            <v>-636557040</v>
          </cell>
          <cell r="AA1788">
            <v>-715888218.41999996</v>
          </cell>
          <cell r="AQ1788">
            <v>-867118526.41999996</v>
          </cell>
          <cell r="AV1788">
            <v>-875277661.41999996</v>
          </cell>
        </row>
        <row r="1789">
          <cell r="Q1789">
            <v>0</v>
          </cell>
          <cell r="S1789">
            <v>0</v>
          </cell>
          <cell r="U1789">
            <v>0</v>
          </cell>
          <cell r="V1789">
            <v>0</v>
          </cell>
          <cell r="W1789">
            <v>0</v>
          </cell>
          <cell r="X1789">
            <v>0</v>
          </cell>
          <cell r="Y1789">
            <v>0</v>
          </cell>
          <cell r="AA1789">
            <v>0</v>
          </cell>
          <cell r="AQ1789">
            <v>0</v>
          </cell>
          <cell r="AV1789">
            <v>0</v>
          </cell>
        </row>
        <row r="1790">
          <cell r="Q1790">
            <v>0</v>
          </cell>
          <cell r="S1790">
            <v>0</v>
          </cell>
          <cell r="U1790">
            <v>0</v>
          </cell>
          <cell r="V1790">
            <v>0</v>
          </cell>
          <cell r="W1790">
            <v>0</v>
          </cell>
          <cell r="X1790">
            <v>0</v>
          </cell>
          <cell r="Y1790">
            <v>0</v>
          </cell>
          <cell r="AA1790">
            <v>0</v>
          </cell>
          <cell r="AQ1790">
            <v>0</v>
          </cell>
          <cell r="AV1790">
            <v>0</v>
          </cell>
        </row>
        <row r="1791">
          <cell r="Q1791">
            <v>0</v>
          </cell>
          <cell r="S1791">
            <v>0</v>
          </cell>
          <cell r="U1791">
            <v>0</v>
          </cell>
          <cell r="V1791">
            <v>0</v>
          </cell>
          <cell r="W1791">
            <v>0</v>
          </cell>
          <cell r="X1791">
            <v>0</v>
          </cell>
          <cell r="Y1791">
            <v>0</v>
          </cell>
          <cell r="AA1791">
            <v>0</v>
          </cell>
          <cell r="AQ1791">
            <v>0</v>
          </cell>
          <cell r="AV1791">
            <v>0</v>
          </cell>
        </row>
        <row r="1792">
          <cell r="Q1792">
            <v>0</v>
          </cell>
          <cell r="S1792">
            <v>0</v>
          </cell>
          <cell r="U1792">
            <v>0</v>
          </cell>
          <cell r="V1792">
            <v>0</v>
          </cell>
          <cell r="W1792">
            <v>0</v>
          </cell>
          <cell r="X1792">
            <v>0</v>
          </cell>
          <cell r="Y1792">
            <v>0</v>
          </cell>
          <cell r="AA1792">
            <v>0</v>
          </cell>
          <cell r="AQ1792">
            <v>0</v>
          </cell>
          <cell r="AV1792">
            <v>0</v>
          </cell>
        </row>
        <row r="1793">
          <cell r="Q1793">
            <v>0</v>
          </cell>
          <cell r="S1793">
            <v>0</v>
          </cell>
          <cell r="U1793">
            <v>0</v>
          </cell>
          <cell r="V1793">
            <v>0</v>
          </cell>
          <cell r="W1793">
            <v>0</v>
          </cell>
          <cell r="X1793">
            <v>0</v>
          </cell>
          <cell r="Y1793">
            <v>0</v>
          </cell>
          <cell r="AA1793">
            <v>0</v>
          </cell>
          <cell r="AQ1793">
            <v>0</v>
          </cell>
          <cell r="AV1793">
            <v>0</v>
          </cell>
        </row>
        <row r="1794">
          <cell r="Q1794">
            <v>-25900290</v>
          </cell>
          <cell r="S1794">
            <v>-25900290</v>
          </cell>
          <cell r="U1794">
            <v>-25900290</v>
          </cell>
          <cell r="V1794">
            <v>-25900290</v>
          </cell>
          <cell r="W1794">
            <v>-25900290</v>
          </cell>
          <cell r="X1794">
            <v>-25900290</v>
          </cell>
          <cell r="Y1794">
            <v>-25900290</v>
          </cell>
          <cell r="AA1794">
            <v>0</v>
          </cell>
          <cell r="AQ1794">
            <v>0</v>
          </cell>
          <cell r="AV1794">
            <v>0</v>
          </cell>
        </row>
        <row r="1795">
          <cell r="AV1795">
            <v>-43597226</v>
          </cell>
        </row>
        <row r="1796">
          <cell r="Q1796">
            <v>-4155604</v>
          </cell>
          <cell r="S1796">
            <v>-4155604</v>
          </cell>
          <cell r="U1796">
            <v>-4155604</v>
          </cell>
          <cell r="V1796">
            <v>-4155604</v>
          </cell>
          <cell r="W1796">
            <v>-4155604</v>
          </cell>
          <cell r="X1796">
            <v>-4155604</v>
          </cell>
          <cell r="Y1796">
            <v>-4155604</v>
          </cell>
          <cell r="AA1796">
            <v>-4155604</v>
          </cell>
          <cell r="AQ1796">
            <v>0</v>
          </cell>
          <cell r="AV1796">
            <v>0</v>
          </cell>
        </row>
        <row r="1797">
          <cell r="Q1797">
            <v>-65695820</v>
          </cell>
          <cell r="S1797">
            <v>-75695708.079999998</v>
          </cell>
          <cell r="U1797">
            <v>-63311188.689999998</v>
          </cell>
          <cell r="V1797">
            <v>-50040846.079999998</v>
          </cell>
          <cell r="W1797">
            <v>-46912634.079999998</v>
          </cell>
          <cell r="X1797">
            <v>-46119995.369999997</v>
          </cell>
          <cell r="Y1797">
            <v>-53204812.5</v>
          </cell>
          <cell r="AA1797">
            <v>-36554730.109999999</v>
          </cell>
          <cell r="AQ1797">
            <v>0</v>
          </cell>
          <cell r="AV1797">
            <v>0</v>
          </cell>
        </row>
        <row r="1798">
          <cell r="Q1798">
            <v>0</v>
          </cell>
          <cell r="S1798">
            <v>0</v>
          </cell>
          <cell r="U1798">
            <v>0</v>
          </cell>
          <cell r="V1798">
            <v>0</v>
          </cell>
          <cell r="W1798">
            <v>0</v>
          </cell>
          <cell r="X1798">
            <v>0</v>
          </cell>
          <cell r="Y1798">
            <v>0</v>
          </cell>
          <cell r="AA1798">
            <v>-30000</v>
          </cell>
          <cell r="AQ1798">
            <v>0</v>
          </cell>
          <cell r="AV1798">
            <v>0</v>
          </cell>
        </row>
        <row r="1799">
          <cell r="Q1799">
            <v>0</v>
          </cell>
          <cell r="S1799">
            <v>0</v>
          </cell>
          <cell r="U1799">
            <v>0</v>
          </cell>
          <cell r="V1799">
            <v>0</v>
          </cell>
          <cell r="W1799">
            <v>0</v>
          </cell>
          <cell r="X1799">
            <v>0</v>
          </cell>
          <cell r="Y1799">
            <v>0</v>
          </cell>
          <cell r="AA1799">
            <v>0</v>
          </cell>
          <cell r="AQ1799">
            <v>0</v>
          </cell>
          <cell r="AV1799">
            <v>0</v>
          </cell>
        </row>
        <row r="1800">
          <cell r="Q1800">
            <v>0</v>
          </cell>
          <cell r="S1800">
            <v>0</v>
          </cell>
          <cell r="U1800">
            <v>0</v>
          </cell>
          <cell r="V1800">
            <v>0</v>
          </cell>
          <cell r="W1800">
            <v>0</v>
          </cell>
          <cell r="X1800">
            <v>0</v>
          </cell>
          <cell r="Y1800">
            <v>0</v>
          </cell>
          <cell r="AA1800">
            <v>0</v>
          </cell>
          <cell r="AQ1800">
            <v>0</v>
          </cell>
          <cell r="AV1800">
            <v>0</v>
          </cell>
        </row>
        <row r="1801">
          <cell r="Q1801">
            <v>0</v>
          </cell>
          <cell r="S1801">
            <v>0</v>
          </cell>
          <cell r="U1801">
            <v>0</v>
          </cell>
          <cell r="V1801">
            <v>0</v>
          </cell>
          <cell r="W1801">
            <v>0</v>
          </cell>
          <cell r="X1801">
            <v>0</v>
          </cell>
          <cell r="Y1801">
            <v>0</v>
          </cell>
          <cell r="AA1801">
            <v>0</v>
          </cell>
          <cell r="AQ1801">
            <v>0</v>
          </cell>
          <cell r="AV1801">
            <v>0</v>
          </cell>
        </row>
        <row r="1802">
          <cell r="Q1802">
            <v>-145379</v>
          </cell>
          <cell r="S1802">
            <v>-183846.74</v>
          </cell>
          <cell r="U1802">
            <v>-551394.42000000004</v>
          </cell>
          <cell r="V1802">
            <v>-495204.95</v>
          </cell>
          <cell r="W1802">
            <v>-357899.51</v>
          </cell>
          <cell r="X1802">
            <v>-513173.96</v>
          </cell>
          <cell r="Y1802">
            <v>-476689.54</v>
          </cell>
          <cell r="AA1802">
            <v>-744413.88</v>
          </cell>
          <cell r="AQ1802">
            <v>-1769874</v>
          </cell>
          <cell r="AV1802">
            <v>-1773697</v>
          </cell>
        </row>
        <row r="1803">
          <cell r="Q1803">
            <v>0</v>
          </cell>
          <cell r="S1803">
            <v>0</v>
          </cell>
          <cell r="U1803">
            <v>0</v>
          </cell>
          <cell r="V1803">
            <v>0</v>
          </cell>
          <cell r="W1803">
            <v>0</v>
          </cell>
          <cell r="X1803">
            <v>0</v>
          </cell>
          <cell r="Y1803">
            <v>0</v>
          </cell>
          <cell r="AA1803">
            <v>0</v>
          </cell>
          <cell r="AQ1803">
            <v>0</v>
          </cell>
          <cell r="AV1803">
            <v>0</v>
          </cell>
        </row>
        <row r="1804">
          <cell r="Q1804">
            <v>-46058869</v>
          </cell>
          <cell r="S1804">
            <v>-45977869</v>
          </cell>
          <cell r="U1804">
            <v>-45895869</v>
          </cell>
          <cell r="V1804">
            <v>-44928869</v>
          </cell>
          <cell r="W1804">
            <v>-47098869</v>
          </cell>
          <cell r="X1804">
            <v>-48433869</v>
          </cell>
          <cell r="Y1804">
            <v>-49320869</v>
          </cell>
          <cell r="AA1804">
            <v>-56152607</v>
          </cell>
          <cell r="AQ1804">
            <v>-58646395</v>
          </cell>
          <cell r="AV1804">
            <v>-57518080</v>
          </cell>
        </row>
        <row r="1805">
          <cell r="Q1805">
            <v>-187730</v>
          </cell>
          <cell r="S1805">
            <v>-303359.07</v>
          </cell>
          <cell r="U1805">
            <v>-417350.83</v>
          </cell>
          <cell r="V1805">
            <v>-1291557.27</v>
          </cell>
          <cell r="W1805">
            <v>-1137075.49</v>
          </cell>
          <cell r="X1805">
            <v>-935938.56000000006</v>
          </cell>
          <cell r="Y1805">
            <v>-553801.24</v>
          </cell>
          <cell r="AA1805">
            <v>-1316105.46</v>
          </cell>
          <cell r="AQ1805">
            <v>-1099675</v>
          </cell>
          <cell r="AV1805">
            <v>-1370116</v>
          </cell>
        </row>
        <row r="1806">
          <cell r="Q1806">
            <v>0</v>
          </cell>
          <cell r="S1806">
            <v>0</v>
          </cell>
          <cell r="U1806">
            <v>0</v>
          </cell>
          <cell r="V1806">
            <v>0</v>
          </cell>
          <cell r="W1806">
            <v>0</v>
          </cell>
          <cell r="X1806">
            <v>0</v>
          </cell>
          <cell r="Y1806">
            <v>0</v>
          </cell>
          <cell r="AA1806">
            <v>0</v>
          </cell>
          <cell r="AQ1806">
            <v>0</v>
          </cell>
          <cell r="AV1806">
            <v>0</v>
          </cell>
        </row>
        <row r="1807">
          <cell r="Q1807">
            <v>-7713943</v>
          </cell>
          <cell r="S1807">
            <v>-7649943</v>
          </cell>
          <cell r="U1807">
            <v>-7585943</v>
          </cell>
          <cell r="V1807">
            <v>-7553943</v>
          </cell>
          <cell r="W1807">
            <v>-7521943</v>
          </cell>
          <cell r="X1807">
            <v>-7489943</v>
          </cell>
          <cell r="Y1807">
            <v>-7457943</v>
          </cell>
          <cell r="AA1807">
            <v>-7393943</v>
          </cell>
          <cell r="AQ1807">
            <v>-6880028</v>
          </cell>
          <cell r="AV1807">
            <v>-6702603</v>
          </cell>
        </row>
        <row r="1808">
          <cell r="Q1808">
            <v>295</v>
          </cell>
          <cell r="S1808">
            <v>295</v>
          </cell>
          <cell r="U1808">
            <v>0</v>
          </cell>
          <cell r="V1808">
            <v>0</v>
          </cell>
          <cell r="W1808">
            <v>0</v>
          </cell>
          <cell r="X1808">
            <v>0</v>
          </cell>
          <cell r="Y1808">
            <v>0</v>
          </cell>
          <cell r="AA1808">
            <v>0</v>
          </cell>
          <cell r="AQ1808">
            <v>0</v>
          </cell>
          <cell r="AV1808">
            <v>0</v>
          </cell>
        </row>
        <row r="1809">
          <cell r="Q1809">
            <v>0</v>
          </cell>
          <cell r="S1809">
            <v>0</v>
          </cell>
          <cell r="U1809">
            <v>0</v>
          </cell>
          <cell r="V1809">
            <v>0</v>
          </cell>
          <cell r="W1809">
            <v>0</v>
          </cell>
          <cell r="X1809">
            <v>0</v>
          </cell>
          <cell r="Y1809">
            <v>0</v>
          </cell>
          <cell r="AA1809">
            <v>0</v>
          </cell>
          <cell r="AQ1809">
            <v>0</v>
          </cell>
          <cell r="AV1809">
            <v>0</v>
          </cell>
        </row>
        <row r="1810">
          <cell r="Q1810">
            <v>-248764</v>
          </cell>
          <cell r="S1810">
            <v>-248764</v>
          </cell>
          <cell r="U1810">
            <v>-248764</v>
          </cell>
          <cell r="V1810">
            <v>-248764</v>
          </cell>
          <cell r="W1810">
            <v>-248764</v>
          </cell>
          <cell r="X1810">
            <v>-248764</v>
          </cell>
          <cell r="Y1810">
            <v>-248764</v>
          </cell>
          <cell r="AA1810">
            <v>-248764</v>
          </cell>
          <cell r="AQ1810">
            <v>-248764</v>
          </cell>
          <cell r="AV1810">
            <v>-248764</v>
          </cell>
        </row>
        <row r="1811">
          <cell r="Q1811">
            <v>349</v>
          </cell>
          <cell r="S1811">
            <v>349</v>
          </cell>
          <cell r="U1811">
            <v>0</v>
          </cell>
          <cell r="V1811">
            <v>0</v>
          </cell>
          <cell r="W1811">
            <v>0</v>
          </cell>
          <cell r="X1811">
            <v>0</v>
          </cell>
          <cell r="Y1811">
            <v>0</v>
          </cell>
          <cell r="AA1811">
            <v>0</v>
          </cell>
          <cell r="AQ1811">
            <v>0</v>
          </cell>
          <cell r="AV1811">
            <v>0</v>
          </cell>
        </row>
        <row r="1812">
          <cell r="Q1812">
            <v>0</v>
          </cell>
          <cell r="S1812">
            <v>0</v>
          </cell>
          <cell r="U1812">
            <v>0</v>
          </cell>
          <cell r="V1812">
            <v>0</v>
          </cell>
          <cell r="W1812">
            <v>0</v>
          </cell>
          <cell r="X1812">
            <v>0</v>
          </cell>
          <cell r="Y1812">
            <v>0</v>
          </cell>
          <cell r="AA1812">
            <v>0</v>
          </cell>
          <cell r="AQ1812">
            <v>0</v>
          </cell>
          <cell r="AV1812">
            <v>0</v>
          </cell>
        </row>
        <row r="1813">
          <cell r="Q1813">
            <v>0</v>
          </cell>
          <cell r="S1813">
            <v>0</v>
          </cell>
          <cell r="U1813">
            <v>0</v>
          </cell>
          <cell r="V1813">
            <v>0</v>
          </cell>
          <cell r="W1813">
            <v>0</v>
          </cell>
          <cell r="X1813">
            <v>0</v>
          </cell>
          <cell r="Y1813">
            <v>0</v>
          </cell>
          <cell r="AA1813">
            <v>0</v>
          </cell>
          <cell r="AQ1813">
            <v>0</v>
          </cell>
          <cell r="AV1813">
            <v>0</v>
          </cell>
        </row>
        <row r="1814">
          <cell r="Q1814">
            <v>0</v>
          </cell>
          <cell r="S1814">
            <v>0</v>
          </cell>
          <cell r="U1814">
            <v>0</v>
          </cell>
          <cell r="V1814">
            <v>0</v>
          </cell>
          <cell r="W1814">
            <v>0</v>
          </cell>
          <cell r="X1814">
            <v>0</v>
          </cell>
          <cell r="Y1814">
            <v>0</v>
          </cell>
          <cell r="AA1814">
            <v>0</v>
          </cell>
          <cell r="AQ1814">
            <v>0</v>
          </cell>
          <cell r="AV1814">
            <v>0</v>
          </cell>
        </row>
        <row r="1815">
          <cell r="Q1815">
            <v>0</v>
          </cell>
          <cell r="S1815">
            <v>0</v>
          </cell>
          <cell r="U1815">
            <v>0</v>
          </cell>
          <cell r="V1815">
            <v>0</v>
          </cell>
          <cell r="W1815">
            <v>0</v>
          </cell>
          <cell r="X1815">
            <v>0</v>
          </cell>
          <cell r="Y1815">
            <v>0</v>
          </cell>
          <cell r="AA1815">
            <v>0</v>
          </cell>
          <cell r="AQ1815">
            <v>0</v>
          </cell>
          <cell r="AV1815">
            <v>0</v>
          </cell>
        </row>
        <row r="1816">
          <cell r="Q1816">
            <v>0</v>
          </cell>
          <cell r="S1816">
            <v>0</v>
          </cell>
          <cell r="U1816">
            <v>0</v>
          </cell>
          <cell r="V1816">
            <v>0</v>
          </cell>
          <cell r="W1816">
            <v>0</v>
          </cell>
          <cell r="X1816">
            <v>0</v>
          </cell>
          <cell r="Y1816">
            <v>0</v>
          </cell>
          <cell r="AA1816">
            <v>0</v>
          </cell>
          <cell r="AQ1816">
            <v>0</v>
          </cell>
          <cell r="AV1816">
            <v>0</v>
          </cell>
        </row>
        <row r="1817">
          <cell r="Q1817">
            <v>0</v>
          </cell>
          <cell r="S1817">
            <v>0</v>
          </cell>
          <cell r="U1817">
            <v>0</v>
          </cell>
          <cell r="V1817">
            <v>0</v>
          </cell>
          <cell r="W1817">
            <v>0</v>
          </cell>
          <cell r="X1817">
            <v>0</v>
          </cell>
          <cell r="Y1817">
            <v>0</v>
          </cell>
          <cell r="AA1817">
            <v>0</v>
          </cell>
          <cell r="AQ1817">
            <v>0</v>
          </cell>
          <cell r="AV1817">
            <v>0</v>
          </cell>
        </row>
        <row r="1818">
          <cell r="Q1818">
            <v>0</v>
          </cell>
          <cell r="S1818">
            <v>0</v>
          </cell>
          <cell r="U1818">
            <v>0</v>
          </cell>
          <cell r="V1818">
            <v>0</v>
          </cell>
          <cell r="W1818">
            <v>0</v>
          </cell>
          <cell r="X1818">
            <v>0</v>
          </cell>
          <cell r="Y1818">
            <v>0</v>
          </cell>
          <cell r="AA1818">
            <v>0</v>
          </cell>
          <cell r="AQ1818">
            <v>0</v>
          </cell>
          <cell r="AV1818">
            <v>0</v>
          </cell>
        </row>
        <row r="1819">
          <cell r="Q1819">
            <v>0</v>
          </cell>
          <cell r="S1819">
            <v>0</v>
          </cell>
          <cell r="U1819">
            <v>0</v>
          </cell>
          <cell r="V1819">
            <v>0</v>
          </cell>
          <cell r="W1819">
            <v>0</v>
          </cell>
          <cell r="X1819">
            <v>0</v>
          </cell>
          <cell r="Y1819">
            <v>0</v>
          </cell>
          <cell r="AA1819">
            <v>0</v>
          </cell>
          <cell r="AQ1819">
            <v>0</v>
          </cell>
          <cell r="AV1819">
            <v>0</v>
          </cell>
        </row>
        <row r="1820">
          <cell r="Q1820">
            <v>0</v>
          </cell>
          <cell r="S1820">
            <v>0</v>
          </cell>
          <cell r="U1820">
            <v>0</v>
          </cell>
          <cell r="V1820">
            <v>0</v>
          </cell>
          <cell r="W1820">
            <v>0</v>
          </cell>
          <cell r="X1820">
            <v>0</v>
          </cell>
          <cell r="Y1820">
            <v>0</v>
          </cell>
          <cell r="AA1820">
            <v>0</v>
          </cell>
          <cell r="AQ1820">
            <v>0</v>
          </cell>
          <cell r="AV1820">
            <v>0</v>
          </cell>
        </row>
        <row r="1821">
          <cell r="Q1821">
            <v>0</v>
          </cell>
          <cell r="S1821">
            <v>0</v>
          </cell>
          <cell r="U1821">
            <v>0</v>
          </cell>
          <cell r="V1821">
            <v>0</v>
          </cell>
          <cell r="W1821">
            <v>0</v>
          </cell>
          <cell r="X1821">
            <v>0</v>
          </cell>
          <cell r="Y1821">
            <v>0</v>
          </cell>
          <cell r="AA1821">
            <v>0</v>
          </cell>
          <cell r="AQ1821">
            <v>0</v>
          </cell>
          <cell r="AV1821">
            <v>0</v>
          </cell>
        </row>
        <row r="1822">
          <cell r="Q1822">
            <v>0</v>
          </cell>
          <cell r="S1822">
            <v>0</v>
          </cell>
          <cell r="U1822">
            <v>0</v>
          </cell>
          <cell r="V1822">
            <v>0</v>
          </cell>
          <cell r="W1822">
            <v>0</v>
          </cell>
          <cell r="X1822">
            <v>0</v>
          </cell>
          <cell r="Y1822">
            <v>0</v>
          </cell>
          <cell r="AA1822">
            <v>0</v>
          </cell>
          <cell r="AQ1822">
            <v>0</v>
          </cell>
          <cell r="AV1822">
            <v>0</v>
          </cell>
        </row>
        <row r="1823">
          <cell r="Q1823">
            <v>-5331275</v>
          </cell>
          <cell r="S1823">
            <v>-7023226.1900000004</v>
          </cell>
          <cell r="U1823">
            <v>-5367153.71</v>
          </cell>
          <cell r="V1823">
            <v>-4979877.13</v>
          </cell>
          <cell r="W1823">
            <v>-4459855.1399999997</v>
          </cell>
          <cell r="X1823">
            <v>-4258448.32</v>
          </cell>
          <cell r="Y1823">
            <v>-3884235.47</v>
          </cell>
          <cell r="AA1823">
            <v>-3608498.53</v>
          </cell>
          <cell r="AQ1823">
            <v>-903207</v>
          </cell>
          <cell r="AV1823">
            <v>-1137426</v>
          </cell>
        </row>
        <row r="1824">
          <cell r="Q1824">
            <v>0</v>
          </cell>
          <cell r="S1824">
            <v>0</v>
          </cell>
          <cell r="U1824">
            <v>0</v>
          </cell>
          <cell r="V1824">
            <v>0</v>
          </cell>
          <cell r="W1824">
            <v>0</v>
          </cell>
          <cell r="X1824">
            <v>0</v>
          </cell>
          <cell r="Y1824">
            <v>0</v>
          </cell>
          <cell r="AA1824">
            <v>0</v>
          </cell>
          <cell r="AQ1824">
            <v>0</v>
          </cell>
          <cell r="AV1824">
            <v>0</v>
          </cell>
        </row>
        <row r="1825">
          <cell r="Q1825">
            <v>-2165925</v>
          </cell>
          <cell r="S1825">
            <v>-3021165.15</v>
          </cell>
          <cell r="U1825">
            <v>-2876766.36</v>
          </cell>
          <cell r="V1825">
            <v>-3069104.86</v>
          </cell>
          <cell r="W1825">
            <v>-2530542.2799999998</v>
          </cell>
          <cell r="X1825">
            <v>-2121404.08</v>
          </cell>
          <cell r="Y1825">
            <v>-1291171.6000000001</v>
          </cell>
          <cell r="AA1825">
            <v>-1837830.67</v>
          </cell>
          <cell r="AQ1825">
            <v>-998847</v>
          </cell>
          <cell r="AV1825">
            <v>-1289301</v>
          </cell>
        </row>
        <row r="1826">
          <cell r="Q1826">
            <v>0</v>
          </cell>
          <cell r="S1826">
            <v>0</v>
          </cell>
          <cell r="U1826">
            <v>0</v>
          </cell>
          <cell r="V1826">
            <v>0</v>
          </cell>
          <cell r="W1826">
            <v>0</v>
          </cell>
          <cell r="X1826">
            <v>0</v>
          </cell>
          <cell r="Y1826">
            <v>0</v>
          </cell>
          <cell r="AA1826">
            <v>0</v>
          </cell>
          <cell r="AQ1826">
            <v>0</v>
          </cell>
          <cell r="AV1826">
            <v>0</v>
          </cell>
        </row>
        <row r="1827">
          <cell r="Q1827">
            <v>9916</v>
          </cell>
          <cell r="S1827">
            <v>9916</v>
          </cell>
          <cell r="U1827">
            <v>0</v>
          </cell>
          <cell r="V1827">
            <v>0</v>
          </cell>
          <cell r="W1827">
            <v>0</v>
          </cell>
          <cell r="X1827">
            <v>0</v>
          </cell>
          <cell r="Y1827">
            <v>0</v>
          </cell>
          <cell r="AA1827">
            <v>0</v>
          </cell>
          <cell r="AQ1827">
            <v>0</v>
          </cell>
          <cell r="AV1827">
            <v>0</v>
          </cell>
        </row>
        <row r="1828">
          <cell r="Q1828">
            <v>0</v>
          </cell>
          <cell r="S1828">
            <v>0</v>
          </cell>
          <cell r="U1828">
            <v>0</v>
          </cell>
          <cell r="V1828">
            <v>0</v>
          </cell>
          <cell r="W1828">
            <v>0</v>
          </cell>
          <cell r="X1828">
            <v>0</v>
          </cell>
          <cell r="Y1828">
            <v>0</v>
          </cell>
          <cell r="AA1828">
            <v>0</v>
          </cell>
          <cell r="AQ1828">
            <v>0</v>
          </cell>
          <cell r="AV1828">
            <v>0</v>
          </cell>
        </row>
        <row r="1829">
          <cell r="Q1829">
            <v>0</v>
          </cell>
          <cell r="S1829">
            <v>0</v>
          </cell>
          <cell r="U1829">
            <v>0</v>
          </cell>
          <cell r="V1829">
            <v>0</v>
          </cell>
          <cell r="W1829">
            <v>0</v>
          </cell>
          <cell r="X1829">
            <v>0</v>
          </cell>
          <cell r="Y1829">
            <v>0</v>
          </cell>
          <cell r="AA1829">
            <v>0</v>
          </cell>
          <cell r="AQ1829">
            <v>0</v>
          </cell>
          <cell r="AV1829">
            <v>0</v>
          </cell>
        </row>
        <row r="1830">
          <cell r="Q1830">
            <v>169525</v>
          </cell>
          <cell r="S1830">
            <v>169525</v>
          </cell>
          <cell r="U1830">
            <v>0</v>
          </cell>
          <cell r="V1830">
            <v>0</v>
          </cell>
          <cell r="W1830">
            <v>0</v>
          </cell>
          <cell r="X1830">
            <v>0</v>
          </cell>
          <cell r="Y1830">
            <v>0</v>
          </cell>
          <cell r="AA1830">
            <v>0</v>
          </cell>
          <cell r="AQ1830">
            <v>0</v>
          </cell>
          <cell r="AV1830">
            <v>0</v>
          </cell>
        </row>
        <row r="1831">
          <cell r="Q1831">
            <v>0</v>
          </cell>
          <cell r="S1831">
            <v>0</v>
          </cell>
          <cell r="U1831">
            <v>0</v>
          </cell>
          <cell r="V1831">
            <v>0</v>
          </cell>
          <cell r="W1831">
            <v>0</v>
          </cell>
          <cell r="X1831">
            <v>0</v>
          </cell>
          <cell r="Y1831">
            <v>0</v>
          </cell>
          <cell r="AA1831">
            <v>0</v>
          </cell>
          <cell r="AQ1831">
            <v>0</v>
          </cell>
          <cell r="AV1831">
            <v>0</v>
          </cell>
        </row>
        <row r="1832">
          <cell r="Q1832">
            <v>4256</v>
          </cell>
          <cell r="S1832">
            <v>4256</v>
          </cell>
          <cell r="U1832">
            <v>0</v>
          </cell>
          <cell r="V1832">
            <v>0</v>
          </cell>
          <cell r="W1832">
            <v>0</v>
          </cell>
          <cell r="X1832">
            <v>0</v>
          </cell>
          <cell r="Y1832">
            <v>0</v>
          </cell>
          <cell r="AA1832">
            <v>0</v>
          </cell>
          <cell r="AQ1832">
            <v>0</v>
          </cell>
          <cell r="AV1832">
            <v>0</v>
          </cell>
        </row>
        <row r="1833">
          <cell r="Q1833">
            <v>-35980000</v>
          </cell>
          <cell r="S1833">
            <v>-35516000</v>
          </cell>
          <cell r="U1833">
            <v>-34964000</v>
          </cell>
          <cell r="V1833">
            <v>-34524000</v>
          </cell>
          <cell r="W1833">
            <v>-34084000</v>
          </cell>
          <cell r="X1833">
            <v>-33644000</v>
          </cell>
          <cell r="Y1833">
            <v>-33204000</v>
          </cell>
          <cell r="AA1833">
            <v>-32324000</v>
          </cell>
          <cell r="AQ1833">
            <v>-29764559</v>
          </cell>
          <cell r="AV1833">
            <v>-27394514</v>
          </cell>
        </row>
        <row r="1834">
          <cell r="Q1834">
            <v>-991187</v>
          </cell>
          <cell r="S1834">
            <v>-905187</v>
          </cell>
          <cell r="U1834">
            <v>-819187</v>
          </cell>
          <cell r="V1834">
            <v>-776187</v>
          </cell>
          <cell r="W1834">
            <v>-733187</v>
          </cell>
          <cell r="X1834">
            <v>-690187</v>
          </cell>
          <cell r="Y1834">
            <v>-647187</v>
          </cell>
          <cell r="AA1834">
            <v>-561187</v>
          </cell>
          <cell r="AQ1834">
            <v>-177639</v>
          </cell>
          <cell r="AV1834">
            <v>-106922</v>
          </cell>
        </row>
        <row r="1835">
          <cell r="AQ1835">
            <v>-47859371</v>
          </cell>
          <cell r="AV1835">
            <v>-41184165</v>
          </cell>
        </row>
        <row r="1836">
          <cell r="Q1836">
            <v>0</v>
          </cell>
          <cell r="S1836">
            <v>0</v>
          </cell>
          <cell r="U1836">
            <v>0</v>
          </cell>
          <cell r="V1836">
            <v>0</v>
          </cell>
          <cell r="W1836">
            <v>0</v>
          </cell>
          <cell r="X1836">
            <v>0</v>
          </cell>
          <cell r="Y1836">
            <v>0</v>
          </cell>
          <cell r="AA1836">
            <v>0</v>
          </cell>
          <cell r="AQ1836">
            <v>0</v>
          </cell>
          <cell r="AV1836">
            <v>0</v>
          </cell>
        </row>
        <row r="1837">
          <cell r="Q1837">
            <v>0</v>
          </cell>
          <cell r="S1837">
            <v>0</v>
          </cell>
          <cell r="U1837">
            <v>0</v>
          </cell>
          <cell r="V1837">
            <v>0</v>
          </cell>
          <cell r="W1837">
            <v>0</v>
          </cell>
          <cell r="X1837">
            <v>0</v>
          </cell>
          <cell r="Y1837">
            <v>0</v>
          </cell>
          <cell r="AA1837">
            <v>0</v>
          </cell>
          <cell r="AQ1837">
            <v>0</v>
          </cell>
          <cell r="AV1837">
            <v>0</v>
          </cell>
        </row>
        <row r="1838">
          <cell r="Q1838">
            <v>0</v>
          </cell>
          <cell r="S1838">
            <v>0</v>
          </cell>
          <cell r="U1838">
            <v>0</v>
          </cell>
          <cell r="V1838">
            <v>0</v>
          </cell>
          <cell r="W1838">
            <v>0</v>
          </cell>
          <cell r="X1838">
            <v>0</v>
          </cell>
          <cell r="Y1838">
            <v>0</v>
          </cell>
          <cell r="AA1838">
            <v>0</v>
          </cell>
          <cell r="AQ1838">
            <v>0</v>
          </cell>
          <cell r="AV1838">
            <v>0</v>
          </cell>
        </row>
        <row r="1840">
          <cell r="Q1840">
            <v>0</v>
          </cell>
          <cell r="S1840">
            <v>0</v>
          </cell>
          <cell r="U1840">
            <v>0</v>
          </cell>
          <cell r="V1840">
            <v>0</v>
          </cell>
          <cell r="W1840">
            <v>0</v>
          </cell>
          <cell r="X1840">
            <v>0</v>
          </cell>
          <cell r="Y1840">
            <v>0</v>
          </cell>
          <cell r="AA1840">
            <v>0</v>
          </cell>
          <cell r="AQ1840">
            <v>0</v>
          </cell>
          <cell r="AV1840">
            <v>0</v>
          </cell>
        </row>
        <row r="1842">
          <cell r="Q1842">
            <v>-729674</v>
          </cell>
          <cell r="S1842">
            <v>-313674</v>
          </cell>
          <cell r="U1842">
            <v>0</v>
          </cell>
          <cell r="V1842">
            <v>0</v>
          </cell>
          <cell r="W1842">
            <v>0</v>
          </cell>
          <cell r="X1842">
            <v>0</v>
          </cell>
          <cell r="Y1842">
            <v>0</v>
          </cell>
          <cell r="AA1842">
            <v>0</v>
          </cell>
          <cell r="AQ1842">
            <v>0</v>
          </cell>
          <cell r="AV1842">
            <v>0</v>
          </cell>
        </row>
        <row r="1843">
          <cell r="Q1843">
            <v>0</v>
          </cell>
          <cell r="S1843">
            <v>0</v>
          </cell>
          <cell r="U1843">
            <v>0</v>
          </cell>
          <cell r="V1843">
            <v>0</v>
          </cell>
          <cell r="W1843">
            <v>0</v>
          </cell>
          <cell r="X1843">
            <v>0</v>
          </cell>
          <cell r="Y1843">
            <v>0</v>
          </cell>
          <cell r="AA1843">
            <v>0</v>
          </cell>
          <cell r="AQ1843">
            <v>0</v>
          </cell>
          <cell r="AV1843">
            <v>0</v>
          </cell>
        </row>
        <row r="1844">
          <cell r="Q1844">
            <v>-27910</v>
          </cell>
          <cell r="S1844">
            <v>-27910</v>
          </cell>
          <cell r="U1844">
            <v>-26641</v>
          </cell>
          <cell r="V1844">
            <v>-26641</v>
          </cell>
          <cell r="W1844">
            <v>-25372</v>
          </cell>
          <cell r="X1844">
            <v>-25372</v>
          </cell>
          <cell r="Y1844">
            <v>-25372</v>
          </cell>
          <cell r="AA1844">
            <v>-24104</v>
          </cell>
          <cell r="AQ1844">
            <v>0</v>
          </cell>
          <cell r="AV1844">
            <v>0</v>
          </cell>
        </row>
        <row r="1845">
          <cell r="Q1845">
            <v>0</v>
          </cell>
          <cell r="S1845">
            <v>0</v>
          </cell>
          <cell r="U1845">
            <v>0</v>
          </cell>
          <cell r="V1845">
            <v>0</v>
          </cell>
          <cell r="W1845">
            <v>0</v>
          </cell>
          <cell r="X1845">
            <v>0</v>
          </cell>
          <cell r="Y1845">
            <v>0</v>
          </cell>
          <cell r="AA1845">
            <v>0</v>
          </cell>
          <cell r="AQ1845">
            <v>0</v>
          </cell>
          <cell r="AV1845">
            <v>0</v>
          </cell>
        </row>
        <row r="1846">
          <cell r="Q1846">
            <v>-89053132</v>
          </cell>
          <cell r="S1846">
            <v>-89053132</v>
          </cell>
          <cell r="U1846">
            <v>-86078132</v>
          </cell>
          <cell r="V1846">
            <v>-86078132</v>
          </cell>
          <cell r="W1846">
            <v>-84678132</v>
          </cell>
          <cell r="X1846">
            <v>-84678132</v>
          </cell>
          <cell r="Y1846">
            <v>-84678132</v>
          </cell>
          <cell r="AA1846">
            <v>-81655132</v>
          </cell>
          <cell r="AQ1846">
            <v>-68200691</v>
          </cell>
          <cell r="AV1846">
            <v>-61013691</v>
          </cell>
        </row>
        <row r="1847">
          <cell r="Q1847">
            <v>-6363954</v>
          </cell>
          <cell r="S1847">
            <v>-6363954</v>
          </cell>
          <cell r="U1847">
            <v>-6123954</v>
          </cell>
          <cell r="V1847">
            <v>-6123954</v>
          </cell>
          <cell r="W1847">
            <v>-5883954</v>
          </cell>
          <cell r="X1847">
            <v>-5883954</v>
          </cell>
          <cell r="Y1847">
            <v>-5883954</v>
          </cell>
          <cell r="AA1847">
            <v>-5643954</v>
          </cell>
          <cell r="AQ1847">
            <v>-5135837</v>
          </cell>
          <cell r="AV1847">
            <v>-4838837</v>
          </cell>
        </row>
        <row r="1848">
          <cell r="Q1848">
            <v>0</v>
          </cell>
          <cell r="S1848">
            <v>0</v>
          </cell>
          <cell r="U1848">
            <v>0</v>
          </cell>
          <cell r="V1848">
            <v>0</v>
          </cell>
          <cell r="W1848">
            <v>0</v>
          </cell>
          <cell r="X1848">
            <v>0</v>
          </cell>
          <cell r="Y1848">
            <v>0</v>
          </cell>
          <cell r="AA1848">
            <v>0</v>
          </cell>
          <cell r="AQ1848">
            <v>0</v>
          </cell>
          <cell r="AV1848">
            <v>0</v>
          </cell>
        </row>
        <row r="1849">
          <cell r="Q1849">
            <v>0</v>
          </cell>
          <cell r="S1849">
            <v>0</v>
          </cell>
          <cell r="U1849">
            <v>0</v>
          </cell>
          <cell r="V1849">
            <v>0</v>
          </cell>
          <cell r="W1849">
            <v>0</v>
          </cell>
          <cell r="X1849">
            <v>0</v>
          </cell>
          <cell r="Y1849">
            <v>0</v>
          </cell>
          <cell r="AA1849">
            <v>0</v>
          </cell>
          <cell r="AQ1849">
            <v>0</v>
          </cell>
          <cell r="AV1849">
            <v>0</v>
          </cell>
        </row>
        <row r="1850">
          <cell r="Q1850">
            <v>0</v>
          </cell>
          <cell r="S1850">
            <v>0</v>
          </cell>
          <cell r="U1850">
            <v>0</v>
          </cell>
          <cell r="V1850">
            <v>0</v>
          </cell>
          <cell r="W1850">
            <v>0</v>
          </cell>
          <cell r="X1850">
            <v>0</v>
          </cell>
          <cell r="Y1850">
            <v>0</v>
          </cell>
          <cell r="AA1850">
            <v>0</v>
          </cell>
          <cell r="AQ1850">
            <v>0</v>
          </cell>
          <cell r="AV1850">
            <v>0</v>
          </cell>
        </row>
        <row r="1851">
          <cell r="Q1851">
            <v>-9573084</v>
          </cell>
          <cell r="S1851">
            <v>-9116084</v>
          </cell>
          <cell r="U1851">
            <v>-8844084</v>
          </cell>
          <cell r="V1851">
            <v>-8758084</v>
          </cell>
          <cell r="W1851">
            <v>-8626084</v>
          </cell>
          <cell r="X1851">
            <v>-8634084</v>
          </cell>
          <cell r="Y1851">
            <v>-8676084</v>
          </cell>
          <cell r="AA1851">
            <v>-8748084</v>
          </cell>
          <cell r="AQ1851">
            <v>-7033427</v>
          </cell>
          <cell r="AV1851">
            <v>-6594147</v>
          </cell>
        </row>
        <row r="1852">
          <cell r="Q1852">
            <v>0</v>
          </cell>
          <cell r="S1852">
            <v>0</v>
          </cell>
          <cell r="U1852">
            <v>0</v>
          </cell>
          <cell r="V1852">
            <v>0</v>
          </cell>
          <cell r="W1852">
            <v>0</v>
          </cell>
          <cell r="X1852">
            <v>0</v>
          </cell>
          <cell r="Y1852">
            <v>0</v>
          </cell>
          <cell r="AA1852">
            <v>0</v>
          </cell>
          <cell r="AQ1852">
            <v>0</v>
          </cell>
          <cell r="AV1852">
            <v>0</v>
          </cell>
        </row>
        <row r="1853">
          <cell r="Q1853">
            <v>-5956000</v>
          </cell>
          <cell r="S1853">
            <v>-5632000</v>
          </cell>
          <cell r="U1853">
            <v>-5308000</v>
          </cell>
          <cell r="V1853">
            <v>-5146000</v>
          </cell>
          <cell r="W1853">
            <v>-4984000</v>
          </cell>
          <cell r="X1853">
            <v>-4822000</v>
          </cell>
          <cell r="Y1853">
            <v>-4660000</v>
          </cell>
          <cell r="AA1853">
            <v>-4336000</v>
          </cell>
          <cell r="AQ1853">
            <v>-1485592</v>
          </cell>
          <cell r="AV1853">
            <v>-744322</v>
          </cell>
        </row>
        <row r="1854">
          <cell r="Q1854">
            <v>0</v>
          </cell>
          <cell r="S1854">
            <v>0</v>
          </cell>
          <cell r="U1854">
            <v>0</v>
          </cell>
          <cell r="V1854">
            <v>0</v>
          </cell>
          <cell r="W1854">
            <v>0</v>
          </cell>
          <cell r="X1854">
            <v>0</v>
          </cell>
          <cell r="Y1854">
            <v>0</v>
          </cell>
          <cell r="AA1854">
            <v>0</v>
          </cell>
          <cell r="AQ1854">
            <v>0</v>
          </cell>
          <cell r="AV1854">
            <v>0</v>
          </cell>
        </row>
        <row r="1855">
          <cell r="Q1855">
            <v>0</v>
          </cell>
          <cell r="S1855">
            <v>0</v>
          </cell>
          <cell r="U1855">
            <v>0</v>
          </cell>
          <cell r="V1855">
            <v>0</v>
          </cell>
          <cell r="W1855">
            <v>0</v>
          </cell>
          <cell r="X1855">
            <v>0</v>
          </cell>
          <cell r="Y1855">
            <v>0</v>
          </cell>
          <cell r="AA1855">
            <v>0</v>
          </cell>
          <cell r="AQ1855">
            <v>0</v>
          </cell>
          <cell r="AV1855">
            <v>0</v>
          </cell>
        </row>
        <row r="1856">
          <cell r="Q1856">
            <v>0</v>
          </cell>
          <cell r="S1856">
            <v>0</v>
          </cell>
          <cell r="U1856">
            <v>0</v>
          </cell>
          <cell r="V1856">
            <v>0</v>
          </cell>
          <cell r="W1856">
            <v>0</v>
          </cell>
          <cell r="X1856">
            <v>0</v>
          </cell>
          <cell r="Y1856">
            <v>0</v>
          </cell>
          <cell r="AA1856">
            <v>0</v>
          </cell>
          <cell r="AQ1856">
            <v>0</v>
          </cell>
          <cell r="AV1856">
            <v>0</v>
          </cell>
        </row>
        <row r="1857">
          <cell r="Q1857">
            <v>-3844000</v>
          </cell>
          <cell r="S1857">
            <v>-3612000</v>
          </cell>
          <cell r="U1857">
            <v>-3390000</v>
          </cell>
          <cell r="V1857">
            <v>-3282000</v>
          </cell>
          <cell r="W1857">
            <v>-3176000</v>
          </cell>
          <cell r="X1857">
            <v>-3074000</v>
          </cell>
          <cell r="Y1857">
            <v>-2974000</v>
          </cell>
          <cell r="AA1857">
            <v>-2780000</v>
          </cell>
          <cell r="AQ1857">
            <v>-1447255</v>
          </cell>
          <cell r="AV1857">
            <v>-1078440</v>
          </cell>
        </row>
        <row r="1858">
          <cell r="Q1858">
            <v>0</v>
          </cell>
          <cell r="S1858">
            <v>0</v>
          </cell>
          <cell r="U1858">
            <v>0</v>
          </cell>
          <cell r="V1858">
            <v>0</v>
          </cell>
          <cell r="W1858">
            <v>0</v>
          </cell>
          <cell r="X1858">
            <v>0</v>
          </cell>
          <cell r="Y1858">
            <v>0</v>
          </cell>
          <cell r="AA1858">
            <v>0</v>
          </cell>
          <cell r="AQ1858">
            <v>0</v>
          </cell>
          <cell r="AV1858">
            <v>0</v>
          </cell>
        </row>
        <row r="1859">
          <cell r="Q1859">
            <v>-996538</v>
          </cell>
          <cell r="S1859">
            <v>-1082538</v>
          </cell>
          <cell r="U1859">
            <v>-1173538</v>
          </cell>
          <cell r="V1859">
            <v>-1225538</v>
          </cell>
          <cell r="W1859">
            <v>-1253538</v>
          </cell>
          <cell r="X1859">
            <v>-1292538</v>
          </cell>
          <cell r="Y1859">
            <v>-1331538</v>
          </cell>
          <cell r="AA1859">
            <v>-1412538</v>
          </cell>
          <cell r="AQ1859">
            <v>3350546</v>
          </cell>
          <cell r="AV1859">
            <v>3206876</v>
          </cell>
        </row>
        <row r="1860">
          <cell r="Q1860">
            <v>-6591615</v>
          </cell>
          <cell r="S1860">
            <v>-6550159</v>
          </cell>
          <cell r="U1860">
            <v>-6508703</v>
          </cell>
          <cell r="V1860">
            <v>-6487975</v>
          </cell>
          <cell r="W1860">
            <v>-6467247</v>
          </cell>
          <cell r="X1860">
            <v>-6446519</v>
          </cell>
          <cell r="Y1860">
            <v>-6425791</v>
          </cell>
          <cell r="AA1860">
            <v>-6384335</v>
          </cell>
          <cell r="AQ1860">
            <v>-6052687</v>
          </cell>
          <cell r="AV1860">
            <v>-5949047</v>
          </cell>
        </row>
        <row r="1861">
          <cell r="Q1861">
            <v>-631000</v>
          </cell>
          <cell r="S1861">
            <v>-631000</v>
          </cell>
          <cell r="U1861">
            <v>-631000</v>
          </cell>
          <cell r="V1861">
            <v>-608000</v>
          </cell>
          <cell r="W1861">
            <v>-481000</v>
          </cell>
          <cell r="X1861">
            <v>-36000</v>
          </cell>
          <cell r="Y1861">
            <v>-291000</v>
          </cell>
          <cell r="AA1861">
            <v>-409000</v>
          </cell>
          <cell r="AQ1861">
            <v>-5067362</v>
          </cell>
          <cell r="AV1861">
            <v>-1509955</v>
          </cell>
        </row>
        <row r="1862">
          <cell r="Q1862">
            <v>0</v>
          </cell>
          <cell r="S1862">
            <v>0</v>
          </cell>
          <cell r="U1862">
            <v>0</v>
          </cell>
          <cell r="V1862">
            <v>0</v>
          </cell>
          <cell r="W1862">
            <v>0</v>
          </cell>
          <cell r="X1862">
            <v>0</v>
          </cell>
          <cell r="Y1862">
            <v>0</v>
          </cell>
          <cell r="AA1862">
            <v>0</v>
          </cell>
          <cell r="AQ1862">
            <v>0</v>
          </cell>
          <cell r="AV1862">
            <v>0</v>
          </cell>
        </row>
        <row r="1863">
          <cell r="Q1863">
            <v>-4828633</v>
          </cell>
          <cell r="S1863">
            <v>-4828633</v>
          </cell>
          <cell r="U1863">
            <v>-4828633</v>
          </cell>
          <cell r="V1863">
            <v>-4828633</v>
          </cell>
          <cell r="W1863">
            <v>-4828633</v>
          </cell>
          <cell r="X1863">
            <v>-4828633</v>
          </cell>
          <cell r="Y1863">
            <v>-4828633</v>
          </cell>
          <cell r="AA1863">
            <v>-4828633</v>
          </cell>
          <cell r="AQ1863">
            <v>-4828633</v>
          </cell>
          <cell r="AV1863">
            <v>-4828633</v>
          </cell>
        </row>
        <row r="1864">
          <cell r="Q1864">
            <v>-3584000</v>
          </cell>
          <cell r="S1864">
            <v>-3374000</v>
          </cell>
          <cell r="U1864">
            <v>-3164000</v>
          </cell>
          <cell r="V1864">
            <v>-3059000</v>
          </cell>
          <cell r="W1864">
            <v>-2954000</v>
          </cell>
          <cell r="X1864">
            <v>-2849000</v>
          </cell>
          <cell r="Y1864">
            <v>-2744000</v>
          </cell>
          <cell r="AA1864">
            <v>-2534000</v>
          </cell>
          <cell r="AQ1864">
            <v>-843080</v>
          </cell>
          <cell r="AV1864">
            <v>-315965</v>
          </cell>
        </row>
        <row r="1865">
          <cell r="Q1865">
            <v>-544000</v>
          </cell>
          <cell r="S1865">
            <v>-512000</v>
          </cell>
          <cell r="U1865">
            <v>-480000</v>
          </cell>
          <cell r="V1865">
            <v>-464000</v>
          </cell>
          <cell r="W1865">
            <v>-448000</v>
          </cell>
          <cell r="X1865">
            <v>-432000</v>
          </cell>
          <cell r="Y1865">
            <v>-416000</v>
          </cell>
          <cell r="AA1865">
            <v>-384000</v>
          </cell>
          <cell r="AQ1865">
            <v>-128375</v>
          </cell>
          <cell r="AV1865">
            <v>-48510</v>
          </cell>
        </row>
        <row r="1866">
          <cell r="Q1866">
            <v>-9042017</v>
          </cell>
          <cell r="S1866">
            <v>-9601017</v>
          </cell>
          <cell r="U1866">
            <v>-10161017</v>
          </cell>
          <cell r="V1866">
            <v>-10441017</v>
          </cell>
          <cell r="W1866">
            <v>-10721017</v>
          </cell>
          <cell r="X1866">
            <v>-11001017</v>
          </cell>
          <cell r="Y1866">
            <v>-11281017</v>
          </cell>
          <cell r="AA1866">
            <v>-11836017</v>
          </cell>
          <cell r="AQ1866">
            <v>-16261806</v>
          </cell>
          <cell r="AV1866">
            <v>-17639594</v>
          </cell>
        </row>
        <row r="1867">
          <cell r="Q1867">
            <v>-813000</v>
          </cell>
          <cell r="S1867">
            <v>0</v>
          </cell>
          <cell r="U1867">
            <v>0</v>
          </cell>
          <cell r="V1867">
            <v>0</v>
          </cell>
          <cell r="W1867">
            <v>0</v>
          </cell>
          <cell r="X1867">
            <v>0</v>
          </cell>
          <cell r="Y1867">
            <v>0</v>
          </cell>
          <cell r="AA1867">
            <v>0</v>
          </cell>
          <cell r="AQ1867">
            <v>0</v>
          </cell>
          <cell r="AV1867">
            <v>0</v>
          </cell>
        </row>
        <row r="1868">
          <cell r="Q1868">
            <v>-253000</v>
          </cell>
          <cell r="S1868">
            <v>-877000</v>
          </cell>
          <cell r="U1868">
            <v>917000</v>
          </cell>
          <cell r="V1868">
            <v>746000</v>
          </cell>
          <cell r="W1868">
            <v>-131000</v>
          </cell>
          <cell r="X1868">
            <v>-287000</v>
          </cell>
          <cell r="Y1868">
            <v>-1184000</v>
          </cell>
          <cell r="AA1868">
            <v>-3074000</v>
          </cell>
          <cell r="AQ1868">
            <v>-3603943</v>
          </cell>
          <cell r="AV1868">
            <v>-456667</v>
          </cell>
        </row>
        <row r="1869">
          <cell r="Q1869">
            <v>-499000</v>
          </cell>
          <cell r="S1869">
            <v>-607000</v>
          </cell>
          <cell r="U1869">
            <v>-726000</v>
          </cell>
          <cell r="V1869">
            <v>-726000</v>
          </cell>
          <cell r="W1869">
            <v>-726000</v>
          </cell>
          <cell r="X1869">
            <v>-724000</v>
          </cell>
          <cell r="Y1869">
            <v>-724000</v>
          </cell>
          <cell r="AA1869">
            <v>-724000</v>
          </cell>
          <cell r="AQ1869">
            <v>-730000</v>
          </cell>
          <cell r="AV1869">
            <v>-730000</v>
          </cell>
        </row>
        <row r="1870">
          <cell r="S1870">
            <v>280000</v>
          </cell>
          <cell r="U1870">
            <v>688000</v>
          </cell>
          <cell r="V1870">
            <v>519000</v>
          </cell>
          <cell r="W1870">
            <v>439000</v>
          </cell>
          <cell r="X1870">
            <v>713000</v>
          </cell>
          <cell r="Y1870">
            <v>1697000</v>
          </cell>
          <cell r="AA1870">
            <v>3527000</v>
          </cell>
          <cell r="AQ1870">
            <v>0</v>
          </cell>
          <cell r="AV1870">
            <v>0</v>
          </cell>
        </row>
        <row r="1871">
          <cell r="S1871">
            <v>-3332000</v>
          </cell>
          <cell r="U1871">
            <v>-5721000</v>
          </cell>
          <cell r="V1871">
            <v>-6874000</v>
          </cell>
          <cell r="W1871">
            <v>-8198000</v>
          </cell>
          <cell r="X1871">
            <v>-9420000</v>
          </cell>
          <cell r="Y1871">
            <v>-10652000</v>
          </cell>
          <cell r="AA1871">
            <v>-13253000</v>
          </cell>
          <cell r="AQ1871">
            <v>0</v>
          </cell>
          <cell r="AV1871">
            <v>0</v>
          </cell>
        </row>
        <row r="1872">
          <cell r="U1872">
            <v>-7000</v>
          </cell>
          <cell r="V1872">
            <v>0</v>
          </cell>
          <cell r="W1872">
            <v>0</v>
          </cell>
          <cell r="X1872">
            <v>0</v>
          </cell>
          <cell r="Y1872">
            <v>0</v>
          </cell>
          <cell r="AA1872">
            <v>0</v>
          </cell>
          <cell r="AQ1872">
            <v>0</v>
          </cell>
          <cell r="AV1872">
            <v>0</v>
          </cell>
        </row>
        <row r="1873">
          <cell r="AQ1873">
            <v>0</v>
          </cell>
          <cell r="AV1873">
            <v>0</v>
          </cell>
        </row>
        <row r="1874">
          <cell r="AQ1874">
            <v>0</v>
          </cell>
          <cell r="AV1874">
            <v>0</v>
          </cell>
        </row>
        <row r="1875">
          <cell r="AQ1875">
            <v>-11218216</v>
          </cell>
          <cell r="AV1875">
            <v>-11015773</v>
          </cell>
        </row>
        <row r="1876">
          <cell r="AQ1876">
            <v>-14162720</v>
          </cell>
          <cell r="AV1876">
            <v>-13741985</v>
          </cell>
        </row>
        <row r="1877">
          <cell r="AQ1877">
            <v>-779113</v>
          </cell>
          <cell r="AV1877">
            <v>-368113</v>
          </cell>
        </row>
        <row r="1878">
          <cell r="AQ1878">
            <v>0</v>
          </cell>
          <cell r="AV1878">
            <v>0</v>
          </cell>
        </row>
        <row r="1879">
          <cell r="AQ1879">
            <v>-917229</v>
          </cell>
          <cell r="AV1879">
            <v>-630253</v>
          </cell>
        </row>
        <row r="1881">
          <cell r="Q1881">
            <v>-8967750072.1799965</v>
          </cell>
          <cell r="S1881">
            <v>-8796799245.0899925</v>
          </cell>
          <cell r="U1881">
            <v>-8544073521.8699989</v>
          </cell>
          <cell r="V1881">
            <v>-8443211198.159997</v>
          </cell>
          <cell r="W1881">
            <v>-8402764384.1999931</v>
          </cell>
          <cell r="X1881">
            <v>-8581253130.2899971</v>
          </cell>
          <cell r="Y1881">
            <v>-8586482260.5900021</v>
          </cell>
          <cell r="AA1881">
            <v>-8619310602.7900009</v>
          </cell>
          <cell r="AQ1881">
            <v>-9688122778.5599995</v>
          </cell>
          <cell r="AV1881">
            <v>-9739022081.1900024</v>
          </cell>
        </row>
        <row r="1882">
          <cell r="Q1882">
            <v>0</v>
          </cell>
          <cell r="S1882">
            <v>9.5367431640625E-6</v>
          </cell>
          <cell r="U1882">
            <v>8.58306884765625E-6</v>
          </cell>
          <cell r="V1882">
            <v>0</v>
          </cell>
          <cell r="W1882">
            <v>0</v>
          </cell>
          <cell r="X1882">
            <v>7.62939453125E-6</v>
          </cell>
          <cell r="Y1882">
            <v>0</v>
          </cell>
          <cell r="AA1882">
            <v>0</v>
          </cell>
          <cell r="AQ1882" t="e">
            <v>#VALUE!</v>
          </cell>
          <cell r="AV1882" t="e">
            <v>#VALUE!</v>
          </cell>
        </row>
      </sheetData>
      <sheetData sheetId="3"/>
      <sheetData sheetId="4"/>
      <sheetData sheetId="5"/>
      <sheetData sheetId="6">
        <row r="3">
          <cell r="M3" t="str">
            <v>Exhibit No. ___   (JHS-22)</v>
          </cell>
        </row>
        <row r="20">
          <cell r="L20">
            <v>0.35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Matrix"/>
      <sheetName val="Table"/>
      <sheetName val="Rlfwd"/>
      <sheetName val="Verify"/>
      <sheetName val="JHS-19"/>
      <sheetName val="JHS-20"/>
      <sheetName val="JHS-20.01(A)"/>
      <sheetName val="JHS-21"/>
      <sheetName val="JHS-22"/>
      <sheetName val="JHS-23"/>
      <sheetName val="JHS-24 Unit Cost"/>
      <sheetName val="JHS-25 Ex A-1"/>
      <sheetName val="JHS-25 Ex A-2"/>
      <sheetName val="JHS-25 Ex A-3"/>
      <sheetName val="JHS-25 Ex A-4"/>
      <sheetName val="JHS-25 Ex A-5"/>
      <sheetName val="Diffs Categorized"/>
      <sheetName val="PSE Proposal Categorized"/>
      <sheetName val="DEM RY PC"/>
      <sheetName val="LSR Power Costs"/>
      <sheetName val="Tenaska.Backup"/>
      <sheetName val="Restated TY"/>
      <sheetName val="09-10"/>
      <sheetName val="557"/>
      <sheetName val="Production Adjustment"/>
      <sheetName val="Production Factor"/>
      <sheetName val="Production Plant Premiums"/>
      <sheetName val="Prod Plant"/>
      <sheetName val="ProdO&amp;M"/>
      <sheetName val="EB&amp;Taxes"/>
      <sheetName val="TransmRev"/>
      <sheetName val="Restating Print Macros"/>
      <sheetName val="Module13"/>
      <sheetName val="Module14"/>
      <sheetName val="Module15"/>
      <sheetName val="Module1"/>
    </sheetNames>
    <sheetDataSet>
      <sheetData sheetId="0">
        <row r="3">
          <cell r="B3">
            <v>0.1075</v>
          </cell>
        </row>
      </sheetData>
      <sheetData sheetId="1" refreshError="1"/>
      <sheetData sheetId="2" refreshError="1"/>
      <sheetData sheetId="3" refreshError="1"/>
      <sheetData sheetId="4">
        <row r="2">
          <cell r="AR2" t="str">
            <v>Docket Number UE-111048</v>
          </cell>
        </row>
      </sheetData>
      <sheetData sheetId="5" refreshError="1"/>
      <sheetData sheetId="6" refreshError="1"/>
      <sheetData sheetId="7">
        <row r="7">
          <cell r="A7" t="str">
            <v>FOR THE TWELVE MONTHS ENDED DECEMBER 31, 2010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43"/>
  <sheetViews>
    <sheetView zoomScale="95" workbookViewId="0">
      <pane xSplit="2" ySplit="5" topLeftCell="C6" activePane="bottomRight" state="frozen"/>
      <selection activeCell="J41" sqref="J41"/>
      <selection pane="topRight" activeCell="J41" sqref="J41"/>
      <selection pane="bottomLeft" activeCell="J41" sqref="J41"/>
      <selection pane="bottomRight" activeCell="A37" sqref="A37:K37"/>
    </sheetView>
  </sheetViews>
  <sheetFormatPr defaultRowHeight="12.75"/>
  <cols>
    <col min="1" max="1" width="8.28515625" style="34" bestFit="1" customWidth="1"/>
    <col min="2" max="2" width="29" style="1" bestFit="1" customWidth="1"/>
    <col min="3" max="3" width="15.7109375" style="3" bestFit="1" customWidth="1"/>
    <col min="4" max="4" width="15.140625" style="1" customWidth="1"/>
    <col min="5" max="5" width="11.7109375" style="3" bestFit="1" customWidth="1"/>
    <col min="6" max="6" width="13.28515625" style="1" customWidth="1"/>
    <col min="7" max="7" width="10.28515625" style="1" bestFit="1" customWidth="1"/>
    <col min="8" max="8" width="14.7109375" style="1" bestFit="1" customWidth="1"/>
    <col min="9" max="9" width="14.28515625" style="1" bestFit="1" customWidth="1"/>
    <col min="10" max="10" width="15.7109375" style="1" bestFit="1" customWidth="1"/>
    <col min="11" max="11" width="11.28515625" style="1" bestFit="1" customWidth="1"/>
    <col min="12" max="12" width="10.7109375" style="1" bestFit="1" customWidth="1"/>
    <col min="13" max="13" width="20.85546875" style="1" bestFit="1" customWidth="1"/>
    <col min="14" max="14" width="11" style="1" customWidth="1"/>
    <col min="15" max="15" width="13.85546875" style="1" customWidth="1"/>
    <col min="16" max="16" width="8.42578125" style="1" customWidth="1"/>
    <col min="17" max="16384" width="9.140625" style="1"/>
  </cols>
  <sheetData>
    <row r="1" spans="1:13">
      <c r="A1" s="57" t="s">
        <v>0</v>
      </c>
      <c r="B1" s="58"/>
      <c r="C1" s="58"/>
      <c r="D1" s="58"/>
      <c r="E1" s="58"/>
      <c r="F1" s="58"/>
      <c r="G1" s="58"/>
      <c r="H1" s="58"/>
      <c r="I1" s="58"/>
      <c r="J1" s="58"/>
      <c r="K1" s="59"/>
    </row>
    <row r="2" spans="1:13">
      <c r="A2" s="60" t="s">
        <v>1</v>
      </c>
      <c r="B2" s="61"/>
      <c r="C2" s="61"/>
      <c r="D2" s="61"/>
      <c r="E2" s="61"/>
      <c r="F2" s="61"/>
      <c r="G2" s="61"/>
      <c r="H2" s="61"/>
      <c r="I2" s="61"/>
      <c r="J2" s="61"/>
      <c r="K2" s="62"/>
    </row>
    <row r="3" spans="1:13">
      <c r="A3" s="2"/>
      <c r="K3" s="4"/>
    </row>
    <row r="4" spans="1:13" ht="12.75" customHeight="1">
      <c r="A4" s="2"/>
      <c r="K4" s="4"/>
    </row>
    <row r="5" spans="1:13" s="9" customFormat="1" ht="64.5" thickBot="1">
      <c r="A5" s="5" t="s">
        <v>2</v>
      </c>
      <c r="B5" s="6" t="s">
        <v>3</v>
      </c>
      <c r="C5" s="7" t="s">
        <v>4</v>
      </c>
      <c r="D5" s="8" t="s">
        <v>5</v>
      </c>
      <c r="E5" s="7" t="s">
        <v>6</v>
      </c>
      <c r="F5" s="8" t="s">
        <v>7</v>
      </c>
      <c r="G5" s="8" t="s">
        <v>8</v>
      </c>
      <c r="H5" s="6" t="s">
        <v>66</v>
      </c>
      <c r="I5" s="6" t="s">
        <v>67</v>
      </c>
      <c r="J5" s="6" t="s">
        <v>68</v>
      </c>
      <c r="K5" s="47" t="s">
        <v>69</v>
      </c>
    </row>
    <row r="6" spans="1:13" s="9" customFormat="1" ht="25.5">
      <c r="A6" s="10"/>
      <c r="C6" s="11" t="s">
        <v>9</v>
      </c>
      <c r="D6" s="12" t="s">
        <v>64</v>
      </c>
      <c r="E6" s="11" t="s">
        <v>10</v>
      </c>
      <c r="F6" s="12" t="s">
        <v>65</v>
      </c>
      <c r="G6" s="9" t="s">
        <v>11</v>
      </c>
      <c r="H6" s="12" t="s">
        <v>12</v>
      </c>
      <c r="I6" s="9" t="s">
        <v>13</v>
      </c>
      <c r="J6" s="9" t="s">
        <v>14</v>
      </c>
      <c r="K6" s="13" t="s">
        <v>15</v>
      </c>
    </row>
    <row r="7" spans="1:13" s="9" customFormat="1">
      <c r="A7" s="10"/>
      <c r="C7" s="11"/>
      <c r="D7" s="12"/>
      <c r="E7" s="11"/>
      <c r="F7" s="12"/>
      <c r="H7" s="12"/>
      <c r="K7" s="13"/>
    </row>
    <row r="8" spans="1:13">
      <c r="A8" s="2">
        <v>1</v>
      </c>
      <c r="B8" s="1" t="s">
        <v>16</v>
      </c>
      <c r="C8" s="14">
        <v>11660620432</v>
      </c>
      <c r="D8" s="15">
        <f>+C8/C$28*0.81</f>
        <v>0.41341881063459152</v>
      </c>
      <c r="E8" s="14">
        <v>2556735</v>
      </c>
      <c r="F8" s="15">
        <f>+E8/E$28*0.19</f>
        <v>0.11909154448934603</v>
      </c>
      <c r="G8" s="16">
        <f>+F8+D8</f>
        <v>0.53251035512393752</v>
      </c>
      <c r="H8" s="16"/>
      <c r="I8" s="17">
        <f>+G8*($H$28)</f>
        <v>-4299689.9992287401</v>
      </c>
      <c r="J8" s="3">
        <v>6236350000</v>
      </c>
      <c r="K8" s="18">
        <f>(+I8/J8*100)</f>
        <v>-6.8945617215658839E-2</v>
      </c>
      <c r="M8" s="3"/>
    </row>
    <row r="9" spans="1:13">
      <c r="A9" s="2">
        <f t="shared" ref="A9:A33" si="0">+A8+1</f>
        <v>2</v>
      </c>
      <c r="D9" s="15"/>
      <c r="F9" s="15"/>
      <c r="G9" s="16"/>
      <c r="H9" s="16"/>
      <c r="I9" s="17"/>
      <c r="J9" s="3"/>
      <c r="K9" s="18"/>
      <c r="M9" s="3"/>
    </row>
    <row r="10" spans="1:13">
      <c r="A10" s="2">
        <f t="shared" si="0"/>
        <v>3</v>
      </c>
      <c r="B10" s="19" t="s">
        <v>17</v>
      </c>
      <c r="C10" s="14">
        <v>2822861364</v>
      </c>
      <c r="D10" s="15">
        <f>+C10/C$28*0.81</f>
        <v>0.10008249513795858</v>
      </c>
      <c r="E10" s="14">
        <v>443234</v>
      </c>
      <c r="F10" s="15">
        <f>+E10/E$28*0.19</f>
        <v>2.0645636575628994E-2</v>
      </c>
      <c r="G10" s="16">
        <f>+F10+D10</f>
        <v>0.12072813171358758</v>
      </c>
      <c r="H10" s="16"/>
      <c r="I10" s="17">
        <f>+G10*($H$28)</f>
        <v>-974804.59405088518</v>
      </c>
      <c r="J10" s="3">
        <v>1628110000</v>
      </c>
      <c r="K10" s="18">
        <f>(+I10/J10*100)</f>
        <v>-5.9873386567915264E-2</v>
      </c>
      <c r="M10" s="20"/>
    </row>
    <row r="11" spans="1:13">
      <c r="A11" s="2">
        <f t="shared" si="0"/>
        <v>4</v>
      </c>
      <c r="B11" s="1" t="s">
        <v>18</v>
      </c>
      <c r="C11" s="14">
        <v>3170520462</v>
      </c>
      <c r="D11" s="15">
        <f>+C11/C$28*0.81</f>
        <v>0.11240849542581831</v>
      </c>
      <c r="E11" s="14">
        <v>449265</v>
      </c>
      <c r="F11" s="15">
        <f>+E11/E$28*0.19</f>
        <v>2.0926557791482513E-2</v>
      </c>
      <c r="G11" s="16">
        <f>+F11+D11</f>
        <v>0.13333505321730083</v>
      </c>
      <c r="H11" s="16"/>
      <c r="I11" s="17">
        <f>+G11*($H$28)</f>
        <v>-1076597.6461277064</v>
      </c>
      <c r="J11" s="3">
        <v>1896881000</v>
      </c>
      <c r="K11" s="18">
        <f>(+I11/J11*100)</f>
        <v>-5.6756203796005468E-2</v>
      </c>
      <c r="M11" s="20"/>
    </row>
    <row r="12" spans="1:13">
      <c r="A12" s="2">
        <f t="shared" si="0"/>
        <v>5</v>
      </c>
      <c r="B12" s="1" t="s">
        <v>19</v>
      </c>
      <c r="C12" s="14">
        <v>2195985035</v>
      </c>
      <c r="D12" s="15">
        <f>+C12/C$28*0.81</f>
        <v>7.7857051143662648E-2</v>
      </c>
      <c r="E12" s="14">
        <v>289890</v>
      </c>
      <c r="F12" s="15">
        <f>+E12/E$28*0.19</f>
        <v>1.3502943336723017E-2</v>
      </c>
      <c r="G12" s="16">
        <f>+F12+D12</f>
        <v>9.1359994480385662E-2</v>
      </c>
      <c r="H12" s="16"/>
      <c r="I12" s="17">
        <f>+G12*($H$28)</f>
        <v>-737675.1471912344</v>
      </c>
      <c r="J12" s="3">
        <v>1383876000</v>
      </c>
      <c r="K12" s="18">
        <f>(+I12/J12*100)</f>
        <v>-5.330500328000734E-2</v>
      </c>
      <c r="M12" s="20"/>
    </row>
    <row r="13" spans="1:13">
      <c r="A13" s="2">
        <f t="shared" si="0"/>
        <v>6</v>
      </c>
      <c r="B13" s="1" t="s">
        <v>20</v>
      </c>
      <c r="C13" s="14">
        <v>15687149</v>
      </c>
      <c r="D13" s="15">
        <f>+C13/C$28*0.81</f>
        <v>5.5617645044254884E-4</v>
      </c>
      <c r="E13" s="14">
        <v>1036</v>
      </c>
      <c r="F13" s="15">
        <f>+E13/E$28*0.19</f>
        <v>4.8256405177291546E-5</v>
      </c>
      <c r="G13" s="16">
        <f>+F13+D13</f>
        <v>6.044328556198404E-4</v>
      </c>
      <c r="H13" s="16"/>
      <c r="I13" s="17">
        <f>+G13*($H$28)</f>
        <v>-4880.419468855267</v>
      </c>
      <c r="J13" s="3">
        <v>14179000</v>
      </c>
      <c r="K13" s="18">
        <f>(+I13/J13*100)</f>
        <v>-3.4420054086009358E-2</v>
      </c>
      <c r="M13" s="20"/>
    </row>
    <row r="14" spans="1:13">
      <c r="A14" s="2">
        <f t="shared" si="0"/>
        <v>7</v>
      </c>
      <c r="D14" s="15"/>
      <c r="F14" s="15"/>
      <c r="G14" s="16"/>
      <c r="H14" s="16"/>
      <c r="I14" s="17"/>
      <c r="J14" s="3"/>
      <c r="K14" s="18"/>
      <c r="M14" s="3"/>
    </row>
    <row r="15" spans="1:13">
      <c r="A15" s="2">
        <f t="shared" si="0"/>
        <v>8</v>
      </c>
      <c r="B15" s="1" t="s">
        <v>21</v>
      </c>
      <c r="C15" s="14">
        <v>1379122904</v>
      </c>
      <c r="D15" s="15">
        <f>+C15/C$28*0.81</f>
        <v>4.8895798814095538E-2</v>
      </c>
      <c r="E15" s="14">
        <v>167530</v>
      </c>
      <c r="F15" s="15">
        <f>+E15/E$28*0.19</f>
        <v>7.8034706171347988E-3</v>
      </c>
      <c r="G15" s="16">
        <f>+F15+D15</f>
        <v>5.669926943123034E-2</v>
      </c>
      <c r="H15" s="16"/>
      <c r="I15" s="17">
        <f>+G15*($H$28)</f>
        <v>-457811.3446832351</v>
      </c>
      <c r="J15" s="3">
        <v>851714000</v>
      </c>
      <c r="K15" s="18">
        <f>(+I15/J15*100)</f>
        <v>-5.3751769336095809E-2</v>
      </c>
      <c r="M15" s="20"/>
    </row>
    <row r="16" spans="1:13">
      <c r="A16" s="2">
        <f t="shared" si="0"/>
        <v>9</v>
      </c>
      <c r="B16" s="1" t="s">
        <v>22</v>
      </c>
      <c r="C16" s="14">
        <v>4806559</v>
      </c>
      <c r="D16" s="15">
        <f>+C16/C$28*0.81</f>
        <v>1.7041305105616625E-4</v>
      </c>
      <c r="E16" s="14">
        <v>4</v>
      </c>
      <c r="F16" s="15">
        <f>+E16/E$28*0.19</f>
        <v>1.8631816670768936E-7</v>
      </c>
      <c r="G16" s="16">
        <f>+F16+D16</f>
        <v>1.7059936922287394E-4</v>
      </c>
      <c r="H16" s="16"/>
      <c r="I16" s="17">
        <f>+G16*($H$28)</f>
        <v>-1377.4838266790143</v>
      </c>
      <c r="J16" s="3">
        <v>4510000</v>
      </c>
      <c r="K16" s="18">
        <f>(+I16/J16*100)</f>
        <v>-3.0542878640332914E-2</v>
      </c>
      <c r="M16" s="20"/>
    </row>
    <row r="17" spans="1:13">
      <c r="A17" s="2">
        <f t="shared" si="0"/>
        <v>10</v>
      </c>
      <c r="B17" s="1" t="s">
        <v>23</v>
      </c>
      <c r="C17" s="14">
        <v>154110146</v>
      </c>
      <c r="D17" s="15">
        <f>+C17/C$28*0.81</f>
        <v>5.4638630626548503E-3</v>
      </c>
      <c r="E17" s="14">
        <v>0</v>
      </c>
      <c r="F17" s="15">
        <f>+E17/E$28*0.19</f>
        <v>0</v>
      </c>
      <c r="G17" s="16">
        <f>+F17+D17</f>
        <v>5.4638630626548503E-3</v>
      </c>
      <c r="H17" s="16"/>
      <c r="I17" s="17">
        <f>+G17*($H$28)</f>
        <v>-44117.296765402025</v>
      </c>
      <c r="J17" s="3">
        <v>81735000</v>
      </c>
      <c r="K17" s="18">
        <f>(+I17/J17*100)</f>
        <v>-5.3976016107422795E-2</v>
      </c>
      <c r="M17" s="20"/>
    </row>
    <row r="18" spans="1:13">
      <c r="A18" s="2">
        <f t="shared" si="0"/>
        <v>11</v>
      </c>
      <c r="D18" s="15"/>
      <c r="F18" s="15"/>
      <c r="G18" s="16"/>
      <c r="H18" s="16"/>
      <c r="I18" s="17"/>
      <c r="J18" s="3"/>
      <c r="K18" s="18"/>
      <c r="M18" s="3"/>
    </row>
    <row r="19" spans="1:13">
      <c r="A19" s="2">
        <f t="shared" si="0"/>
        <v>12</v>
      </c>
      <c r="B19" s="19" t="s">
        <v>24</v>
      </c>
      <c r="C19" s="21">
        <v>751035933</v>
      </c>
      <c r="D19" s="15">
        <f>+C19/C$28*0.81</f>
        <v>2.6627432388813797E-2</v>
      </c>
      <c r="E19" s="21">
        <v>89252</v>
      </c>
      <c r="F19" s="15">
        <f>+E19/E$28*0.19</f>
        <v>4.1573172537486729E-3</v>
      </c>
      <c r="G19" s="16">
        <f>+F19+D19</f>
        <v>3.0784749642562469E-2</v>
      </c>
      <c r="H19" s="16"/>
      <c r="I19" s="17">
        <f>+G19*($H$28)</f>
        <v>-248567.71120644125</v>
      </c>
      <c r="J19" s="3">
        <v>413422000</v>
      </c>
      <c r="K19" s="18">
        <f>(+I19/J19*100)</f>
        <v>-6.0124451820764556E-2</v>
      </c>
      <c r="M19" s="20"/>
    </row>
    <row r="20" spans="1:13">
      <c r="A20" s="2">
        <f t="shared" si="0"/>
        <v>13</v>
      </c>
      <c r="D20" s="15"/>
      <c r="F20" s="15"/>
      <c r="G20" s="16"/>
      <c r="H20" s="16"/>
      <c r="I20" s="17"/>
      <c r="J20" s="3"/>
      <c r="K20" s="18"/>
      <c r="M20" s="3"/>
    </row>
    <row r="21" spans="1:13">
      <c r="A21" s="2">
        <f t="shared" si="0"/>
        <v>14</v>
      </c>
      <c r="B21" s="22" t="s">
        <v>25</v>
      </c>
      <c r="C21" s="21">
        <v>53295879</v>
      </c>
      <c r="D21" s="15">
        <f>+C21/C$28*0.81</f>
        <v>1.8895666003705058E-3</v>
      </c>
      <c r="E21" s="3">
        <v>0</v>
      </c>
      <c r="F21" s="15">
        <f>+E21/E$28*0.19</f>
        <v>0</v>
      </c>
      <c r="G21" s="16">
        <f>+F21+D21</f>
        <v>1.8895666003705058E-3</v>
      </c>
      <c r="H21" s="16"/>
      <c r="I21" s="17">
        <f>+G21*($H$28)</f>
        <v>-15257.075353208462</v>
      </c>
      <c r="J21" s="3">
        <v>34570000</v>
      </c>
      <c r="K21" s="18">
        <f>(+I21/J21*100)</f>
        <v>-4.4133859858861618E-2</v>
      </c>
      <c r="M21" s="20"/>
    </row>
    <row r="22" spans="1:13">
      <c r="A22" s="2">
        <f t="shared" si="0"/>
        <v>15</v>
      </c>
      <c r="B22" s="22" t="s">
        <v>26</v>
      </c>
      <c r="C22" s="21">
        <v>539784441</v>
      </c>
      <c r="D22" s="15">
        <f>+C22/C$28*0.81</f>
        <v>1.9137664492094478E-2</v>
      </c>
      <c r="E22" s="21">
        <v>69540</v>
      </c>
      <c r="F22" s="15">
        <f>+E22/E$28*0.19</f>
        <v>3.2391413282131794E-3</v>
      </c>
      <c r="G22" s="16">
        <f>+F22+D22</f>
        <v>2.2376805820307658E-2</v>
      </c>
      <c r="H22" s="16"/>
      <c r="I22" s="17">
        <f>+G22*($H$28)</f>
        <v>-180678.79295580537</v>
      </c>
      <c r="J22" s="3">
        <v>335630000</v>
      </c>
      <c r="K22" s="18">
        <f>(+I22/J22*100)</f>
        <v>-5.3832730374461575E-2</v>
      </c>
      <c r="M22" s="20"/>
    </row>
    <row r="23" spans="1:13">
      <c r="A23" s="2">
        <f t="shared" si="0"/>
        <v>16</v>
      </c>
      <c r="B23" s="19"/>
      <c r="D23" s="15"/>
      <c r="F23" s="15"/>
      <c r="G23" s="16"/>
      <c r="H23" s="16"/>
      <c r="I23" s="17"/>
      <c r="J23" s="3"/>
      <c r="K23" s="18"/>
      <c r="M23" s="3"/>
    </row>
    <row r="24" spans="1:13">
      <c r="A24" s="2">
        <f t="shared" si="0"/>
        <v>17</v>
      </c>
      <c r="B24" s="1" t="s">
        <v>27</v>
      </c>
      <c r="C24" s="14">
        <v>90893526</v>
      </c>
      <c r="D24" s="15">
        <f>+C24/C$28*0.81</f>
        <v>3.2225638105998432E-3</v>
      </c>
      <c r="E24" s="23">
        <v>10941</v>
      </c>
      <c r="F24" s="15">
        <f>+E24/E$28*0.19</f>
        <v>5.0962676548720726E-4</v>
      </c>
      <c r="G24" s="16">
        <f>+F24+D24</f>
        <v>3.7321905760870503E-3</v>
      </c>
      <c r="H24" s="16"/>
      <c r="I24" s="17">
        <f>+G24*($H$28)</f>
        <v>-30135.118201565052</v>
      </c>
      <c r="J24" s="3">
        <v>53525000</v>
      </c>
      <c r="K24" s="18">
        <f>(+I24/J24*100)</f>
        <v>-5.6301014855796451E-2</v>
      </c>
      <c r="M24" s="20"/>
    </row>
    <row r="25" spans="1:13">
      <c r="A25" s="2">
        <f t="shared" si="0"/>
        <v>18</v>
      </c>
      <c r="D25" s="15"/>
      <c r="I25" s="17"/>
      <c r="K25" s="24"/>
      <c r="M25" s="3"/>
    </row>
    <row r="26" spans="1:13">
      <c r="A26" s="2">
        <f t="shared" si="0"/>
        <v>19</v>
      </c>
      <c r="B26" s="19" t="s">
        <v>28</v>
      </c>
      <c r="C26" s="3">
        <v>7606107</v>
      </c>
      <c r="D26" s="15">
        <f>+C26/C$28*0.81</f>
        <v>2.6966898784133584E-4</v>
      </c>
      <c r="E26" s="3">
        <v>1617</v>
      </c>
      <c r="F26" s="15">
        <f>+E26/E$28*0.19</f>
        <v>7.5319118891583429E-5</v>
      </c>
      <c r="G26" s="16">
        <f>+F26+D26</f>
        <v>3.4498810673291928E-4</v>
      </c>
      <c r="H26" s="16"/>
      <c r="I26" s="17">
        <f>+G26*($H$28)</f>
        <v>-2785.5644460231279</v>
      </c>
      <c r="J26" s="3">
        <v>3878000</v>
      </c>
      <c r="K26" s="18">
        <f>(+I26/J26*100)</f>
        <v>-7.1829923827311196E-2</v>
      </c>
      <c r="M26" s="20"/>
    </row>
    <row r="27" spans="1:13">
      <c r="A27" s="2">
        <f t="shared" si="0"/>
        <v>20</v>
      </c>
      <c r="D27" s="15"/>
      <c r="I27" s="17"/>
      <c r="K27" s="24"/>
      <c r="M27" s="3"/>
    </row>
    <row r="28" spans="1:13">
      <c r="A28" s="2">
        <f t="shared" si="0"/>
        <v>21</v>
      </c>
      <c r="B28" s="1" t="s">
        <v>29</v>
      </c>
      <c r="C28" s="3">
        <f>SUM(C8:C26)</f>
        <v>22846329937</v>
      </c>
      <c r="D28" s="15">
        <f>SUM(D8:D26)</f>
        <v>0.81000000000000028</v>
      </c>
      <c r="E28" s="3">
        <f>SUM(E8:E26)</f>
        <v>4079044</v>
      </c>
      <c r="F28" s="15">
        <f>SUM(F8:F26)</f>
        <v>0.19</v>
      </c>
      <c r="G28" s="15">
        <f>SUM(G8:G26)</f>
        <v>1.0000000000000004</v>
      </c>
      <c r="H28" s="17">
        <v>-8074378.1935057798</v>
      </c>
      <c r="I28" s="17">
        <f>SUM(I8:I26)</f>
        <v>-8074378.1935057808</v>
      </c>
      <c r="J28" s="3">
        <f>SUM(J8:J26)</f>
        <v>12938380000</v>
      </c>
      <c r="K28" s="18">
        <f>(+I28/J28*100)</f>
        <v>-6.2406407861770798E-2</v>
      </c>
      <c r="M28" s="20"/>
    </row>
    <row r="29" spans="1:13">
      <c r="A29" s="2">
        <f t="shared" si="0"/>
        <v>22</v>
      </c>
      <c r="I29" s="25"/>
      <c r="K29" s="26"/>
      <c r="M29" s="3"/>
    </row>
    <row r="30" spans="1:13">
      <c r="A30" s="2">
        <f t="shared" si="0"/>
        <v>23</v>
      </c>
      <c r="B30" s="19" t="s">
        <v>30</v>
      </c>
      <c r="C30" s="3">
        <v>151962728</v>
      </c>
      <c r="E30" s="3">
        <v>0</v>
      </c>
      <c r="I30" s="25"/>
      <c r="J30" s="3">
        <v>0</v>
      </c>
      <c r="K30" s="27"/>
      <c r="M30" s="3"/>
    </row>
    <row r="31" spans="1:13">
      <c r="A31" s="2">
        <f t="shared" si="0"/>
        <v>24</v>
      </c>
      <c r="B31" s="1" t="s">
        <v>31</v>
      </c>
      <c r="C31" s="3">
        <f>170713915+1741618266+110407161</f>
        <v>2022739342</v>
      </c>
      <c r="E31" s="3">
        <v>0</v>
      </c>
      <c r="G31" s="3"/>
      <c r="H31" s="3"/>
      <c r="I31" s="25"/>
      <c r="J31" s="3">
        <v>1249605000</v>
      </c>
      <c r="K31" s="27"/>
      <c r="M31" s="3"/>
    </row>
    <row r="32" spans="1:13">
      <c r="A32" s="2">
        <f t="shared" si="0"/>
        <v>25</v>
      </c>
      <c r="K32" s="4"/>
      <c r="M32" s="3"/>
    </row>
    <row r="33" spans="1:13">
      <c r="A33" s="2">
        <f t="shared" si="0"/>
        <v>26</v>
      </c>
      <c r="B33" s="1" t="s">
        <v>32</v>
      </c>
      <c r="C33" s="3">
        <f>SUM(C28:C31)</f>
        <v>25021032007</v>
      </c>
      <c r="E33" s="3">
        <f>SUM(E28:E31)</f>
        <v>4079044</v>
      </c>
      <c r="I33" s="17"/>
      <c r="J33" s="3">
        <f>SUM(J28:J31)</f>
        <v>14187985000</v>
      </c>
      <c r="K33" s="18"/>
      <c r="M33" s="3"/>
    </row>
    <row r="34" spans="1:13" ht="13.5" thickBot="1">
      <c r="A34" s="28"/>
      <c r="B34" s="29"/>
      <c r="C34" s="30"/>
      <c r="D34" s="29"/>
      <c r="E34" s="30"/>
      <c r="F34" s="29"/>
      <c r="G34" s="29"/>
      <c r="H34" s="29"/>
      <c r="I34" s="31"/>
      <c r="J34" s="32"/>
      <c r="K34" s="33"/>
    </row>
    <row r="35" spans="1:13">
      <c r="I35" s="25"/>
      <c r="J35" s="35"/>
    </row>
    <row r="37" spans="1:13">
      <c r="A37" s="63" t="s">
        <v>33</v>
      </c>
      <c r="B37" s="64"/>
      <c r="C37" s="64"/>
      <c r="D37" s="64"/>
      <c r="E37" s="64"/>
      <c r="F37" s="64"/>
      <c r="G37" s="64"/>
      <c r="H37" s="64"/>
      <c r="I37" s="64"/>
      <c r="J37" s="64"/>
      <c r="K37" s="64"/>
    </row>
    <row r="38" spans="1:13">
      <c r="A38" s="63" t="s">
        <v>34</v>
      </c>
      <c r="B38" s="64"/>
      <c r="C38" s="64"/>
      <c r="D38" s="64"/>
      <c r="E38" s="64"/>
      <c r="F38" s="64"/>
      <c r="G38" s="64"/>
      <c r="H38" s="64"/>
      <c r="I38" s="64"/>
      <c r="J38" s="64"/>
      <c r="K38" s="64"/>
    </row>
    <row r="39" spans="1:13">
      <c r="A39" s="63"/>
      <c r="B39" s="63"/>
      <c r="C39" s="63"/>
      <c r="D39" s="63"/>
      <c r="E39" s="63"/>
      <c r="F39" s="63"/>
      <c r="G39" s="63"/>
      <c r="H39" s="63"/>
      <c r="I39" s="63"/>
      <c r="J39" s="63"/>
      <c r="K39" s="63"/>
    </row>
    <row r="42" spans="1:13">
      <c r="J42" s="35"/>
    </row>
    <row r="43" spans="1:13">
      <c r="J43" s="3"/>
    </row>
  </sheetData>
  <mergeCells count="5">
    <mergeCell ref="A1:K1"/>
    <mergeCell ref="A2:K2"/>
    <mergeCell ref="A37:K37"/>
    <mergeCell ref="A38:K38"/>
    <mergeCell ref="A39:K39"/>
  </mergeCells>
  <printOptions horizontalCentered="1"/>
  <pageMargins left="0.25" right="0.25" top="1" bottom="1" header="0.5" footer="0.5"/>
  <pageSetup scale="70" orientation="landscape" horizontalDpi="300" verticalDpi="300" r:id="rId1"/>
  <headerFooter alignWithMargins="0">
    <oddHeader>&amp;R2010 REC Rate Design Workpapers
Advise No. 2010-xx
Page &amp;P of &amp;N</oddHeader>
    <oddFooter>&amp;L&amp;F&amp;C&amp;A&amp;R&amp;D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N46"/>
  <sheetViews>
    <sheetView tabSelected="1" zoomScaleNormal="100" workbookViewId="0">
      <pane xSplit="3" ySplit="5" topLeftCell="D12" activePane="bottomRight" state="frozen"/>
      <selection activeCell="A36" sqref="A36:K36"/>
      <selection pane="topRight" activeCell="A36" sqref="A36:K36"/>
      <selection pane="bottomLeft" activeCell="A36" sqref="A36:K36"/>
      <selection pane="bottomRight" activeCell="N6" sqref="N6"/>
    </sheetView>
  </sheetViews>
  <sheetFormatPr defaultRowHeight="12.75"/>
  <cols>
    <col min="1" max="1" width="9.140625" style="34"/>
    <col min="2" max="2" width="34.7109375" style="1" bestFit="1" customWidth="1"/>
    <col min="3" max="3" width="11" style="34" customWidth="1"/>
    <col min="4" max="5" width="15.42578125" style="3" customWidth="1"/>
    <col min="6" max="6" width="13.7109375" style="3" customWidth="1"/>
    <col min="7" max="7" width="13.7109375" style="1" customWidth="1"/>
    <col min="8" max="8" width="15.5703125" style="1" bestFit="1" customWidth="1"/>
    <col min="9" max="9" width="15.42578125" style="3" bestFit="1" customWidth="1"/>
    <col min="10" max="10" width="14.140625" style="1" bestFit="1" customWidth="1"/>
    <col min="11" max="11" width="12.42578125" style="1" customWidth="1"/>
    <col min="12" max="12" width="9.140625" style="1"/>
    <col min="13" max="13" width="17.7109375" style="1" bestFit="1" customWidth="1"/>
    <col min="14" max="14" width="15.5703125" style="1" bestFit="1" customWidth="1"/>
    <col min="15" max="16384" width="9.140625" style="1"/>
  </cols>
  <sheetData>
    <row r="1" spans="1:14">
      <c r="A1" s="36" t="s">
        <v>0</v>
      </c>
      <c r="B1" s="37"/>
      <c r="C1" s="37"/>
      <c r="D1" s="37"/>
      <c r="E1" s="37"/>
      <c r="F1" s="37"/>
      <c r="G1" s="37"/>
      <c r="H1" s="37"/>
      <c r="I1" s="37"/>
      <c r="J1" s="37"/>
      <c r="K1" s="38"/>
    </row>
    <row r="2" spans="1:14">
      <c r="A2" s="39" t="s">
        <v>35</v>
      </c>
      <c r="B2" s="40"/>
      <c r="C2" s="40"/>
      <c r="D2" s="40"/>
      <c r="E2" s="40"/>
      <c r="F2" s="40"/>
      <c r="G2" s="40"/>
      <c r="H2" s="40"/>
      <c r="I2" s="40"/>
      <c r="J2" s="40"/>
      <c r="K2" s="41"/>
    </row>
    <row r="3" spans="1:14">
      <c r="A3" s="2"/>
      <c r="K3" s="4"/>
    </row>
    <row r="4" spans="1:14" s="9" customFormat="1">
      <c r="A4" s="10"/>
      <c r="D4" s="46"/>
      <c r="E4" s="46"/>
      <c r="F4" s="46"/>
      <c r="G4" s="12"/>
      <c r="H4" s="46"/>
      <c r="I4" s="46"/>
      <c r="J4" s="12"/>
      <c r="K4" s="13"/>
    </row>
    <row r="5" spans="1:14" s="9" customFormat="1" ht="77.25" thickBot="1">
      <c r="A5" s="5" t="s">
        <v>2</v>
      </c>
      <c r="B5" s="6" t="s">
        <v>42</v>
      </c>
      <c r="C5" s="6" t="s">
        <v>43</v>
      </c>
      <c r="D5" s="8" t="s">
        <v>44</v>
      </c>
      <c r="E5" s="7" t="s">
        <v>61</v>
      </c>
      <c r="F5" s="7" t="s">
        <v>62</v>
      </c>
      <c r="G5" s="7" t="s">
        <v>63</v>
      </c>
      <c r="H5" s="56" t="str">
        <f>+E5</f>
        <v>Revenue @
Rates Effective
1-1-12</v>
      </c>
      <c r="I5" s="7" t="s">
        <v>45</v>
      </c>
      <c r="J5" s="6" t="s">
        <v>46</v>
      </c>
      <c r="K5" s="47" t="s">
        <v>47</v>
      </c>
    </row>
    <row r="6" spans="1:14" s="9" customFormat="1" ht="25.5">
      <c r="A6" s="10"/>
      <c r="D6" s="43" t="s">
        <v>9</v>
      </c>
      <c r="E6" s="43" t="s">
        <v>36</v>
      </c>
      <c r="F6" s="44" t="s">
        <v>10</v>
      </c>
      <c r="G6" s="42" t="s">
        <v>37</v>
      </c>
      <c r="H6" s="43" t="s">
        <v>38</v>
      </c>
      <c r="I6" s="43" t="s">
        <v>39</v>
      </c>
      <c r="J6" s="42" t="s">
        <v>40</v>
      </c>
      <c r="K6" s="45" t="s">
        <v>41</v>
      </c>
    </row>
    <row r="7" spans="1:14">
      <c r="A7" s="2"/>
      <c r="K7" s="4"/>
      <c r="M7" s="9"/>
      <c r="N7" s="9"/>
    </row>
    <row r="8" spans="1:14">
      <c r="A8" s="2">
        <v>1</v>
      </c>
      <c r="B8" s="1" t="s">
        <v>16</v>
      </c>
      <c r="C8" s="34">
        <v>7</v>
      </c>
      <c r="D8" s="3">
        <v>6236350000</v>
      </c>
      <c r="E8" s="17">
        <v>629078910.40276742</v>
      </c>
      <c r="F8" s="48">
        <v>0</v>
      </c>
      <c r="G8" s="48">
        <f>+'Peak Credit Rate Spread'!K8</f>
        <v>-6.8945617215658839E-2</v>
      </c>
      <c r="H8" s="17">
        <f>+E8+ROUND(F8,4)/100*D8</f>
        <v>629078910.40276742</v>
      </c>
      <c r="I8" s="17">
        <f>+G8*$D8/100+$E8</f>
        <v>624779220.4035387</v>
      </c>
      <c r="J8" s="17">
        <f>+I8-H8</f>
        <v>-4299689.9992287159</v>
      </c>
      <c r="K8" s="49">
        <f>+J8/H8</f>
        <v>-6.8348977022228289E-3</v>
      </c>
      <c r="M8" s="9"/>
      <c r="N8" s="9"/>
    </row>
    <row r="9" spans="1:14">
      <c r="A9" s="2">
        <f t="shared" ref="A9:A24" si="0">+A8+1</f>
        <v>2</v>
      </c>
      <c r="E9" s="17"/>
      <c r="F9" s="17"/>
      <c r="G9" s="48"/>
      <c r="H9" s="48"/>
      <c r="I9" s="17"/>
      <c r="J9" s="17"/>
      <c r="K9" s="49"/>
      <c r="M9" s="9"/>
      <c r="N9" s="9"/>
    </row>
    <row r="10" spans="1:14">
      <c r="A10" s="2">
        <f t="shared" si="0"/>
        <v>3</v>
      </c>
      <c r="B10" s="50" t="s">
        <v>17</v>
      </c>
      <c r="C10" s="34">
        <v>24</v>
      </c>
      <c r="D10" s="3">
        <v>1628110000</v>
      </c>
      <c r="E10" s="17">
        <v>153743295.92598397</v>
      </c>
      <c r="F10" s="48">
        <v>0</v>
      </c>
      <c r="G10" s="48">
        <f>+'Peak Credit Rate Spread'!K10</f>
        <v>-5.9873386567915264E-2</v>
      </c>
      <c r="H10" s="17">
        <f>+E10+ROUND(F10,4)/100*D10</f>
        <v>153743295.92598397</v>
      </c>
      <c r="I10" s="17">
        <f>+G10*$D10/100+$E10</f>
        <v>152768491.33193308</v>
      </c>
      <c r="J10" s="17">
        <f>+I10-H10</f>
        <v>-974804.59405088425</v>
      </c>
      <c r="K10" s="49">
        <f>+J10/H10</f>
        <v>-6.3404689497497217E-3</v>
      </c>
      <c r="M10" s="9"/>
      <c r="N10" s="9"/>
    </row>
    <row r="11" spans="1:14">
      <c r="A11" s="2">
        <f t="shared" si="0"/>
        <v>4</v>
      </c>
      <c r="B11" s="51" t="s">
        <v>18</v>
      </c>
      <c r="C11" s="34" t="s">
        <v>48</v>
      </c>
      <c r="D11" s="3">
        <v>1896881000</v>
      </c>
      <c r="E11" s="17">
        <v>167107417.56291041</v>
      </c>
      <c r="F11" s="48">
        <v>0</v>
      </c>
      <c r="G11" s="48">
        <f>+'Peak Credit Rate Spread'!K11</f>
        <v>-5.6756203796005468E-2</v>
      </c>
      <c r="H11" s="17">
        <f>+E11+ROUND(F11,4)/100*D11</f>
        <v>167107417.56291041</v>
      </c>
      <c r="I11" s="17">
        <f>+G11*$D11/100+$E11</f>
        <v>166030819.91678271</v>
      </c>
      <c r="J11" s="17">
        <f>+I11-H11</f>
        <v>-1076597.6461277008</v>
      </c>
      <c r="K11" s="49">
        <f>+J11/H11</f>
        <v>-6.4425485225537487E-3</v>
      </c>
      <c r="M11" s="9"/>
      <c r="N11" s="9"/>
    </row>
    <row r="12" spans="1:14">
      <c r="A12" s="2">
        <f t="shared" si="0"/>
        <v>5</v>
      </c>
      <c r="B12" s="51" t="s">
        <v>19</v>
      </c>
      <c r="C12" s="34">
        <v>26</v>
      </c>
      <c r="D12" s="3">
        <v>1383876000</v>
      </c>
      <c r="E12" s="17">
        <v>110024625.60206841</v>
      </c>
      <c r="F12" s="48">
        <v>0</v>
      </c>
      <c r="G12" s="48">
        <f>+'Peak Credit Rate Spread'!K12</f>
        <v>-5.330500328000734E-2</v>
      </c>
      <c r="H12" s="17">
        <f>+E12+ROUND(F12,4)/100*D12</f>
        <v>110024625.60206841</v>
      </c>
      <c r="I12" s="17">
        <f>+G12*$D12/100+$E12</f>
        <v>109286950.45487717</v>
      </c>
      <c r="J12" s="17">
        <f>+I12-H12</f>
        <v>-737675.14719124138</v>
      </c>
      <c r="K12" s="49">
        <f>+J12/H12</f>
        <v>-6.7046367406804743E-3</v>
      </c>
      <c r="M12" s="9"/>
      <c r="N12" s="9"/>
    </row>
    <row r="13" spans="1:14">
      <c r="A13" s="2">
        <f t="shared" si="0"/>
        <v>6</v>
      </c>
      <c r="B13" s="51" t="s">
        <v>20</v>
      </c>
      <c r="C13" s="34">
        <v>29</v>
      </c>
      <c r="D13" s="3">
        <v>14179000</v>
      </c>
      <c r="E13" s="17">
        <v>1138568.8005089909</v>
      </c>
      <c r="F13" s="48">
        <v>0</v>
      </c>
      <c r="G13" s="48">
        <f>+'Peak Credit Rate Spread'!K13</f>
        <v>-3.4420054086009358E-2</v>
      </c>
      <c r="H13" s="17">
        <f>+E13+ROUND(F13,4)/100*D13</f>
        <v>1138568.8005089909</v>
      </c>
      <c r="I13" s="17">
        <f>+G13*$D13/100+$E13</f>
        <v>1133688.3810401356</v>
      </c>
      <c r="J13" s="17">
        <f>+I13-H13</f>
        <v>-4880.4194688552525</v>
      </c>
      <c r="K13" s="49">
        <f>+J13/H13</f>
        <v>-4.2864510837408226E-3</v>
      </c>
      <c r="M13" s="9"/>
      <c r="N13" s="9"/>
    </row>
    <row r="14" spans="1:14">
      <c r="A14" s="2">
        <f t="shared" si="0"/>
        <v>7</v>
      </c>
      <c r="E14" s="17"/>
      <c r="F14" s="48"/>
      <c r="G14" s="48"/>
      <c r="H14" s="48"/>
      <c r="I14" s="17"/>
      <c r="J14" s="17"/>
      <c r="K14" s="49"/>
      <c r="M14" s="9"/>
      <c r="N14" s="9"/>
    </row>
    <row r="15" spans="1:14">
      <c r="A15" s="2">
        <f t="shared" si="0"/>
        <v>8</v>
      </c>
      <c r="B15" s="1" t="s">
        <v>49</v>
      </c>
      <c r="D15" s="3">
        <f>SUM(D10:D14)</f>
        <v>4923046000</v>
      </c>
      <c r="E15" s="17">
        <f>SUM(E10:E14)</f>
        <v>432013907.89147174</v>
      </c>
      <c r="F15" s="48">
        <f>SUMPRODUCT(D10:D13,F10:F13)/D15</f>
        <v>0</v>
      </c>
      <c r="G15" s="48">
        <f>SUMPRODUCT(D10:D13,G10:G13)/D15</f>
        <v>-5.6752624428832901E-2</v>
      </c>
      <c r="H15" s="17">
        <f>SUM(H10:H14)</f>
        <v>432013907.89147174</v>
      </c>
      <c r="I15" s="17">
        <f>SUM(I10:I14)</f>
        <v>429219950.08463305</v>
      </c>
      <c r="J15" s="17">
        <f>SUM(J10:J13)</f>
        <v>-2793957.8068386819</v>
      </c>
      <c r="K15" s="49">
        <f>+J15/H15</f>
        <v>-6.4672867141595944E-3</v>
      </c>
      <c r="M15" s="9"/>
      <c r="N15" s="9"/>
    </row>
    <row r="16" spans="1:14">
      <c r="A16" s="2">
        <f t="shared" si="0"/>
        <v>9</v>
      </c>
      <c r="E16" s="17"/>
      <c r="F16" s="48"/>
      <c r="G16" s="48"/>
      <c r="H16" s="48"/>
      <c r="I16" s="17"/>
      <c r="J16" s="17"/>
      <c r="K16" s="49"/>
      <c r="M16" s="9"/>
      <c r="N16" s="9"/>
    </row>
    <row r="17" spans="1:14">
      <c r="A17" s="2">
        <f t="shared" si="0"/>
        <v>10</v>
      </c>
      <c r="B17" s="51" t="s">
        <v>21</v>
      </c>
      <c r="C17" s="34">
        <v>31</v>
      </c>
      <c r="D17" s="3">
        <v>851714000</v>
      </c>
      <c r="E17" s="17">
        <v>67677734.720683485</v>
      </c>
      <c r="F17" s="48">
        <v>0</v>
      </c>
      <c r="G17" s="48">
        <f>+'Peak Credit Rate Spread'!K15</f>
        <v>-5.3751769336095809E-2</v>
      </c>
      <c r="H17" s="17">
        <f>+E17+ROUND(F17,4)/100*D17</f>
        <v>67677734.720683485</v>
      </c>
      <c r="I17" s="17">
        <f>+G17*$D17/100+$E17</f>
        <v>67219923.376000255</v>
      </c>
      <c r="J17" s="17">
        <f>+I17-H17</f>
        <v>-457811.34468322992</v>
      </c>
      <c r="K17" s="49">
        <f>+J17/H17</f>
        <v>-6.7645784329615696E-3</v>
      </c>
      <c r="M17" s="9"/>
      <c r="N17" s="9"/>
    </row>
    <row r="18" spans="1:14">
      <c r="A18" s="2">
        <f t="shared" si="0"/>
        <v>11</v>
      </c>
      <c r="B18" s="51" t="s">
        <v>22</v>
      </c>
      <c r="C18" s="34">
        <v>35</v>
      </c>
      <c r="D18" s="3">
        <v>4510000</v>
      </c>
      <c r="E18" s="17">
        <v>251541.73265009577</v>
      </c>
      <c r="F18" s="48">
        <v>0</v>
      </c>
      <c r="G18" s="48">
        <f>+'Peak Credit Rate Spread'!K16</f>
        <v>-3.0542878640332914E-2</v>
      </c>
      <c r="H18" s="17">
        <f>+E18+ROUND(F18,4)/100*D18</f>
        <v>251541.73265009577</v>
      </c>
      <c r="I18" s="17">
        <f>+G18*$D18/100+$E18</f>
        <v>250164.24882341677</v>
      </c>
      <c r="J18" s="17">
        <f>+I18-H18</f>
        <v>-1377.483826679003</v>
      </c>
      <c r="K18" s="49">
        <f>+J18/H18</f>
        <v>-5.4761641822477858E-3</v>
      </c>
      <c r="M18" s="9"/>
      <c r="N18" s="9"/>
    </row>
    <row r="19" spans="1:14">
      <c r="A19" s="2">
        <f t="shared" si="0"/>
        <v>12</v>
      </c>
      <c r="B19" s="51" t="s">
        <v>23</v>
      </c>
      <c r="C19" s="34">
        <v>43</v>
      </c>
      <c r="D19" s="3">
        <v>81735000</v>
      </c>
      <c r="E19" s="17">
        <v>6897107.0231732232</v>
      </c>
      <c r="F19" s="48">
        <v>0</v>
      </c>
      <c r="G19" s="48">
        <f>+'Peak Credit Rate Spread'!K17</f>
        <v>-5.3976016107422795E-2</v>
      </c>
      <c r="H19" s="17">
        <f>+E19+ROUND(F19,4)/100*D19</f>
        <v>6897107.0231732232</v>
      </c>
      <c r="I19" s="17">
        <f>+G19*$D19/100+$E19</f>
        <v>6852989.7264078213</v>
      </c>
      <c r="J19" s="17">
        <f>+I19-H19</f>
        <v>-44117.296765401959</v>
      </c>
      <c r="K19" s="49">
        <f>+J19/H19</f>
        <v>-6.3964929958567557E-3</v>
      </c>
      <c r="M19" s="9"/>
      <c r="N19" s="9"/>
    </row>
    <row r="20" spans="1:14">
      <c r="A20" s="2">
        <f t="shared" si="0"/>
        <v>13</v>
      </c>
      <c r="B20" s="19"/>
      <c r="E20" s="17"/>
      <c r="F20" s="48"/>
      <c r="G20" s="48"/>
      <c r="H20" s="48"/>
      <c r="I20" s="17"/>
      <c r="J20" s="17"/>
      <c r="K20" s="49"/>
      <c r="M20" s="9"/>
      <c r="N20" s="9"/>
    </row>
    <row r="21" spans="1:14">
      <c r="A21" s="2">
        <f t="shared" si="0"/>
        <v>14</v>
      </c>
      <c r="B21" s="19" t="s">
        <v>50</v>
      </c>
      <c r="D21" s="3">
        <f>SUM(D17:D20)</f>
        <v>937959000</v>
      </c>
      <c r="E21" s="17">
        <f>SUM(E17:E20)</f>
        <v>74826383.476506814</v>
      </c>
      <c r="F21" s="48">
        <f>SUMPRODUCT(D17:D19,F17:F19)/D21</f>
        <v>0</v>
      </c>
      <c r="G21" s="48">
        <f>SUMPRODUCT(D17:D19,G17:G19)/D21</f>
        <v>-5.3659714899618863E-2</v>
      </c>
      <c r="H21" s="17">
        <f>SUM(H17:H20)</f>
        <v>74826383.476506814</v>
      </c>
      <c r="I21" s="17">
        <f>SUM(I17:I20)</f>
        <v>74323077.351231501</v>
      </c>
      <c r="J21" s="17">
        <f>SUM(J17:J20)</f>
        <v>-503306.12527531089</v>
      </c>
      <c r="K21" s="49">
        <f>+J21/H21</f>
        <v>-6.7263190052922117E-3</v>
      </c>
      <c r="M21" s="9"/>
      <c r="N21" s="9"/>
    </row>
    <row r="22" spans="1:14">
      <c r="A22" s="2">
        <f t="shared" si="0"/>
        <v>15</v>
      </c>
      <c r="B22" s="19"/>
      <c r="E22" s="17"/>
      <c r="F22" s="48"/>
      <c r="G22" s="48"/>
      <c r="H22" s="48"/>
      <c r="I22" s="17"/>
      <c r="J22" s="17"/>
      <c r="K22" s="49"/>
      <c r="M22" s="9"/>
      <c r="N22" s="9"/>
    </row>
    <row r="23" spans="1:14">
      <c r="A23" s="2">
        <f t="shared" si="0"/>
        <v>16</v>
      </c>
      <c r="B23" s="22" t="s">
        <v>51</v>
      </c>
      <c r="C23" s="34">
        <v>40</v>
      </c>
      <c r="D23" s="3">
        <v>413422000</v>
      </c>
      <c r="E23" s="17">
        <v>27636870.082487036</v>
      </c>
      <c r="F23" s="48">
        <v>0</v>
      </c>
      <c r="G23" s="48">
        <f>+'Peak Credit Rate Spread'!K19</f>
        <v>-6.0124451820764556E-2</v>
      </c>
      <c r="H23" s="17">
        <f>+E23+ROUND(F23,4)/100*D23</f>
        <v>27636870.082487036</v>
      </c>
      <c r="I23" s="17">
        <f>+G23*$D23/100+$E23</f>
        <v>27388302.371280596</v>
      </c>
      <c r="J23" s="17">
        <f>+I23-H23</f>
        <v>-248567.71120643988</v>
      </c>
      <c r="K23" s="49">
        <f>+J23/H23</f>
        <v>-8.9940615729837137E-3</v>
      </c>
      <c r="M23" s="9"/>
      <c r="N23" s="9"/>
    </row>
    <row r="24" spans="1:14">
      <c r="A24" s="2">
        <f t="shared" si="0"/>
        <v>17</v>
      </c>
      <c r="B24" s="19"/>
      <c r="E24" s="17"/>
      <c r="F24" s="48"/>
      <c r="G24" s="48"/>
      <c r="H24" s="48"/>
      <c r="I24" s="17"/>
      <c r="J24" s="17"/>
      <c r="K24" s="49"/>
      <c r="M24" s="9"/>
      <c r="N24" s="9"/>
    </row>
    <row r="25" spans="1:14">
      <c r="A25" s="2">
        <f>+A22+1</f>
        <v>16</v>
      </c>
      <c r="B25" s="51" t="s">
        <v>52</v>
      </c>
      <c r="C25" s="34">
        <v>46</v>
      </c>
      <c r="D25" s="3">
        <v>34570000</v>
      </c>
      <c r="E25" s="17">
        <v>2086051.7457200557</v>
      </c>
      <c r="F25" s="48">
        <v>0</v>
      </c>
      <c r="G25" s="48">
        <f>+'Peak Credit Rate Spread'!K21</f>
        <v>-4.4133859858861618E-2</v>
      </c>
      <c r="H25" s="17">
        <f>+E25+ROUND(F25,4)/100*D25</f>
        <v>2086051.7457200557</v>
      </c>
      <c r="I25" s="17">
        <f>+G25*$D25/100+$E25</f>
        <v>2070794.6703668472</v>
      </c>
      <c r="J25" s="17">
        <f>+I25-H25</f>
        <v>-15257.075353208464</v>
      </c>
      <c r="K25" s="49">
        <f>+J25/H25</f>
        <v>-7.3138527769080258E-3</v>
      </c>
      <c r="M25" s="9"/>
      <c r="N25" s="9"/>
    </row>
    <row r="26" spans="1:14">
      <c r="A26" s="2">
        <f t="shared" ref="A26:A41" si="1">+A25+1</f>
        <v>17</v>
      </c>
      <c r="B26" s="50" t="s">
        <v>53</v>
      </c>
      <c r="C26" s="34">
        <v>49</v>
      </c>
      <c r="D26" s="3">
        <v>335630000</v>
      </c>
      <c r="E26" s="17">
        <v>21106515.759364802</v>
      </c>
      <c r="F26" s="48">
        <v>0</v>
      </c>
      <c r="G26" s="48">
        <f>+'Peak Credit Rate Spread'!K22</f>
        <v>-5.3832730374461575E-2</v>
      </c>
      <c r="H26" s="17">
        <f>+E26+ROUND(F26,4)/100*D26</f>
        <v>21106515.759364802</v>
      </c>
      <c r="I26" s="17">
        <f>+G26*$D26/100+$E26</f>
        <v>20925836.966408998</v>
      </c>
      <c r="J26" s="17">
        <f>+I26-H26</f>
        <v>-180678.79295580462</v>
      </c>
      <c r="K26" s="49">
        <f>+J26/H26</f>
        <v>-8.560332506592841E-3</v>
      </c>
      <c r="M26" s="9"/>
      <c r="N26" s="9"/>
    </row>
    <row r="27" spans="1:14">
      <c r="A27" s="2">
        <f t="shared" si="1"/>
        <v>18</v>
      </c>
      <c r="E27" s="17"/>
      <c r="F27" s="48"/>
      <c r="G27" s="48"/>
      <c r="H27" s="48"/>
      <c r="I27" s="17"/>
      <c r="J27" s="17"/>
      <c r="K27" s="49"/>
      <c r="M27" s="9"/>
      <c r="N27" s="9"/>
    </row>
    <row r="28" spans="1:14">
      <c r="A28" s="2">
        <f t="shared" si="1"/>
        <v>19</v>
      </c>
      <c r="B28" s="22" t="s">
        <v>54</v>
      </c>
      <c r="D28" s="3">
        <f>SUM(D25:D27)</f>
        <v>370200000</v>
      </c>
      <c r="E28" s="17">
        <f>SUM(E25:E27)</f>
        <v>23192567.505084857</v>
      </c>
      <c r="F28" s="48">
        <f>SUMPRODUCT(D25:D26,F25:F26)/D28</f>
        <v>0</v>
      </c>
      <c r="G28" s="48">
        <f>SUMPRODUCT(D25:D26,G25:G26)/D28</f>
        <v>-5.2927030877637449E-2</v>
      </c>
      <c r="H28" s="3">
        <f>SUM(H25:H27)</f>
        <v>23192567.505084857</v>
      </c>
      <c r="I28" s="3">
        <f>SUM(I25:I27)</f>
        <v>22996631.636775844</v>
      </c>
      <c r="J28" s="17">
        <f>SUM(J25:J27)</f>
        <v>-195935.86830901308</v>
      </c>
      <c r="K28" s="49">
        <f>+J28/H28</f>
        <v>-8.4482180882325814E-3</v>
      </c>
      <c r="M28" s="9"/>
      <c r="N28" s="9"/>
    </row>
    <row r="29" spans="1:14">
      <c r="A29" s="2">
        <f t="shared" si="1"/>
        <v>20</v>
      </c>
      <c r="E29" s="17"/>
      <c r="F29" s="48"/>
      <c r="G29" s="48"/>
      <c r="H29" s="48"/>
      <c r="I29" s="17"/>
      <c r="J29" s="17"/>
      <c r="K29" s="49"/>
      <c r="M29" s="9"/>
      <c r="N29" s="9"/>
    </row>
    <row r="30" spans="1:14">
      <c r="A30" s="2">
        <f t="shared" si="1"/>
        <v>21</v>
      </c>
      <c r="B30" s="1" t="s">
        <v>27</v>
      </c>
      <c r="C30" s="34" t="s">
        <v>55</v>
      </c>
      <c r="D30" s="3">
        <v>53525000</v>
      </c>
      <c r="E30" s="17">
        <v>10736890.167925065</v>
      </c>
      <c r="F30" s="48">
        <v>0</v>
      </c>
      <c r="G30" s="48">
        <f>+'Peak Credit Rate Spread'!K24</f>
        <v>-5.6301014855796451E-2</v>
      </c>
      <c r="H30" s="17">
        <f>+E30+ROUND(F30,4)/100*D30</f>
        <v>10736890.167925065</v>
      </c>
      <c r="I30" s="17">
        <f>+G30*$D30/100+$E30</f>
        <v>10706755.0497235</v>
      </c>
      <c r="J30" s="17">
        <f>+I30-H30</f>
        <v>-30135.118201564997</v>
      </c>
      <c r="K30" s="49">
        <f>+J30/H30</f>
        <v>-2.806689621505991E-3</v>
      </c>
      <c r="M30" s="9"/>
      <c r="N30" s="9"/>
    </row>
    <row r="31" spans="1:14">
      <c r="A31" s="2">
        <f t="shared" si="1"/>
        <v>22</v>
      </c>
      <c r="E31" s="17"/>
      <c r="F31" s="48"/>
      <c r="I31" s="17"/>
      <c r="J31" s="17"/>
      <c r="K31" s="49"/>
      <c r="M31" s="9"/>
      <c r="N31" s="9"/>
    </row>
    <row r="32" spans="1:14">
      <c r="A32" s="2">
        <f t="shared" si="1"/>
        <v>23</v>
      </c>
      <c r="B32" s="52" t="s">
        <v>56</v>
      </c>
      <c r="C32" s="53" t="s">
        <v>57</v>
      </c>
      <c r="D32" s="3">
        <v>3878000</v>
      </c>
      <c r="E32" s="17">
        <v>681450.79954741243</v>
      </c>
      <c r="F32" s="48">
        <v>0</v>
      </c>
      <c r="G32" s="48">
        <f>+'Peak Credit Rate Spread'!K26</f>
        <v>-7.1829923827311196E-2</v>
      </c>
      <c r="H32" s="17">
        <f>+E32+ROUND(F32,4)/100*D32</f>
        <v>681450.79954741243</v>
      </c>
      <c r="I32" s="17">
        <f>+G32*$D32/100+$E32</f>
        <v>678665.23510138935</v>
      </c>
      <c r="J32" s="17">
        <f>+I32-H32</f>
        <v>-2785.5644460230833</v>
      </c>
      <c r="K32" s="49">
        <f>+J32/H32</f>
        <v>-4.0876970837412244E-3</v>
      </c>
      <c r="M32" s="9"/>
      <c r="N32" s="9"/>
    </row>
    <row r="33" spans="1:14">
      <c r="A33" s="2">
        <f t="shared" si="1"/>
        <v>24</v>
      </c>
      <c r="B33" s="52"/>
      <c r="C33" s="53"/>
      <c r="E33" s="17"/>
      <c r="F33" s="48"/>
      <c r="G33" s="48"/>
      <c r="H33" s="48"/>
      <c r="I33" s="17"/>
      <c r="J33" s="17"/>
      <c r="K33" s="49"/>
      <c r="M33" s="9"/>
      <c r="N33" s="9"/>
    </row>
    <row r="34" spans="1:14">
      <c r="A34" s="2">
        <f t="shared" si="1"/>
        <v>25</v>
      </c>
      <c r="B34" s="51" t="s">
        <v>29</v>
      </c>
      <c r="D34" s="3">
        <f>SUM(D30,D28,D23,D21,D15,D8,D32)</f>
        <v>12938380000</v>
      </c>
      <c r="E34" s="17">
        <f>SUM(E30,E28,E23,E21,E15,E8,E32)</f>
        <v>1198166980.3257904</v>
      </c>
      <c r="F34" s="48">
        <f>(F8*D8+F15*D15+F21*D21+F23*D23+F28*D28+F30*D30+F32*D32)/D34</f>
        <v>0</v>
      </c>
      <c r="G34" s="48">
        <f>(G8*D8+G15*D15+G21*D21+G23*D23+G28*D28+G30*D30+G32*D32)/D34</f>
        <v>-6.2406407861770798E-2</v>
      </c>
      <c r="H34" s="17">
        <f>SUM(H30,H28,H23,H21,H15,H8,H32)</f>
        <v>1198166980.3257904</v>
      </c>
      <c r="I34" s="17">
        <f>SUM(I30,I28,I23,I21,I15,I8,I32)</f>
        <v>1190092602.1322846</v>
      </c>
      <c r="J34" s="17">
        <f>SUM(J30,J28,J23,J21,J15,J8,J32)</f>
        <v>-8074378.1935057491</v>
      </c>
      <c r="K34" s="49">
        <f>+J34/H34</f>
        <v>-6.7389423394978443E-3</v>
      </c>
      <c r="M34" s="9"/>
      <c r="N34" s="9"/>
    </row>
    <row r="35" spans="1:14">
      <c r="A35" s="2">
        <f t="shared" si="1"/>
        <v>26</v>
      </c>
      <c r="B35" s="22"/>
      <c r="E35" s="17"/>
      <c r="F35" s="48"/>
      <c r="G35" s="48"/>
      <c r="H35" s="48"/>
      <c r="I35" s="17"/>
      <c r="J35" s="17"/>
      <c r="K35" s="49"/>
      <c r="M35" s="9"/>
      <c r="N35" s="9"/>
    </row>
    <row r="36" spans="1:14">
      <c r="A36" s="2">
        <f t="shared" si="1"/>
        <v>27</v>
      </c>
      <c r="B36" s="22" t="s">
        <v>58</v>
      </c>
      <c r="E36" s="17"/>
      <c r="F36" s="17"/>
      <c r="G36" s="48"/>
      <c r="H36" s="48"/>
      <c r="I36" s="17"/>
      <c r="J36" s="17"/>
      <c r="K36" s="49"/>
      <c r="M36" s="9"/>
      <c r="N36" s="9"/>
    </row>
    <row r="37" spans="1:14">
      <c r="A37" s="2">
        <f t="shared" si="1"/>
        <v>28</v>
      </c>
      <c r="B37" s="50" t="s">
        <v>30</v>
      </c>
      <c r="C37" s="53" t="s">
        <v>57</v>
      </c>
      <c r="D37" s="3">
        <v>0</v>
      </c>
      <c r="E37" s="17">
        <v>0</v>
      </c>
      <c r="F37" s="17"/>
      <c r="G37" s="48"/>
      <c r="H37" s="17">
        <f>+E37+ROUND(F37,4)/100*D37</f>
        <v>0</v>
      </c>
      <c r="I37" s="17">
        <f>+G37*$D37/100+$E37</f>
        <v>0</v>
      </c>
      <c r="J37" s="17">
        <f>+I37-H37</f>
        <v>0</v>
      </c>
      <c r="K37" s="49"/>
      <c r="M37" s="9"/>
      <c r="N37" s="9"/>
    </row>
    <row r="38" spans="1:14">
      <c r="A38" s="2">
        <f t="shared" si="1"/>
        <v>29</v>
      </c>
      <c r="B38" s="51" t="s">
        <v>31</v>
      </c>
      <c r="C38" s="53" t="s">
        <v>59</v>
      </c>
      <c r="D38" s="3">
        <v>1249605000</v>
      </c>
      <c r="E38" s="17">
        <v>3810588.4467592514</v>
      </c>
      <c r="F38" s="17"/>
      <c r="G38" s="48"/>
      <c r="H38" s="17">
        <f>+E38+ROUND(F38,4)/100*D38</f>
        <v>3810588.4467592514</v>
      </c>
      <c r="I38" s="17">
        <f>+G38*$D38/100+$E38</f>
        <v>3810588.4467592514</v>
      </c>
      <c r="J38" s="17">
        <f>+I38-H38</f>
        <v>0</v>
      </c>
      <c r="K38" s="49"/>
      <c r="M38" s="9"/>
      <c r="N38" s="9"/>
    </row>
    <row r="39" spans="1:14">
      <c r="A39" s="2">
        <f t="shared" si="1"/>
        <v>30</v>
      </c>
      <c r="B39" s="50"/>
      <c r="E39" s="17"/>
      <c r="F39" s="17"/>
      <c r="G39" s="48"/>
      <c r="H39" s="48"/>
      <c r="I39" s="17"/>
      <c r="J39" s="17"/>
      <c r="K39" s="49"/>
    </row>
    <row r="40" spans="1:14">
      <c r="A40" s="2">
        <f t="shared" si="1"/>
        <v>31</v>
      </c>
      <c r="B40" s="22"/>
      <c r="E40" s="17"/>
      <c r="F40" s="17"/>
      <c r="G40" s="48"/>
      <c r="H40" s="48"/>
      <c r="I40" s="17"/>
      <c r="J40" s="17"/>
      <c r="K40" s="49"/>
    </row>
    <row r="41" spans="1:14">
      <c r="A41" s="2">
        <f t="shared" si="1"/>
        <v>32</v>
      </c>
      <c r="B41" s="22" t="s">
        <v>32</v>
      </c>
      <c r="D41" s="3">
        <f>SUM(D34:D38)</f>
        <v>14187985000</v>
      </c>
      <c r="E41" s="17">
        <f>SUM(E34:E38)</f>
        <v>1201977568.7725496</v>
      </c>
      <c r="F41" s="17"/>
      <c r="G41" s="48"/>
      <c r="H41" s="17">
        <f>SUM(H34:H38)</f>
        <v>1201977568.7725496</v>
      </c>
      <c r="I41" s="17">
        <f>SUM(I34:I38)</f>
        <v>1193903190.5790439</v>
      </c>
      <c r="J41" s="17">
        <f>SUM(J34:J38)</f>
        <v>-8074378.1935057491</v>
      </c>
      <c r="K41" s="49"/>
    </row>
    <row r="42" spans="1:14" ht="13.5" thickBot="1">
      <c r="A42" s="28"/>
      <c r="B42" s="29"/>
      <c r="C42" s="54"/>
      <c r="D42" s="30"/>
      <c r="E42" s="55"/>
      <c r="F42" s="55"/>
      <c r="G42" s="29"/>
      <c r="H42" s="29"/>
      <c r="I42" s="30"/>
      <c r="J42" s="29"/>
      <c r="K42" s="33"/>
    </row>
    <row r="43" spans="1:14">
      <c r="J43" s="17"/>
    </row>
    <row r="44" spans="1:14" ht="54" customHeight="1">
      <c r="A44" s="65" t="s">
        <v>60</v>
      </c>
      <c r="B44" s="65"/>
      <c r="C44" s="65"/>
      <c r="D44" s="65"/>
      <c r="E44" s="65"/>
      <c r="F44" s="65"/>
      <c r="G44" s="65"/>
      <c r="H44" s="65"/>
      <c r="I44" s="65"/>
      <c r="J44" s="65"/>
      <c r="K44" s="65"/>
    </row>
    <row r="45" spans="1:14">
      <c r="E45" s="17"/>
    </row>
    <row r="46" spans="1:14">
      <c r="E46" s="17"/>
    </row>
  </sheetData>
  <mergeCells count="1">
    <mergeCell ref="A44:K44"/>
  </mergeCells>
  <printOptions horizontalCentered="1"/>
  <pageMargins left="0.25" right="0.25" top="1" bottom="1" header="0.5" footer="0.5"/>
  <pageSetup scale="65" orientation="landscape" horizontalDpi="300" verticalDpi="300" r:id="rId1"/>
  <headerFooter alignWithMargins="0">
    <oddFooter>&amp;L&amp;F, &amp;A&amp;R&amp;D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C4EC8B21DBB10C40AB4409B4BAF96A70" ma:contentTypeVersion="143" ma:contentTypeDescription="" ma:contentTypeScope="" ma:versionID="3c7207432fc916bd95c5b70dd967b104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c67bbc6b01ef53d9eb67ed595f238ae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Response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2011-06-13T07:00:00+00:00</OpenedDate>
    <Date1 xmlns="dc463f71-b30c-4ab2-9473-d307f9d35888">2012-02-22T08:00:00+00:00</Date1>
    <IsDocumentOrder xmlns="dc463f71-b30c-4ab2-9473-d307f9d35888" xsi:nil="true"/>
    <IsHighlyConfidential xmlns="dc463f71-b30c-4ab2-9473-d307f9d35888">false</IsHighlyConfidential>
    <CaseCompanyNames xmlns="dc463f71-b30c-4ab2-9473-d307f9d35888">Puget Sound Energy</CaseCompanyNames>
    <DocketNumber xmlns="dc463f71-b30c-4ab2-9473-d307f9d35888">111048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0EB41BE1-82C5-4B0C-AC79-D32ECD8BB69C}"/>
</file>

<file path=customXml/itemProps2.xml><?xml version="1.0" encoding="utf-8"?>
<ds:datastoreItem xmlns:ds="http://schemas.openxmlformats.org/officeDocument/2006/customXml" ds:itemID="{B90297D4-4882-4600-8FBE-3867D05DFE6F}"/>
</file>

<file path=customXml/itemProps3.xml><?xml version="1.0" encoding="utf-8"?>
<ds:datastoreItem xmlns:ds="http://schemas.openxmlformats.org/officeDocument/2006/customXml" ds:itemID="{58B58493-B3AA-4814-9A04-F46A49877608}"/>
</file>

<file path=customXml/itemProps4.xml><?xml version="1.0" encoding="utf-8"?>
<ds:datastoreItem xmlns:ds="http://schemas.openxmlformats.org/officeDocument/2006/customXml" ds:itemID="{BB6DB1A9-77E9-41DC-9E31-B23CD43E21B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Peak Credit Rate Spread</vt:lpstr>
      <vt:lpstr>Rate Impacts</vt:lpstr>
      <vt:lpstr>'Peak Credit Rate Spread'!Print_Area</vt:lpstr>
      <vt:lpstr>'Rate Impacts'!Print_Area</vt:lpstr>
    </vt:vector>
  </TitlesOfParts>
  <Company>Puget Sound Energy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Pam Rasanen</dc:creator>
  <cp:lastModifiedBy>No Name</cp:lastModifiedBy>
  <cp:lastPrinted>2012-02-22T21:42:07Z</cp:lastPrinted>
  <dcterms:created xsi:type="dcterms:W3CDTF">2012-02-21T19:21:03Z</dcterms:created>
  <dcterms:modified xsi:type="dcterms:W3CDTF">2012-02-22T21:42:12Z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0x0101006E56B4D1795A2E4DB2F0B01679ED314A00C4EC8B21DBB10C40AB4409B4BAF96A70</vt:lpwstr>
  </property>
  <property fmtid="{D5CDD505-2E9C-101B-9397-08002B2CF9AE}" pid="3" name="_docset_NoMedatataSyncRequired">
    <vt:lpwstr>False</vt:lpwstr>
  </property>
</Properties>
</file>