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mfrey215\Desktop\"/>
    </mc:Choice>
  </mc:AlternateContent>
  <xr:revisionPtr revIDLastSave="0" documentId="8_{B6A35072-8198-4BEC-A09C-C4B7967CF6C5}" xr6:coauthVersionLast="45" xr6:coauthVersionMax="45" xr10:uidLastSave="{00000000-0000-0000-0000-000000000000}"/>
  <bookViews>
    <workbookView xWindow="28680" yWindow="-120" windowWidth="29040" windowHeight="17640" xr2:uid="{22832BCB-DBDF-475F-AF2C-77CEEE5F47AE}"/>
  </bookViews>
  <sheets>
    <sheet name="Sheet1" sheetId="1" r:id="rId1"/>
    <sheet name="Tariff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H8" i="1"/>
  <c r="H10" i="1" s="1"/>
  <c r="H18" i="1" s="1"/>
  <c r="I21" i="1"/>
  <c r="J28" i="1" l="1"/>
  <c r="J21" i="1" l="1"/>
  <c r="E44" i="1"/>
  <c r="H24" i="1" l="1"/>
  <c r="I25" i="1" s="1"/>
  <c r="H22" i="1"/>
  <c r="E45" i="1"/>
  <c r="J25" i="1" l="1"/>
  <c r="I22" i="1"/>
  <c r="J22" i="1"/>
</calcChain>
</file>

<file path=xl/sharedStrings.xml><?xml version="1.0" encoding="utf-8"?>
<sst xmlns="http://schemas.openxmlformats.org/spreadsheetml/2006/main" count="62" uniqueCount="62">
  <si>
    <t>Prepared by:</t>
  </si>
  <si>
    <t>Benjamin Sharbono</t>
  </si>
  <si>
    <t>Date:</t>
  </si>
  <si>
    <t>Data from company:</t>
  </si>
  <si>
    <t>Assets</t>
  </si>
  <si>
    <t>Liabilities</t>
  </si>
  <si>
    <t>Equity</t>
  </si>
  <si>
    <t>Vehicles</t>
  </si>
  <si>
    <t>Containers:</t>
  </si>
  <si>
    <t>25 YD</t>
  </si>
  <si>
    <t>40YD</t>
  </si>
  <si>
    <t>Size</t>
  </si>
  <si>
    <t>Dump Fees</t>
  </si>
  <si>
    <t>Fuel</t>
  </si>
  <si>
    <t>Parts and Repairs</t>
  </si>
  <si>
    <t>Advertising</t>
  </si>
  <si>
    <t>Bank Fees</t>
  </si>
  <si>
    <t>Bank Charges</t>
  </si>
  <si>
    <t>Life Insurance</t>
  </si>
  <si>
    <t>Meals/Entertainment</t>
  </si>
  <si>
    <t>Office Expenses</t>
  </si>
  <si>
    <t>Operating Expenses</t>
  </si>
  <si>
    <t>Professional Fees</t>
  </si>
  <si>
    <t>B&amp;O Tax</t>
  </si>
  <si>
    <t>Tires</t>
  </si>
  <si>
    <t>Tools</t>
  </si>
  <si>
    <t>Travel Expenses</t>
  </si>
  <si>
    <t>Truck Expenses</t>
  </si>
  <si>
    <t>Vehicle Insurance</t>
  </si>
  <si>
    <t>Work Clothes</t>
  </si>
  <si>
    <t>Ask Accountant</t>
  </si>
  <si>
    <t>Finance Charge</t>
  </si>
  <si>
    <t>Interest Expense</t>
  </si>
  <si>
    <t>Total</t>
  </si>
  <si>
    <t>Pick up (integrating 5% "Fuel Surcharge")</t>
  </si>
  <si>
    <t>Drop off (integrating 5% "Fuel Surcharge")</t>
  </si>
  <si>
    <t>Cash on Hand</t>
  </si>
  <si>
    <t>Gross Revenue</t>
  </si>
  <si>
    <t>Expenses</t>
  </si>
  <si>
    <t>Net Revenue</t>
  </si>
  <si>
    <t>Hook Trucks</t>
  </si>
  <si>
    <t>Breakeven loads consuming Cash on Hand</t>
  </si>
  <si>
    <t>Docket:</t>
  </si>
  <si>
    <t>Rates per Tariff</t>
  </si>
  <si>
    <t>Tons times per ton rate</t>
  </si>
  <si>
    <t>Dump fee per ton</t>
  </si>
  <si>
    <t>Expenses less Cash on Hand (consumption)</t>
  </si>
  <si>
    <t>Estimated Revenue from Ops: Calculated Dump runs x Drop+Pickup Rate</t>
  </si>
  <si>
    <t xml:space="preserve">Tariff </t>
  </si>
  <si>
    <t>The company reported to staff they completed "approximately 461" pick ups ad drop offs. This would result in a tariff revenue of S121,012.50, not including the pass through portion.</t>
  </si>
  <si>
    <t>Pass through Fees</t>
  </si>
  <si>
    <t>Calculated revenue from proposed tariff rates</t>
  </si>
  <si>
    <t>Reported Trips</t>
  </si>
  <si>
    <t>Email conversation with company indicates the "Operating Expenses" is made of mostly dump tipping fees.</t>
  </si>
  <si>
    <t>Average tons per drop box</t>
  </si>
  <si>
    <t>Breakeven loads - Expenses/(Pickup+Drop-off+Avg tons)</t>
  </si>
  <si>
    <t>Company reported trips completed</t>
  </si>
  <si>
    <t>No. of Conatiners moved</t>
  </si>
  <si>
    <t>Expenses in analysis assumed static.</t>
  </si>
  <si>
    <t>Tonnage Disposed of (Operating expenses/Dump fee per ton)</t>
  </si>
  <si>
    <t>TG-190653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</si>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</sst>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43" fontId="0" fillId="0" borderId="0" xfId="0" applyNumberFormat="1"/>
    <xf numFmtId="44" fontId="0" fillId="0" borderId="0" xfId="2" applyFont="1"/>
    <xf numFmtId="44" fontId="0" fillId="0" borderId="1" xfId="2" applyFont="1" applyBorder="1"/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43" fontId="0" fillId="0" borderId="0" xfId="0" applyNumberFormat="1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164" fontId="0" fillId="0" borderId="5" xfId="1" applyNumberFormat="1" applyFont="1" applyBorder="1"/>
    <xf numFmtId="44" fontId="0" fillId="0" borderId="7" xfId="2" applyFont="1" applyBorder="1"/>
    <xf numFmtId="44" fontId="0" fillId="0" borderId="0" xfId="0" applyNumberFormat="1"/>
    <xf numFmtId="0" fontId="0" fillId="0" borderId="0" xfId="0" applyAlignment="1">
      <alignment vertical="top" wrapText="1"/>
    </xf>
    <xf numFmtId="10" fontId="0" fillId="0" borderId="0" xfId="3" applyNumberFormat="1" applyFont="1"/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01824-4904-488F-A726-C371A47CDC8A}">
  <dimension ref="B2:L46"/>
  <sheetViews>
    <sheetView tabSelected="1" workbookViewId="0">
      <selection activeCell="G34" sqref="G34"/>
    </sheetView>
  </sheetViews>
  <sheetFormatPr defaultRowHeight="15" x14ac:dyDescent="0.25"/>
  <cols>
    <col min="2" max="2" width="6.28515625" customWidth="1"/>
    <col min="3" max="3" width="20.28515625" bestFit="1" customWidth="1"/>
    <col min="4" max="4" width="18.85546875" bestFit="1" customWidth="1"/>
    <col min="5" max="5" width="12.5703125" bestFit="1" customWidth="1"/>
    <col min="6" max="6" width="5.5703125" customWidth="1"/>
    <col min="7" max="7" width="66.28515625" bestFit="1" customWidth="1"/>
    <col min="8" max="8" width="11.5703125" bestFit="1" customWidth="1"/>
    <col min="9" max="10" width="12.5703125" bestFit="1" customWidth="1"/>
  </cols>
  <sheetData>
    <row r="2" spans="2:10" x14ac:dyDescent="0.25">
      <c r="C2" s="8" t="s">
        <v>42</v>
      </c>
      <c r="D2" s="6" t="s">
        <v>60</v>
      </c>
      <c r="G2" s="20"/>
      <c r="H2" s="20"/>
      <c r="I2" s="20"/>
      <c r="J2" s="20"/>
    </row>
    <row r="3" spans="2:10" x14ac:dyDescent="0.25">
      <c r="C3" s="8" t="s">
        <v>0</v>
      </c>
      <c r="D3" s="6" t="s">
        <v>1</v>
      </c>
      <c r="G3" s="20"/>
      <c r="H3" s="20"/>
      <c r="I3" s="20"/>
      <c r="J3" s="20"/>
    </row>
    <row r="4" spans="2:10" x14ac:dyDescent="0.25">
      <c r="C4" s="8" t="s">
        <v>2</v>
      </c>
      <c r="D4" s="7">
        <v>43837</v>
      </c>
      <c r="G4" s="20"/>
      <c r="H4" s="20"/>
      <c r="I4" s="20"/>
      <c r="J4" s="20"/>
    </row>
    <row r="5" spans="2:10" x14ac:dyDescent="0.25">
      <c r="G5" s="20"/>
      <c r="H5" s="20"/>
      <c r="I5" s="20"/>
      <c r="J5" s="20"/>
    </row>
    <row r="6" spans="2:10" x14ac:dyDescent="0.25">
      <c r="B6" s="29" t="s">
        <v>3</v>
      </c>
      <c r="C6" s="29"/>
      <c r="D6" s="29"/>
      <c r="E6" s="29"/>
      <c r="G6" s="30" t="s">
        <v>53</v>
      </c>
      <c r="H6" s="30"/>
      <c r="I6" s="30"/>
      <c r="J6" s="30"/>
    </row>
    <row r="7" spans="2:10" x14ac:dyDescent="0.25">
      <c r="G7" s="30"/>
      <c r="H7" s="30"/>
      <c r="I7" s="30"/>
      <c r="J7" s="30"/>
    </row>
    <row r="8" spans="2:10" ht="15" customHeight="1" x14ac:dyDescent="0.25">
      <c r="B8" t="s">
        <v>4</v>
      </c>
      <c r="D8" s="3">
        <v>299642.57</v>
      </c>
      <c r="G8" t="s">
        <v>59</v>
      </c>
      <c r="H8">
        <f>D32/H16</f>
        <v>2417.6283478260871</v>
      </c>
      <c r="J8" s="20"/>
    </row>
    <row r="9" spans="2:10" x14ac:dyDescent="0.25">
      <c r="B9" t="s">
        <v>36</v>
      </c>
      <c r="D9" s="3">
        <v>48994.82</v>
      </c>
      <c r="G9" t="s">
        <v>52</v>
      </c>
      <c r="H9">
        <v>461</v>
      </c>
      <c r="I9" s="20"/>
      <c r="J9" s="20"/>
    </row>
    <row r="10" spans="2:10" x14ac:dyDescent="0.25">
      <c r="B10" t="s">
        <v>5</v>
      </c>
      <c r="D10" s="3">
        <v>71917</v>
      </c>
      <c r="G10" t="s">
        <v>54</v>
      </c>
      <c r="H10">
        <f>H8/H9</f>
        <v>5.2443131189286056</v>
      </c>
    </row>
    <row r="11" spans="2:10" ht="15" customHeight="1" x14ac:dyDescent="0.25">
      <c r="B11" t="s">
        <v>6</v>
      </c>
      <c r="D11" s="3">
        <v>227724.85</v>
      </c>
      <c r="G11" s="20"/>
      <c r="H11" s="20"/>
      <c r="I11" s="20"/>
      <c r="J11" s="20"/>
    </row>
    <row r="12" spans="2:10" x14ac:dyDescent="0.25">
      <c r="G12" s="20"/>
      <c r="H12" s="20"/>
      <c r="I12" s="20"/>
      <c r="J12" s="20"/>
    </row>
    <row r="13" spans="2:10" x14ac:dyDescent="0.25">
      <c r="B13" t="s">
        <v>7</v>
      </c>
      <c r="G13" t="s">
        <v>43</v>
      </c>
      <c r="I13" s="20"/>
      <c r="J13" s="20"/>
    </row>
    <row r="14" spans="2:10" x14ac:dyDescent="0.25">
      <c r="C14" t="s">
        <v>40</v>
      </c>
      <c r="D14">
        <v>1</v>
      </c>
      <c r="G14" t="s">
        <v>34</v>
      </c>
      <c r="H14" s="3">
        <v>131.25</v>
      </c>
      <c r="I14" s="20"/>
      <c r="J14" s="20"/>
    </row>
    <row r="15" spans="2:10" x14ac:dyDescent="0.25">
      <c r="B15" t="s">
        <v>8</v>
      </c>
      <c r="G15" t="s">
        <v>35</v>
      </c>
      <c r="H15" s="3">
        <v>131.25</v>
      </c>
    </row>
    <row r="16" spans="2:10" x14ac:dyDescent="0.25">
      <c r="C16" t="s">
        <v>11</v>
      </c>
      <c r="G16" t="s">
        <v>45</v>
      </c>
      <c r="H16" s="3">
        <v>115</v>
      </c>
    </row>
    <row r="17" spans="2:12" x14ac:dyDescent="0.25">
      <c r="C17" t="s">
        <v>9</v>
      </c>
    </row>
    <row r="18" spans="2:12" x14ac:dyDescent="0.25">
      <c r="C18" t="s">
        <v>10</v>
      </c>
      <c r="G18" t="s">
        <v>44</v>
      </c>
      <c r="H18" s="3">
        <f>H16*H10</f>
        <v>603.09600867678967</v>
      </c>
    </row>
    <row r="19" spans="2:12" x14ac:dyDescent="0.25">
      <c r="C19" t="s">
        <v>61</v>
      </c>
      <c r="D19">
        <v>25</v>
      </c>
    </row>
    <row r="20" spans="2:12" x14ac:dyDescent="0.25">
      <c r="I20" t="s">
        <v>51</v>
      </c>
      <c r="J20" t="s">
        <v>50</v>
      </c>
    </row>
    <row r="21" spans="2:12" x14ac:dyDescent="0.25">
      <c r="B21" t="s">
        <v>37</v>
      </c>
      <c r="E21" s="3">
        <v>416223.93</v>
      </c>
      <c r="G21" t="s">
        <v>56</v>
      </c>
      <c r="H21">
        <v>461</v>
      </c>
      <c r="I21" s="19">
        <f>H21*(H14+H15)</f>
        <v>121012.5</v>
      </c>
      <c r="J21" s="19">
        <f>H18*H21</f>
        <v>278027.26</v>
      </c>
    </row>
    <row r="22" spans="2:12" x14ac:dyDescent="0.25">
      <c r="B22" t="s">
        <v>38</v>
      </c>
      <c r="G22" t="s">
        <v>55</v>
      </c>
      <c r="H22" s="5">
        <f>E44/(H14+H15+H18)</f>
        <v>401.69903339957909</v>
      </c>
      <c r="I22" s="3">
        <f>H22*($H$14+$H$15)</f>
        <v>105445.99626738951</v>
      </c>
      <c r="J22" s="3">
        <f>H22*$H$18</f>
        <v>242263.08373261057</v>
      </c>
    </row>
    <row r="23" spans="2:12" x14ac:dyDescent="0.25">
      <c r="C23" t="s">
        <v>12</v>
      </c>
      <c r="D23" s="3">
        <v>4502.62</v>
      </c>
    </row>
    <row r="24" spans="2:12" x14ac:dyDescent="0.25">
      <c r="C24" t="s">
        <v>13</v>
      </c>
      <c r="D24" s="1">
        <v>18224.87</v>
      </c>
      <c r="G24" t="s">
        <v>46</v>
      </c>
      <c r="H24" s="2">
        <f>E44-D9</f>
        <v>298714.26000000007</v>
      </c>
    </row>
    <row r="25" spans="2:12" x14ac:dyDescent="0.25">
      <c r="C25" t="s">
        <v>14</v>
      </c>
      <c r="D25" s="1">
        <v>7174.04</v>
      </c>
      <c r="G25" t="s">
        <v>41</v>
      </c>
      <c r="H25" s="5">
        <f>H24/(H14+H15+H18)</f>
        <v>345.09662360462534</v>
      </c>
      <c r="I25" s="3">
        <f>H25*($H$14+$H$15)</f>
        <v>90587.863696214146</v>
      </c>
      <c r="J25" s="3">
        <f>H25*$H$18</f>
        <v>208126.39630378594</v>
      </c>
    </row>
    <row r="26" spans="2:12" ht="15.75" thickBot="1" x14ac:dyDescent="0.3">
      <c r="C26" t="s">
        <v>15</v>
      </c>
      <c r="D26" s="1">
        <v>293.49</v>
      </c>
      <c r="L26" s="19"/>
    </row>
    <row r="27" spans="2:12" x14ac:dyDescent="0.25">
      <c r="C27" t="s">
        <v>16</v>
      </c>
      <c r="D27" s="1">
        <v>13.94</v>
      </c>
      <c r="G27" s="12" t="s">
        <v>57</v>
      </c>
      <c r="H27" s="13"/>
      <c r="I27" s="13"/>
      <c r="J27" s="17">
        <v>461</v>
      </c>
      <c r="L27" s="2"/>
    </row>
    <row r="28" spans="2:12" x14ac:dyDescent="0.25">
      <c r="C28" t="s">
        <v>17</v>
      </c>
      <c r="D28" s="1">
        <v>12</v>
      </c>
      <c r="G28" s="14" t="s">
        <v>47</v>
      </c>
      <c r="H28" s="15"/>
      <c r="I28" s="15"/>
      <c r="J28" s="18">
        <f>J27*(H14+H15)</f>
        <v>121012.5</v>
      </c>
      <c r="L28" s="21"/>
    </row>
    <row r="29" spans="2:12" x14ac:dyDescent="0.25">
      <c r="C29" t="s">
        <v>18</v>
      </c>
      <c r="D29" s="1">
        <v>650.07000000000005</v>
      </c>
      <c r="G29" s="14"/>
      <c r="H29" s="15"/>
      <c r="I29" s="15"/>
      <c r="J29" s="16"/>
    </row>
    <row r="30" spans="2:12" x14ac:dyDescent="0.25">
      <c r="C30" t="s">
        <v>19</v>
      </c>
      <c r="D30" s="1">
        <v>2502.81</v>
      </c>
      <c r="G30" s="23" t="s">
        <v>49</v>
      </c>
      <c r="H30" s="24"/>
      <c r="I30" s="24"/>
      <c r="J30" s="25"/>
    </row>
    <row r="31" spans="2:12" x14ac:dyDescent="0.25">
      <c r="C31" t="s">
        <v>20</v>
      </c>
      <c r="D31" s="1">
        <v>109.09</v>
      </c>
      <c r="G31" s="23"/>
      <c r="H31" s="24"/>
      <c r="I31" s="24"/>
      <c r="J31" s="25"/>
      <c r="L31" s="21"/>
    </row>
    <row r="32" spans="2:12" ht="15.75" thickBot="1" x14ac:dyDescent="0.3">
      <c r="C32" t="s">
        <v>21</v>
      </c>
      <c r="D32" s="1">
        <v>278027.26</v>
      </c>
      <c r="G32" s="26"/>
      <c r="H32" s="27"/>
      <c r="I32" s="27"/>
      <c r="J32" s="28"/>
    </row>
    <row r="33" spans="2:10" ht="15" customHeight="1" x14ac:dyDescent="0.25">
      <c r="C33" t="s">
        <v>22</v>
      </c>
      <c r="D33" s="1">
        <v>1241.3399999999999</v>
      </c>
      <c r="G33" s="22" t="s">
        <v>58</v>
      </c>
    </row>
    <row r="34" spans="2:10" x14ac:dyDescent="0.25">
      <c r="C34" t="s">
        <v>23</v>
      </c>
      <c r="D34" s="1">
        <v>2374.2600000000002</v>
      </c>
      <c r="H34" s="22"/>
      <c r="I34" s="22"/>
      <c r="J34" s="22"/>
    </row>
    <row r="35" spans="2:10" x14ac:dyDescent="0.25">
      <c r="C35" t="s">
        <v>24</v>
      </c>
      <c r="D35" s="1">
        <v>4810.46</v>
      </c>
      <c r="G35" s="22"/>
      <c r="H35" s="22"/>
      <c r="I35" s="22"/>
      <c r="J35" s="22"/>
    </row>
    <row r="36" spans="2:10" x14ac:dyDescent="0.25">
      <c r="C36" t="s">
        <v>25</v>
      </c>
      <c r="D36" s="1">
        <v>1904.01</v>
      </c>
    </row>
    <row r="37" spans="2:10" x14ac:dyDescent="0.25">
      <c r="C37" t="s">
        <v>26</v>
      </c>
      <c r="D37" s="1">
        <v>156.74</v>
      </c>
    </row>
    <row r="38" spans="2:10" x14ac:dyDescent="0.25">
      <c r="C38" t="s">
        <v>27</v>
      </c>
      <c r="D38" s="1">
        <v>4102.26</v>
      </c>
    </row>
    <row r="39" spans="2:10" x14ac:dyDescent="0.25">
      <c r="C39" t="s">
        <v>28</v>
      </c>
      <c r="D39" s="1">
        <v>8503.25</v>
      </c>
    </row>
    <row r="40" spans="2:10" x14ac:dyDescent="0.25">
      <c r="C40" t="s">
        <v>29</v>
      </c>
      <c r="D40" s="1">
        <v>116.39</v>
      </c>
    </row>
    <row r="41" spans="2:10" x14ac:dyDescent="0.25">
      <c r="C41" t="s">
        <v>30</v>
      </c>
      <c r="D41" s="1">
        <v>131.80000000000001</v>
      </c>
    </row>
    <row r="42" spans="2:10" x14ac:dyDescent="0.25">
      <c r="C42" t="s">
        <v>31</v>
      </c>
      <c r="D42" s="1">
        <v>138.30000000000001</v>
      </c>
    </row>
    <row r="43" spans="2:10" ht="15.75" thickBot="1" x14ac:dyDescent="0.3">
      <c r="C43" t="s">
        <v>32</v>
      </c>
      <c r="D43" s="11">
        <v>12720.08</v>
      </c>
      <c r="E43" s="10"/>
    </row>
    <row r="44" spans="2:10" x14ac:dyDescent="0.25">
      <c r="C44" t="s">
        <v>33</v>
      </c>
      <c r="E44" s="9">
        <f>SUM(D23:D43)</f>
        <v>347709.08000000007</v>
      </c>
    </row>
    <row r="45" spans="2:10" ht="15.75" thickBot="1" x14ac:dyDescent="0.3">
      <c r="B45" t="s">
        <v>39</v>
      </c>
      <c r="E45" s="4">
        <f>E21-E44</f>
        <v>68514.849999999919</v>
      </c>
    </row>
    <row r="46" spans="2:10" ht="15.75" thickTop="1" x14ac:dyDescent="0.25"/>
  </sheetData>
  <mergeCells count="3">
    <mergeCell ref="G30:J32"/>
    <mergeCell ref="B6:E6"/>
    <mergeCell ref="G6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57AD3-D65D-4823-AC70-1600B30A34E8}">
  <dimension ref="A1"/>
  <sheetViews>
    <sheetView workbookViewId="0">
      <selection activeCell="F30" sqref="F30"/>
    </sheetView>
  </sheetViews>
  <sheetFormatPr defaultRowHeight="15" x14ac:dyDescent="0.25"/>
  <sheetData>
    <row r="1" spans="1:1" x14ac:dyDescent="0.25">
      <c r="A1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403D25446B3F419CB56019556BFCCE" ma:contentTypeVersion="56" ma:contentTypeDescription="" ma:contentTypeScope="" ma:versionID="17a99e3a58af2a8f1a9727a65afb5c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Visibility xmlns="dc463f71-b30c-4ab2-9473-d307f9d35888">Full Visibility</Visibility>
    <DocumentSetType xmlns="dc463f71-b30c-4ab2-9473-d307f9d35888">Document</DocumentSetType>
    <IsConfidential xmlns="dc463f71-b30c-4ab2-9473-d307f9d35888">false</IsConfidential>
    <CaseType xmlns="dc463f71-b30c-4ab2-9473-d307f9d35888">Certificate</CaseType>
    <IndustryCode xmlns="dc463f71-b30c-4ab2-9473-d307f9d35888">227</IndustryCode>
    <CaseStatus xmlns="dc463f71-b30c-4ab2-9473-d307f9d35888">Formal</CaseStatus>
    <OpenedDate xmlns="dc463f71-b30c-4ab2-9473-d307f9d35888">2019-08-07T07:00:00+00:00</OpenedDate>
    <Date1 xmlns="dc463f71-b30c-4ab2-9473-d307f9d35888">2020-01-08T01:20:33+00:00</Date1>
    <IsDocumentOrder xmlns="dc463f71-b30c-4ab2-9473-d307f9d35888">false</IsDocumentOrder>
    <IsHighlyConfidential xmlns="dc463f71-b30c-4ab2-9473-d307f9d35888">false</IsHighlyConfidential>
    <CaseCompanyNames xmlns="dc463f71-b30c-4ab2-9473-d307f9d35888">Westside Waste LLC</CaseCompanyNames>
    <Nickname xmlns="http://schemas.microsoft.com/sharepoint/v3" xsi:nil="true"/>
    <DocketNumber xmlns="dc463f71-b30c-4ab2-9473-d307f9d35888">190653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378FE9C-C3BA-473F-9B51-9A1C85B546AD}"/>
</file>

<file path=customXml/itemProps2.xml><?xml version="1.0" encoding="utf-8"?>
<ds:datastoreItem xmlns:ds="http://schemas.openxmlformats.org/officeDocument/2006/customXml" ds:itemID="{8EE509E4-5AD5-4D7B-B6EB-22F71AB1FD03}"/>
</file>

<file path=customXml/itemProps3.xml><?xml version="1.0" encoding="utf-8"?>
<ds:datastoreItem xmlns:ds="http://schemas.openxmlformats.org/officeDocument/2006/customXml" ds:itemID="{D5B5AC93-8787-41EF-B3AD-7E46EFB5BC2D}"/>
</file>

<file path=customXml/itemProps4.xml><?xml version="1.0" encoding="utf-8"?>
<ds:datastoreItem xmlns:ds="http://schemas.openxmlformats.org/officeDocument/2006/customXml" ds:itemID="{45CF06E1-44F4-4AD1-BEB2-D5E934464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Tariff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Other</dc:title>
  <dc:creator>Sharbono, Benjamin (UTC)</dc:creator>
  <cp:lastModifiedBy>Remfrey, Patrick (UTC)</cp:lastModifiedBy>
  <dcterms:created xsi:type="dcterms:W3CDTF">2019-11-26T00:55:02Z</dcterms:created>
  <dcterms:modified xsi:type="dcterms:W3CDTF">2020-01-07T21:44:46Z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a01fde-698d-412d-8f4a-985193e47ec2_Enabled">
    <vt:lpwstr>true</vt:lpwstr>
  </property>
  <property fmtid="{D5CDD505-2E9C-101B-9397-08002B2CF9AE}" pid="3" name="MSIP_Label_5ca01fde-698d-412d-8f4a-985193e47ec2_SetDate">
    <vt:lpwstr>2019-11-26T00:55:02Z</vt:lpwstr>
  </property>
  <property fmtid="{D5CDD505-2E9C-101B-9397-08002B2CF9AE}" pid="4" name="MSIP_Label_5ca01fde-698d-412d-8f4a-985193e47ec2_Method">
    <vt:lpwstr>Standard</vt:lpwstr>
  </property>
  <property fmtid="{D5CDD505-2E9C-101B-9397-08002B2CF9AE}" pid="5" name="MSIP_Label_5ca01fde-698d-412d-8f4a-985193e47ec2_Name">
    <vt:lpwstr>Public</vt:lpwstr>
  </property>
  <property fmtid="{D5CDD505-2E9C-101B-9397-08002B2CF9AE}" pid="6" name="MSIP_Label_5ca01fde-698d-412d-8f4a-985193e47ec2_SiteId">
    <vt:lpwstr>11d0e217-264e-400a-8ba0-57dcc127d72d</vt:lpwstr>
  </property>
  <property fmtid="{D5CDD505-2E9C-101B-9397-08002B2CF9AE}" pid="7" name="MSIP_Label_5ca01fde-698d-412d-8f4a-985193e47ec2_ActionId">
    <vt:lpwstr>3667aeda-dde9-46e0-891d-0000ef43b4b1</vt:lpwstr>
  </property>
  <property fmtid="{D5CDD505-2E9C-101B-9397-08002B2CF9AE}" pid="8" name="MSIP_Label_5ca01fde-698d-412d-8f4a-985193e47ec2_ContentBits">
    <vt:lpwstr>0</vt:lpwstr>
  </property>
  <property fmtid="{D5CDD505-2E9C-101B-9397-08002B2CF9AE}" pid="9" name="ContentTypeId">
    <vt:lpwstr>0x0101006E56B4D1795A2E4DB2F0B01679ED314A0025403D25446B3F419CB56019556BFCCE</vt:lpwstr>
  </property>
  <property fmtid="{D5CDD505-2E9C-101B-9397-08002B2CF9AE}" pid="11" name="EfsecDocumentType">
    <vt:lpwstr>Documents</vt:lpwstr>
  </property>
  <property fmtid="{D5CDD505-2E9C-101B-9397-08002B2CF9AE}" pid="17" name="IsOfficialRecord">
    <vt:bool>false</vt:bool>
  </property>
  <property fmtid="{D5CDD505-2E9C-101B-9397-08002B2CF9AE}" pid="18" name="IsVisibleToEfsecCouncil">
    <vt:bool>false</vt:bool>
  </property>
  <property fmtid="{D5CDD505-2E9C-101B-9397-08002B2CF9AE}" pid="27" name="_docset_NoMedatataSyncRequired">
    <vt:lpwstr>False</vt:lpwstr>
  </property>
  <property fmtid="{D5CDD505-2E9C-101B-9397-08002B2CF9AE}" pid="28" name="IsEFSEC">
    <vt:bool>false</vt:bool>
  </property>
</Properties>
</file>