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17" i="1" l="1"/>
  <c r="G11" i="1" l="1"/>
  <c r="F11" i="1"/>
  <c r="F5" i="1"/>
  <c r="G5" i="1"/>
  <c r="F6" i="1"/>
  <c r="G6" i="1"/>
  <c r="F7" i="1"/>
  <c r="G7" i="1"/>
  <c r="F8" i="1"/>
  <c r="G8" i="1"/>
  <c r="F9" i="1"/>
  <c r="G9" i="1"/>
  <c r="F10" i="1"/>
  <c r="G10" i="1"/>
  <c r="G4" i="1"/>
  <c r="F4" i="1"/>
  <c r="E4" i="1" s="1"/>
  <c r="E10" i="1" l="1"/>
  <c r="E9" i="1"/>
  <c r="E8" i="1"/>
  <c r="E11" i="1"/>
  <c r="E7" i="1"/>
  <c r="E6" i="1"/>
  <c r="E5" i="1"/>
  <c r="C4" i="1" l="1"/>
  <c r="C6" i="1"/>
  <c r="C8" i="1"/>
  <c r="C9" i="1"/>
  <c r="C10" i="1"/>
  <c r="C5" i="1"/>
  <c r="C7" i="1"/>
</calcChain>
</file>

<file path=xl/sharedStrings.xml><?xml version="1.0" encoding="utf-8"?>
<sst xmlns="http://schemas.openxmlformats.org/spreadsheetml/2006/main" count="50" uniqueCount="33">
  <si>
    <t>10-YR Avg Last Filing</t>
  </si>
  <si>
    <t>Cabinet Gorge #3 Upgrade</t>
  </si>
  <si>
    <t>Cabinet Gorge #2 Upgrade</t>
  </si>
  <si>
    <t>Cabinet Gorge #4 Upgrade</t>
  </si>
  <si>
    <t>Noxon Rapids #1 Upgrade</t>
  </si>
  <si>
    <t>Noxon Rapids #3 Upgrade</t>
  </si>
  <si>
    <t>Noxon Rapids #2 Upgrade</t>
  </si>
  <si>
    <t>Noxon Rapids #4 Upgrade</t>
  </si>
  <si>
    <t>Long Lake #3 Upgrade</t>
  </si>
  <si>
    <t>Little Falls #4 Upgrade</t>
  </si>
  <si>
    <t>Nine Mile #1 Upgrade</t>
  </si>
  <si>
    <t>Nine Mile #2 Upgrade</t>
  </si>
  <si>
    <t>Clark Fork Hydro</t>
  </si>
  <si>
    <t>Spokane River Hydro</t>
  </si>
  <si>
    <t>Year</t>
  </si>
  <si>
    <t>REC RUN SUMMARY</t>
  </si>
  <si>
    <t>Total All Hydro</t>
  </si>
  <si>
    <t>for graph data</t>
  </si>
  <si>
    <t>Incremental MWh</t>
  </si>
  <si>
    <t>Total (MWh)</t>
  </si>
  <si>
    <t>Cabinet Gorge #3</t>
  </si>
  <si>
    <t>Cabinet Gorge #2</t>
  </si>
  <si>
    <t>Cabinet Gorge #4</t>
  </si>
  <si>
    <t>Noxon Rapids #1</t>
  </si>
  <si>
    <t>Noxon Rapids #3</t>
  </si>
  <si>
    <t>Noxon Rapids #2</t>
  </si>
  <si>
    <t>Noxon Rapids #4</t>
  </si>
  <si>
    <t>Long Lake #3</t>
  </si>
  <si>
    <t>Little Falls #4</t>
  </si>
  <si>
    <t>Nine Mile #1</t>
  </si>
  <si>
    <t>Nine Mile #2</t>
  </si>
  <si>
    <t>Qualifying Hydro Unit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</si>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</sst>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0" xfId="0" applyFill="1"/>
    <xf numFmtId="164" fontId="0" fillId="0" borderId="1" xfId="0" applyNumberFormat="1" applyBorder="1"/>
    <xf numFmtId="164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5" borderId="0" xfId="1" applyNumberFormat="1" applyFont="1" applyFill="1"/>
    <xf numFmtId="164" fontId="4" fillId="5" borderId="0" xfId="0" applyNumberFormat="1" applyFont="1" applyFill="1"/>
    <xf numFmtId="164" fontId="5" fillId="0" borderId="0" xfId="0" applyNumberFormat="1" applyFont="1"/>
    <xf numFmtId="0" fontId="0" fillId="6" borderId="1" xfId="0" applyFill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/>
    <xf numFmtId="0" fontId="0" fillId="7" borderId="1" xfId="0" applyFill="1" applyBorder="1"/>
    <xf numFmtId="0" fontId="6" fillId="0" borderId="1" xfId="0" applyFont="1" applyBorder="1"/>
    <xf numFmtId="3" fontId="6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Annual REC Summary (MWh)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Clark Fork 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Sheet1!$D$4:$D$10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Sheet1!$F$4:$F$10</c:f>
              <c:numCache>
                <c:formatCode>_(* #,##0_);_(* \(#,##0\);_(* "-"??_);_(@_)</c:formatCode>
                <c:ptCount val="7"/>
                <c:pt idx="0">
                  <c:v>159964.7683003963</c:v>
                </c:pt>
                <c:pt idx="1">
                  <c:v>116707.39806147075</c:v>
                </c:pt>
                <c:pt idx="2">
                  <c:v>154459.50583361619</c:v>
                </c:pt>
                <c:pt idx="3">
                  <c:v>88159.197658452365</c:v>
                </c:pt>
                <c:pt idx="4">
                  <c:v>100115.43604293524</c:v>
                </c:pt>
                <c:pt idx="5">
                  <c:v>160361.29852616493</c:v>
                </c:pt>
                <c:pt idx="6">
                  <c:v>146880.05720174749</c:v>
                </c:pt>
              </c:numCache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Spokane River Hydro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Sheet1!$D$4:$D$10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Sheet1!$G$4:$G$10</c:f>
              <c:numCache>
                <c:formatCode>_(* #,##0_);_(* \(#,##0\);_(* "-"??_);_(@_)</c:formatCode>
                <c:ptCount val="7"/>
                <c:pt idx="0">
                  <c:v>38280.190838116388</c:v>
                </c:pt>
                <c:pt idx="1">
                  <c:v>24442.977650708846</c:v>
                </c:pt>
                <c:pt idx="2">
                  <c:v>30580.778549123352</c:v>
                </c:pt>
                <c:pt idx="3">
                  <c:v>26249.751233960407</c:v>
                </c:pt>
                <c:pt idx="4">
                  <c:v>38800.066657272211</c:v>
                </c:pt>
                <c:pt idx="5">
                  <c:v>36026.612489820182</c:v>
                </c:pt>
                <c:pt idx="6">
                  <c:v>42035.774029016466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946783584"/>
        <c:axId val="946783192"/>
      </c:barChart>
      <c:lineChart>
        <c:grouping val="standard"/>
        <c:varyColors val="0"/>
        <c:ser>
          <c:idx val="2"/>
          <c:order val="2"/>
          <c:tx>
            <c:strRef>
              <c:f>Sheet1!$D$11</c:f>
              <c:strCache>
                <c:ptCount val="1"/>
                <c:pt idx="0">
                  <c:v>10-YR Avg Last Filing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Sheet1!$C$4:$C$10</c:f>
              <c:numCache>
                <c:formatCode>_(* #,##0_);_(* \(#,##0\);_(* "-"??_);_(@_)</c:formatCode>
                <c:ptCount val="7"/>
                <c:pt idx="0">
                  <c:v>192039</c:v>
                </c:pt>
                <c:pt idx="1">
                  <c:v>192039</c:v>
                </c:pt>
                <c:pt idx="2">
                  <c:v>192039</c:v>
                </c:pt>
                <c:pt idx="3">
                  <c:v>192039</c:v>
                </c:pt>
                <c:pt idx="4">
                  <c:v>192039</c:v>
                </c:pt>
                <c:pt idx="5">
                  <c:v>192039</c:v>
                </c:pt>
                <c:pt idx="6">
                  <c:v>192039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83584"/>
        <c:axId val="946783192"/>
      </c:lineChart>
      <c:catAx>
        <c:axId val="94678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783192"/>
        <c:crosses val="autoZero"/>
        <c:auto val="1"/>
        <c:lblAlgn val="ctr"/>
        <c:lblOffset val="100"/>
        <c:noMultiLvlLbl val="0"/>
      </c:catAx>
      <c:valAx>
        <c:axId val="94678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783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38100</xdr:rowOff>
    </xdr:from>
    <xdr:to>
      <xdr:col>11</xdr:col>
      <xdr:colOff>457200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48"/>
  <sheetViews>
    <sheetView tabSelected="1" topLeftCell="G1" workbookViewId="0">
      <selection activeCell="V5" sqref="V5:W17"/>
    </sheetView>
  </sheetViews>
  <sheetFormatPr defaultRowHeight="15" x14ac:dyDescent="0.25"/>
  <cols>
    <col min="3" max="3" width="9.140625" customWidth="1"/>
    <col min="4" max="4" width="19" bestFit="1" customWidth="1"/>
    <col min="5" max="5" width="9.7109375" bestFit="1" customWidth="1"/>
    <col min="6" max="6" width="14.5703125" customWidth="1"/>
    <col min="7" max="7" width="15" customWidth="1"/>
    <col min="8" max="14" width="11.140625" customWidth="1"/>
    <col min="15" max="15" width="10.5703125" bestFit="1" customWidth="1"/>
    <col min="16" max="16" width="9.5703125" bestFit="1" customWidth="1"/>
    <col min="17" max="18" width="10.5703125" bestFit="1" customWidth="1"/>
    <col min="22" max="22" width="16.140625" bestFit="1" customWidth="1"/>
  </cols>
  <sheetData>
    <row r="2" spans="3:23" ht="15.75" x14ac:dyDescent="0.25">
      <c r="D2" s="13" t="s">
        <v>15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W2" t="s">
        <v>18</v>
      </c>
    </row>
    <row r="3" spans="3:23" ht="45" x14ac:dyDescent="0.25">
      <c r="C3" s="12" t="s">
        <v>17</v>
      </c>
      <c r="D3" s="6" t="s">
        <v>14</v>
      </c>
      <c r="E3" s="11" t="s">
        <v>16</v>
      </c>
      <c r="F3" s="2" t="s">
        <v>12</v>
      </c>
      <c r="G3" s="2" t="s">
        <v>13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Q3" s="1" t="s">
        <v>10</v>
      </c>
      <c r="R3" s="1" t="s">
        <v>11</v>
      </c>
      <c r="W3" t="s">
        <v>14</v>
      </c>
    </row>
    <row r="4" spans="3:23" x14ac:dyDescent="0.25">
      <c r="C4" s="10">
        <f t="shared" ref="C4:C10" si="0">$E$11</f>
        <v>192039</v>
      </c>
      <c r="D4" s="7">
        <v>2012</v>
      </c>
      <c r="E4" s="4">
        <f t="shared" ref="E4:E11" si="1">SUM(F4:G4)</f>
        <v>198244.9591385127</v>
      </c>
      <c r="F4" s="4">
        <f>SUM(H4:N4)</f>
        <v>159964.7683003963</v>
      </c>
      <c r="G4" s="4">
        <f>SUM(O4:R4)</f>
        <v>38280.190838116388</v>
      </c>
      <c r="H4" s="5">
        <v>25652.393956366061</v>
      </c>
      <c r="I4" s="5">
        <v>29256.042209006151</v>
      </c>
      <c r="J4" s="5">
        <v>21957.043406895955</v>
      </c>
      <c r="K4" s="5">
        <v>25428.251676823937</v>
      </c>
      <c r="L4" s="5">
        <v>28265.824403591898</v>
      </c>
      <c r="M4" s="5">
        <v>8587.6332676446036</v>
      </c>
      <c r="N4" s="5">
        <v>20817.579380067677</v>
      </c>
      <c r="O4" s="5">
        <v>12825.122145607696</v>
      </c>
      <c r="P4" s="5">
        <v>2249.9433287512898</v>
      </c>
      <c r="Q4" s="5">
        <v>12653.675591847785</v>
      </c>
      <c r="R4" s="5">
        <v>10551.449771909616</v>
      </c>
      <c r="U4" t="s">
        <v>19</v>
      </c>
      <c r="V4">
        <v>157658.31869258144</v>
      </c>
      <c r="W4">
        <v>2019</v>
      </c>
    </row>
    <row r="5" spans="3:23" x14ac:dyDescent="0.25">
      <c r="C5" s="10">
        <f t="shared" si="0"/>
        <v>192039</v>
      </c>
      <c r="D5" s="7">
        <v>2013</v>
      </c>
      <c r="E5" s="4">
        <f t="shared" si="1"/>
        <v>141150.37571217961</v>
      </c>
      <c r="F5" s="4">
        <f t="shared" ref="F5:F10" si="2">SUM(H5:N5)</f>
        <v>116707.39806147075</v>
      </c>
      <c r="G5" s="4">
        <f t="shared" ref="G5:G10" si="3">SUM(O5:R5)</f>
        <v>24442.977650708846</v>
      </c>
      <c r="H5" s="5">
        <v>18503.206846340436</v>
      </c>
      <c r="I5" s="5">
        <v>19901.328836494573</v>
      </c>
      <c r="J5" s="5">
        <v>20531.426325038039</v>
      </c>
      <c r="K5" s="5">
        <v>18710.672761857542</v>
      </c>
      <c r="L5" s="5">
        <v>19986.637461365601</v>
      </c>
      <c r="M5" s="5">
        <v>6459.8492261706679</v>
      </c>
      <c r="N5" s="5">
        <v>12614.276604203891</v>
      </c>
      <c r="O5" s="5">
        <v>8796.7886594300744</v>
      </c>
      <c r="P5" s="5">
        <v>1621.5387559282244</v>
      </c>
      <c r="Q5" s="5">
        <v>9185.1369651662644</v>
      </c>
      <c r="R5" s="5">
        <v>4839.5132701842831</v>
      </c>
      <c r="V5" s="19" t="s">
        <v>31</v>
      </c>
      <c r="W5" s="19" t="s">
        <v>18</v>
      </c>
    </row>
    <row r="6" spans="3:23" x14ac:dyDescent="0.25">
      <c r="C6" s="10">
        <f t="shared" si="0"/>
        <v>192039</v>
      </c>
      <c r="D6" s="7">
        <v>2014</v>
      </c>
      <c r="E6" s="4">
        <f t="shared" si="1"/>
        <v>185040.28438273954</v>
      </c>
      <c r="F6" s="4">
        <f t="shared" si="2"/>
        <v>154459.50583361619</v>
      </c>
      <c r="G6" s="4">
        <f t="shared" si="3"/>
        <v>30580.778549123352</v>
      </c>
      <c r="H6" s="5">
        <v>24339.736579778808</v>
      </c>
      <c r="I6" s="5">
        <v>33056.779767259286</v>
      </c>
      <c r="J6" s="5">
        <v>19268.031822083729</v>
      </c>
      <c r="K6" s="5">
        <v>26327.743424095646</v>
      </c>
      <c r="L6" s="5">
        <v>25772.082092082943</v>
      </c>
      <c r="M6" s="5">
        <v>8105.2116037378419</v>
      </c>
      <c r="N6" s="5">
        <v>17589.920544577948</v>
      </c>
      <c r="O6" s="5">
        <v>11108.483291247579</v>
      </c>
      <c r="P6" s="5">
        <v>1393.4714459606887</v>
      </c>
      <c r="Q6" s="5">
        <v>10409.270371767892</v>
      </c>
      <c r="R6" s="5">
        <v>7669.5534401471887</v>
      </c>
      <c r="V6" s="19" t="s">
        <v>20</v>
      </c>
      <c r="W6" s="20">
        <v>19534.427145377307</v>
      </c>
    </row>
    <row r="7" spans="3:23" x14ac:dyDescent="0.25">
      <c r="C7" s="10">
        <f t="shared" si="0"/>
        <v>192039</v>
      </c>
      <c r="D7" s="7">
        <v>2015</v>
      </c>
      <c r="E7" s="4">
        <f t="shared" si="1"/>
        <v>114408.94889241277</v>
      </c>
      <c r="F7" s="4">
        <f t="shared" si="2"/>
        <v>88159.197658452365</v>
      </c>
      <c r="G7" s="4">
        <f t="shared" si="3"/>
        <v>26249.751233960407</v>
      </c>
      <c r="H7" s="5">
        <v>7044.606154365727</v>
      </c>
      <c r="I7" s="5">
        <v>7631.3750093553408</v>
      </c>
      <c r="J7" s="5">
        <v>19799.02833450113</v>
      </c>
      <c r="K7" s="5">
        <v>17048.977479266137</v>
      </c>
      <c r="L7" s="5">
        <v>19747.86522632722</v>
      </c>
      <c r="M7" s="5">
        <v>7657.3771884071166</v>
      </c>
      <c r="N7" s="5">
        <v>9229.96826622968</v>
      </c>
      <c r="O7" s="5">
        <v>8876.6626888243827</v>
      </c>
      <c r="P7" s="5">
        <v>1820.9392614955034</v>
      </c>
      <c r="Q7" s="5">
        <v>9624.3728916789714</v>
      </c>
      <c r="R7" s="5">
        <v>5927.7763919615518</v>
      </c>
      <c r="V7" s="19" t="s">
        <v>21</v>
      </c>
      <c r="W7" s="20">
        <v>20504.760799276122</v>
      </c>
    </row>
    <row r="8" spans="3:23" x14ac:dyDescent="0.25">
      <c r="C8" s="10">
        <f t="shared" si="0"/>
        <v>192039</v>
      </c>
      <c r="D8" s="7">
        <v>2016</v>
      </c>
      <c r="E8" s="4">
        <f t="shared" si="1"/>
        <v>138915.50270020746</v>
      </c>
      <c r="F8" s="4">
        <f t="shared" si="2"/>
        <v>100115.43604293524</v>
      </c>
      <c r="G8" s="4">
        <f t="shared" si="3"/>
        <v>38800.066657272211</v>
      </c>
      <c r="H8" s="5">
        <v>14628.607080813254</v>
      </c>
      <c r="I8" s="5">
        <v>12190.017016169495</v>
      </c>
      <c r="J8" s="5">
        <v>17313.29870953253</v>
      </c>
      <c r="K8" s="5">
        <v>19568.505385886139</v>
      </c>
      <c r="L8" s="5">
        <v>18716.070099965313</v>
      </c>
      <c r="M8" s="5">
        <v>4973.4026116361656</v>
      </c>
      <c r="N8" s="5">
        <v>12725.535138932326</v>
      </c>
      <c r="O8" s="5">
        <v>14443.833945330727</v>
      </c>
      <c r="P8" s="5">
        <v>1052.4186170890077</v>
      </c>
      <c r="Q8" s="5">
        <v>14089.057978658862</v>
      </c>
      <c r="R8" s="5">
        <v>9214.7561161936101</v>
      </c>
      <c r="V8" s="19" t="s">
        <v>22</v>
      </c>
      <c r="W8" s="20">
        <v>18144.049568172493</v>
      </c>
    </row>
    <row r="9" spans="3:23" x14ac:dyDescent="0.25">
      <c r="C9" s="10">
        <f t="shared" si="0"/>
        <v>192039</v>
      </c>
      <c r="D9" s="7">
        <v>2017</v>
      </c>
      <c r="E9" s="4">
        <f t="shared" si="1"/>
        <v>196387.91101598513</v>
      </c>
      <c r="F9" s="4">
        <f t="shared" si="2"/>
        <v>160361.29852616493</v>
      </c>
      <c r="G9" s="4">
        <f t="shared" si="3"/>
        <v>36026.612489820182</v>
      </c>
      <c r="H9" s="5">
        <v>27011.132350157928</v>
      </c>
      <c r="I9" s="5">
        <v>36735.660179377453</v>
      </c>
      <c r="J9" s="5">
        <v>25882.855974052229</v>
      </c>
      <c r="K9" s="5">
        <v>23156.100901839891</v>
      </c>
      <c r="L9" s="5">
        <v>25533.618525126003</v>
      </c>
      <c r="M9" s="5">
        <v>9730.1115708816269</v>
      </c>
      <c r="N9" s="5">
        <v>12311.819024729795</v>
      </c>
      <c r="O9" s="5">
        <v>12769.04429614467</v>
      </c>
      <c r="P9" s="5">
        <v>2095.269164260691</v>
      </c>
      <c r="Q9" s="5">
        <v>11603.587534185088</v>
      </c>
      <c r="R9" s="5">
        <v>9558.7114952297343</v>
      </c>
      <c r="V9" s="19" t="s">
        <v>23</v>
      </c>
      <c r="W9" s="20">
        <v>27032.115804368506</v>
      </c>
    </row>
    <row r="10" spans="3:23" x14ac:dyDescent="0.25">
      <c r="C10" s="10">
        <f t="shared" si="0"/>
        <v>192039</v>
      </c>
      <c r="D10" s="7">
        <v>2018</v>
      </c>
      <c r="E10" s="4">
        <f t="shared" si="1"/>
        <v>188915.83123076396</v>
      </c>
      <c r="F10" s="4">
        <f t="shared" si="2"/>
        <v>146880.05720174749</v>
      </c>
      <c r="G10" s="4">
        <f t="shared" si="3"/>
        <v>42035.774029016466</v>
      </c>
      <c r="H10" s="5">
        <v>23703.135473805418</v>
      </c>
      <c r="I10" s="5">
        <v>25420.024828680715</v>
      </c>
      <c r="J10" s="5">
        <v>23269.857843148158</v>
      </c>
      <c r="K10" s="5">
        <v>24624.401694299646</v>
      </c>
      <c r="L10" s="5">
        <v>24051.25841804947</v>
      </c>
      <c r="M10" s="5">
        <v>8882.4876293855905</v>
      </c>
      <c r="N10" s="5">
        <v>16928.891314378485</v>
      </c>
      <c r="O10" s="5">
        <v>13676.383419625347</v>
      </c>
      <c r="P10" s="5">
        <v>1845.9561931771061</v>
      </c>
      <c r="Q10" s="5">
        <v>14521.346538655675</v>
      </c>
      <c r="R10" s="5">
        <v>11992.087877558337</v>
      </c>
      <c r="V10" s="19" t="s">
        <v>24</v>
      </c>
      <c r="W10" s="20">
        <v>24078.965057417641</v>
      </c>
    </row>
    <row r="11" spans="3:23" x14ac:dyDescent="0.25">
      <c r="D11" s="3" t="s">
        <v>0</v>
      </c>
      <c r="E11" s="9">
        <f t="shared" si="1"/>
        <v>192039</v>
      </c>
      <c r="F11" s="8">
        <f t="shared" ref="F11" si="4">SUM(H11:N11)</f>
        <v>151030</v>
      </c>
      <c r="G11" s="8">
        <f t="shared" ref="G11" si="5">SUM(O11:R11)</f>
        <v>41009</v>
      </c>
      <c r="H11" s="8">
        <v>45808</v>
      </c>
      <c r="I11" s="8">
        <v>29008</v>
      </c>
      <c r="J11" s="8">
        <v>20517</v>
      </c>
      <c r="K11" s="8">
        <v>21435</v>
      </c>
      <c r="L11" s="8">
        <v>14529</v>
      </c>
      <c r="M11" s="8">
        <v>7709</v>
      </c>
      <c r="N11" s="8">
        <v>12024</v>
      </c>
      <c r="O11" s="8">
        <v>14197</v>
      </c>
      <c r="P11" s="8">
        <v>4862</v>
      </c>
      <c r="Q11" s="8">
        <v>8804</v>
      </c>
      <c r="R11" s="8">
        <v>13146</v>
      </c>
      <c r="V11" s="19" t="s">
        <v>25</v>
      </c>
      <c r="W11" s="20">
        <v>6724.8162586880153</v>
      </c>
    </row>
    <row r="12" spans="3:23" x14ac:dyDescent="0.25">
      <c r="V12" s="19" t="s">
        <v>26</v>
      </c>
      <c r="W12" s="20">
        <v>18851.321642106665</v>
      </c>
    </row>
    <row r="13" spans="3:23" x14ac:dyDescent="0.25">
      <c r="V13" s="19" t="s">
        <v>27</v>
      </c>
      <c r="W13" s="20">
        <v>8209.2466669271435</v>
      </c>
    </row>
    <row r="14" spans="3:23" x14ac:dyDescent="0.25">
      <c r="V14" s="19" t="s">
        <v>28</v>
      </c>
      <c r="W14" s="20">
        <v>760.41377584041834</v>
      </c>
    </row>
    <row r="15" spans="3:23" x14ac:dyDescent="0.25">
      <c r="V15" s="19" t="s">
        <v>29</v>
      </c>
      <c r="W15" s="20">
        <v>8605.1190269084582</v>
      </c>
    </row>
    <row r="16" spans="3:23" x14ac:dyDescent="0.25">
      <c r="V16" s="19" t="s">
        <v>30</v>
      </c>
      <c r="W16" s="20">
        <v>5213.0829474986476</v>
      </c>
    </row>
    <row r="17" spans="3:23" x14ac:dyDescent="0.25">
      <c r="V17" s="19" t="s">
        <v>32</v>
      </c>
      <c r="W17" s="20">
        <f>SUM(W6:W16)</f>
        <v>157658.31869258144</v>
      </c>
    </row>
    <row r="30" spans="3:23" ht="45" x14ac:dyDescent="0.25">
      <c r="D30" s="14" t="s">
        <v>14</v>
      </c>
      <c r="E30" s="15" t="s">
        <v>1</v>
      </c>
      <c r="F30" s="15" t="s">
        <v>2</v>
      </c>
      <c r="G30" s="15" t="s">
        <v>3</v>
      </c>
      <c r="H30" s="15" t="s">
        <v>4</v>
      </c>
      <c r="I30" s="15" t="s">
        <v>5</v>
      </c>
      <c r="J30" s="15" t="s">
        <v>6</v>
      </c>
      <c r="K30" s="15" t="s">
        <v>7</v>
      </c>
    </row>
    <row r="31" spans="3:23" x14ac:dyDescent="0.25">
      <c r="C31" s="10"/>
      <c r="D31" s="16">
        <v>2012</v>
      </c>
      <c r="E31" s="17">
        <v>25652.393956366061</v>
      </c>
      <c r="F31" s="17">
        <v>29256.042209006151</v>
      </c>
      <c r="G31" s="17">
        <v>21957.043406895955</v>
      </c>
      <c r="H31" s="17">
        <v>25428.251676823937</v>
      </c>
      <c r="I31" s="17">
        <v>28265.824403591898</v>
      </c>
      <c r="J31" s="17">
        <v>8587.6332676446036</v>
      </c>
      <c r="K31" s="17">
        <v>20817.579380067677</v>
      </c>
    </row>
    <row r="32" spans="3:23" x14ac:dyDescent="0.25">
      <c r="C32" s="10"/>
      <c r="D32" s="16">
        <v>2013</v>
      </c>
      <c r="E32" s="17">
        <v>18503.206846340436</v>
      </c>
      <c r="F32" s="17">
        <v>19901.328836494573</v>
      </c>
      <c r="G32" s="17">
        <v>20531.426325038039</v>
      </c>
      <c r="H32" s="17">
        <v>18710.672761857542</v>
      </c>
      <c r="I32" s="17">
        <v>19986.637461365601</v>
      </c>
      <c r="J32" s="17">
        <v>6459.8492261706679</v>
      </c>
      <c r="K32" s="17">
        <v>12614.276604203891</v>
      </c>
    </row>
    <row r="33" spans="3:11" x14ac:dyDescent="0.25">
      <c r="C33" s="10"/>
      <c r="D33" s="16">
        <v>2014</v>
      </c>
      <c r="E33" s="17">
        <v>24339.736579778808</v>
      </c>
      <c r="F33" s="17">
        <v>33056.779767259286</v>
      </c>
      <c r="G33" s="17">
        <v>19268.031822083729</v>
      </c>
      <c r="H33" s="17">
        <v>26327.743424095646</v>
      </c>
      <c r="I33" s="17">
        <v>25772.082092082943</v>
      </c>
      <c r="J33" s="17">
        <v>8105.2116037378419</v>
      </c>
      <c r="K33" s="17">
        <v>17589.920544577948</v>
      </c>
    </row>
    <row r="34" spans="3:11" x14ac:dyDescent="0.25">
      <c r="C34" s="10"/>
      <c r="D34" s="16">
        <v>2015</v>
      </c>
      <c r="E34" s="17">
        <v>7044.606154365727</v>
      </c>
      <c r="F34" s="17">
        <v>7631.3750093553408</v>
      </c>
      <c r="G34" s="17">
        <v>19799.02833450113</v>
      </c>
      <c r="H34" s="17">
        <v>17048.977479266137</v>
      </c>
      <c r="I34" s="17">
        <v>19747.86522632722</v>
      </c>
      <c r="J34" s="17">
        <v>7657.3771884071166</v>
      </c>
      <c r="K34" s="17">
        <v>9229.96826622968</v>
      </c>
    </row>
    <row r="35" spans="3:11" x14ac:dyDescent="0.25">
      <c r="C35" s="10"/>
      <c r="D35" s="16">
        <v>2016</v>
      </c>
      <c r="E35" s="17">
        <v>14628.607080813254</v>
      </c>
      <c r="F35" s="17">
        <v>12190.017016169495</v>
      </c>
      <c r="G35" s="17">
        <v>17313.29870953253</v>
      </c>
      <c r="H35" s="17">
        <v>19568.505385886139</v>
      </c>
      <c r="I35" s="17">
        <v>18716.070099965313</v>
      </c>
      <c r="J35" s="17">
        <v>4973.4026116361656</v>
      </c>
      <c r="K35" s="17">
        <v>12725.535138932326</v>
      </c>
    </row>
    <row r="36" spans="3:11" x14ac:dyDescent="0.25">
      <c r="C36" s="10"/>
      <c r="D36" s="16">
        <v>2017</v>
      </c>
      <c r="E36" s="17">
        <v>27011.132350157928</v>
      </c>
      <c r="F36" s="17">
        <v>36735.660179377453</v>
      </c>
      <c r="G36" s="17">
        <v>25882.855974052229</v>
      </c>
      <c r="H36" s="17">
        <v>23156.100901839891</v>
      </c>
      <c r="I36" s="17">
        <v>25533.618525126003</v>
      </c>
      <c r="J36" s="17">
        <v>9730.1115708816269</v>
      </c>
      <c r="K36" s="17">
        <v>12311.819024729795</v>
      </c>
    </row>
    <row r="37" spans="3:11" x14ac:dyDescent="0.25">
      <c r="C37" s="10"/>
      <c r="D37" s="16">
        <v>2018</v>
      </c>
      <c r="E37" s="17">
        <v>23703.135473805418</v>
      </c>
      <c r="F37" s="17">
        <v>25420.024828680715</v>
      </c>
      <c r="G37" s="17">
        <v>23269.857843148158</v>
      </c>
      <c r="H37" s="17">
        <v>24624.401694299646</v>
      </c>
      <c r="I37" s="17">
        <v>24051.25841804947</v>
      </c>
      <c r="J37" s="17">
        <v>8882.4876293855905</v>
      </c>
      <c r="K37" s="17">
        <v>16928.891314378485</v>
      </c>
    </row>
    <row r="38" spans="3:11" x14ac:dyDescent="0.25">
      <c r="C38" s="10"/>
      <c r="D38" s="18" t="s">
        <v>0</v>
      </c>
      <c r="E38" s="17">
        <v>45808</v>
      </c>
      <c r="F38" s="17">
        <v>29008</v>
      </c>
      <c r="G38" s="17">
        <v>20517</v>
      </c>
      <c r="H38" s="17">
        <v>21435</v>
      </c>
      <c r="I38" s="17">
        <v>14529</v>
      </c>
      <c r="J38" s="17">
        <v>7709</v>
      </c>
      <c r="K38" s="17">
        <v>12024</v>
      </c>
    </row>
    <row r="40" spans="3:11" ht="45" x14ac:dyDescent="0.25">
      <c r="D40" s="14" t="s">
        <v>14</v>
      </c>
      <c r="E40" s="15" t="s">
        <v>8</v>
      </c>
      <c r="F40" s="15" t="s">
        <v>9</v>
      </c>
      <c r="G40" s="15" t="s">
        <v>10</v>
      </c>
      <c r="H40" s="15" t="s">
        <v>11</v>
      </c>
    </row>
    <row r="41" spans="3:11" x14ac:dyDescent="0.25">
      <c r="D41" s="16">
        <v>2012</v>
      </c>
      <c r="E41" s="17">
        <v>12825.122145607696</v>
      </c>
      <c r="F41" s="17">
        <v>2249.9433287512898</v>
      </c>
      <c r="G41" s="17">
        <v>12653.675591847785</v>
      </c>
      <c r="H41" s="17">
        <v>10551.449771909616</v>
      </c>
    </row>
    <row r="42" spans="3:11" x14ac:dyDescent="0.25">
      <c r="D42" s="16">
        <v>2013</v>
      </c>
      <c r="E42" s="17">
        <v>8796.7886594300744</v>
      </c>
      <c r="F42" s="17">
        <v>1621.5387559282244</v>
      </c>
      <c r="G42" s="17">
        <v>9185.1369651662644</v>
      </c>
      <c r="H42" s="17">
        <v>4839.5132701842831</v>
      </c>
    </row>
    <row r="43" spans="3:11" x14ac:dyDescent="0.25">
      <c r="D43" s="16">
        <v>2014</v>
      </c>
      <c r="E43" s="17">
        <v>11108.483291247579</v>
      </c>
      <c r="F43" s="17">
        <v>1393.4714459606887</v>
      </c>
      <c r="G43" s="17">
        <v>10409.270371767892</v>
      </c>
      <c r="H43" s="17">
        <v>7669.5534401471887</v>
      </c>
    </row>
    <row r="44" spans="3:11" x14ac:dyDescent="0.25">
      <c r="D44" s="16">
        <v>2015</v>
      </c>
      <c r="E44" s="17">
        <v>8876.6626888243827</v>
      </c>
      <c r="F44" s="17">
        <v>1820.9392614955034</v>
      </c>
      <c r="G44" s="17">
        <v>9624.3728916789714</v>
      </c>
      <c r="H44" s="17">
        <v>5927.7763919615518</v>
      </c>
    </row>
    <row r="45" spans="3:11" x14ac:dyDescent="0.25">
      <c r="D45" s="16">
        <v>2016</v>
      </c>
      <c r="E45" s="17">
        <v>14443.833945330727</v>
      </c>
      <c r="F45" s="17">
        <v>1052.4186170890077</v>
      </c>
      <c r="G45" s="17">
        <v>14089.057978658862</v>
      </c>
      <c r="H45" s="17">
        <v>9214.7561161936101</v>
      </c>
    </row>
    <row r="46" spans="3:11" x14ac:dyDescent="0.25">
      <c r="D46" s="16">
        <v>2017</v>
      </c>
      <c r="E46" s="17">
        <v>12769.04429614467</v>
      </c>
      <c r="F46" s="17">
        <v>2095.269164260691</v>
      </c>
      <c r="G46" s="17">
        <v>11603.587534185088</v>
      </c>
      <c r="H46" s="17">
        <v>9558.7114952297343</v>
      </c>
    </row>
    <row r="47" spans="3:11" x14ac:dyDescent="0.25">
      <c r="D47" s="16">
        <v>2018</v>
      </c>
      <c r="E47" s="17">
        <v>13676.383419625347</v>
      </c>
      <c r="F47" s="17">
        <v>1845.9561931771061</v>
      </c>
      <c r="G47" s="17">
        <v>14521.346538655675</v>
      </c>
      <c r="H47" s="17">
        <v>11992.087877558337</v>
      </c>
    </row>
    <row r="48" spans="3:11" x14ac:dyDescent="0.25">
      <c r="D48" s="18" t="s">
        <v>0</v>
      </c>
      <c r="E48" s="17">
        <v>14197</v>
      </c>
      <c r="F48" s="17">
        <v>4862</v>
      </c>
      <c r="G48" s="17">
        <v>8804</v>
      </c>
      <c r="H48" s="17">
        <v>13146</v>
      </c>
    </row>
  </sheetData>
  <mergeCells count="1">
    <mergeCell ref="D2:R2"/>
  </mergeCell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48" ma:contentTypeDescription="" ma:contentTypeScope="" ma:versionID="d51f009b3e4a635d540baba4cee2c3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628ABB-2681-414C-BFDA-7479CC8951E8}"/>
</file>

<file path=customXml/itemProps2.xml><?xml version="1.0" encoding="utf-8"?>
<ds:datastoreItem xmlns:ds="http://schemas.openxmlformats.org/officeDocument/2006/customXml" ds:itemID="{D03645E9-BBEB-4DF1-B4F9-7FA3149C934F}"/>
</file>

<file path=customXml/itemProps3.xml><?xml version="1.0" encoding="utf-8"?>
<ds:datastoreItem xmlns:ds="http://schemas.openxmlformats.org/officeDocument/2006/customXml" ds:itemID="{75350D95-C747-429A-A898-60F537159A31}"/>
</file>

<file path=customXml/itemProps4.xml><?xml version="1.0" encoding="utf-8"?>
<ds:datastoreItem xmlns:ds="http://schemas.openxmlformats.org/officeDocument/2006/customXml" ds:itemID="{78F5C25C-90CC-40FF-B2DD-131D0F6C3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0x0101006E56B4D1795A2E4DB2F0B01679ED314A004931CDF556145A40AD3077B8F8763165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