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EEA6BEAF-0C7F-4C32-A282-82F6EEE19BFC}" xr6:coauthVersionLast="47" xr6:coauthVersionMax="47" xr10:uidLastSave="{00000000-0000-0000-0000-000000000000}"/>
  <bookViews>
    <workbookView xWindow="-120" yWindow="-120" windowWidth="20730" windowHeight="11160" xr2:uid="{00000000-000D-0000-FFFF-FFFF00000000}"/>
  </bookViews>
  <sheets>
    <sheet name="1. Energy Assistance Sept 2023"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12" i="3"/>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<sst xmlns="http://schemas.openxmlformats.org/spreadsheetml/2006/main" count="41" uniqueCount="28">
  <si>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</si>
  <si>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</si>
  <si>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</si>
  <si>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</si>
  <si>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</si>
  <si>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</si>
  <si>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</si>
  <si>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</si>
  <si>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</si>
  <si>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</si>
  <si>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</si>
  <si>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</si>
  <si>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</si>
  <si>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</si>
  <si>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</si>
  <si>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</si>
  <si>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</si>
  <si>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</si>
  <si>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</si>
  <si>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</si>
  <si>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</si>
  <si>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</si>
  <si>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</si>
  <si>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</si>
  <si>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</si>
  <si>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</si>
  <si>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</si>
  <si>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9/1/2023 -9/30/2023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</si>
</sst>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6" xfId="2" applyNumberFormat="1" applyFont="1" applyBorder="1" applyAlignment="1">
      <alignment horizontal="center" vertical="center" wrapText="1"/>
    </xf>
    <xf numFmtId="42" fontId="9" fillId="0" borderId="8" xfId="2" applyNumberFormat="1" applyFont="1" applyBorder="1" applyAlignment="1">
      <alignment horizontal="center" vertical="center" wrapText="1"/>
    </xf>
    <xf numFmtId="42" fontId="3" fillId="0" borderId="10" xfId="2" applyNumberFormat="1" applyFont="1" applyBorder="1"/>
    <xf numFmtId="3" fontId="9" fillId="0" borderId="11" xfId="0" applyNumberFormat="1" applyFont="1" applyBorder="1"/>
    <xf numFmtId="42" fontId="9" fillId="0" borderId="12"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4" fillId="2"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zoomScaleNormal="100" workbookViewId="0">
      <selection activeCell="B1" sqref="B1"/>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3"/>
      <c r="C3" s="22"/>
      <c r="D3" s="22"/>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45199</v>
      </c>
      <c r="D7" s="52"/>
    </row>
    <row r="8" spans="1:7" x14ac:dyDescent="0.25">
      <c r="A8" s="4"/>
      <c r="B8" s="4"/>
      <c r="C8" s="47" t="s">
        <v>1</v>
      </c>
      <c r="D8" s="49" t="s">
        <v>2</v>
      </c>
      <c r="E8" s="38"/>
    </row>
    <row r="9" spans="1:7" ht="27" customHeight="1" thickBot="1" x14ac:dyDescent="0.3">
      <c r="A9" s="4"/>
      <c r="B9" s="4"/>
      <c r="C9" s="48"/>
      <c r="D9" s="50"/>
    </row>
    <row r="10" spans="1:7" ht="15.95" customHeight="1" x14ac:dyDescent="0.25">
      <c r="A10" s="4"/>
      <c r="B10" s="7" t="s">
        <v>3</v>
      </c>
      <c r="C10" s="45" t="s">
        <v>4</v>
      </c>
      <c r="D10" s="17">
        <v>1736520</v>
      </c>
    </row>
    <row r="11" spans="1:7" ht="15.75" thickBot="1" x14ac:dyDescent="0.3">
      <c r="A11" s="4"/>
      <c r="B11" s="26" t="s">
        <v>5</v>
      </c>
      <c r="C11" s="46"/>
      <c r="D11" s="18">
        <v>452767</v>
      </c>
    </row>
    <row r="12" spans="1:7" ht="15.75" thickTop="1" x14ac:dyDescent="0.25">
      <c r="A12" s="4"/>
      <c r="B12" s="8" t="s">
        <v>6</v>
      </c>
      <c r="C12" s="19">
        <v>1331259.05</v>
      </c>
      <c r="D12" s="19">
        <f>SUM(D10:D11)</f>
        <v>2189287</v>
      </c>
    </row>
    <row r="13" spans="1:7" x14ac:dyDescent="0.25">
      <c r="A13" s="4"/>
      <c r="B13" s="9" t="s">
        <v>7</v>
      </c>
      <c r="C13" s="20">
        <v>1724</v>
      </c>
      <c r="D13" s="20">
        <v>2723</v>
      </c>
    </row>
    <row r="14" spans="1:7" ht="15.75" thickBot="1" x14ac:dyDescent="0.3">
      <c r="A14" s="4"/>
      <c r="B14" s="10" t="s">
        <v>8</v>
      </c>
      <c r="C14" s="21">
        <f t="shared" ref="C14:D14" si="0">C12/C13</f>
        <v>772.19202436194894</v>
      </c>
      <c r="D14" s="21">
        <f t="shared" si="0"/>
        <v>803.99816378993762</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5"/>
  <sheetViews>
    <sheetView zoomScaleNormal="100" workbookViewId="0">
      <selection activeCell="G21" sqref="G21"/>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1">
        <v>45199</v>
      </c>
      <c r="E5" s="61"/>
      <c r="F5" s="61"/>
      <c r="G5" s="61"/>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8">
        <v>3329</v>
      </c>
      <c r="E7" s="28">
        <v>1329</v>
      </c>
      <c r="F7" s="28">
        <v>5292</v>
      </c>
      <c r="G7" s="30">
        <v>22328</v>
      </c>
      <c r="I7" s="58"/>
      <c r="J7" s="58"/>
      <c r="K7" s="58"/>
      <c r="L7" s="58"/>
      <c r="M7" s="58"/>
      <c r="N7" s="58"/>
      <c r="O7" s="58"/>
      <c r="P7" s="58"/>
      <c r="Q7" s="58"/>
    </row>
    <row r="8" spans="2:22" ht="13.5" thickBot="1" x14ac:dyDescent="0.25">
      <c r="B8" s="57"/>
      <c r="C8" s="12" t="s">
        <v>13</v>
      </c>
      <c r="D8" s="29">
        <v>35311</v>
      </c>
      <c r="E8" s="29">
        <v>19966</v>
      </c>
      <c r="F8" s="29">
        <v>100702</v>
      </c>
      <c r="G8" s="31">
        <v>245662</v>
      </c>
      <c r="I8" s="58"/>
      <c r="J8" s="58"/>
      <c r="K8" s="58"/>
      <c r="L8" s="58"/>
      <c r="M8" s="58"/>
      <c r="N8" s="58"/>
      <c r="O8" s="58"/>
      <c r="P8" s="58"/>
      <c r="Q8" s="58"/>
    </row>
    <row r="9" spans="2:22" x14ac:dyDescent="0.2">
      <c r="B9" s="16"/>
      <c r="D9" s="40"/>
      <c r="E9" s="40"/>
      <c r="F9" s="40"/>
      <c r="G9" s="41"/>
      <c r="I9" s="39"/>
      <c r="J9" s="39"/>
      <c r="K9" s="39"/>
      <c r="L9" s="39"/>
      <c r="M9" s="39"/>
      <c r="N9" s="39"/>
      <c r="O9" s="39"/>
      <c r="P9" s="39"/>
      <c r="Q9" s="39"/>
    </row>
    <row r="10" spans="2:22" ht="13.5" thickBot="1" x14ac:dyDescent="0.25">
      <c r="B10" s="16"/>
      <c r="D10" s="40"/>
      <c r="E10" s="40"/>
      <c r="F10" s="40"/>
      <c r="G10" s="41"/>
      <c r="I10" s="39"/>
      <c r="J10" s="39"/>
      <c r="K10" s="39"/>
      <c r="L10" s="39"/>
      <c r="M10" s="39"/>
      <c r="N10" s="39"/>
      <c r="O10" s="39"/>
      <c r="P10" s="39"/>
      <c r="Q10" s="39"/>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45199</v>
      </c>
      <c r="E12" s="61"/>
      <c r="F12" s="61"/>
      <c r="G12" s="61"/>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6"/>
      <c r="T13" s="36"/>
      <c r="U13" s="36"/>
      <c r="V13" s="37"/>
    </row>
    <row r="14" spans="2:22" ht="15" customHeight="1" x14ac:dyDescent="0.2">
      <c r="B14" s="56"/>
      <c r="C14" s="11" t="s">
        <v>14</v>
      </c>
      <c r="D14" s="32">
        <v>4045191.15</v>
      </c>
      <c r="E14" s="32">
        <v>1052625</v>
      </c>
      <c r="F14" s="32">
        <v>13020010.630000001</v>
      </c>
      <c r="G14" s="34">
        <v>32982470.640000001</v>
      </c>
      <c r="I14" s="58"/>
      <c r="J14" s="58"/>
      <c r="K14" s="58"/>
      <c r="L14" s="58"/>
      <c r="M14" s="58"/>
      <c r="N14" s="58"/>
      <c r="O14" s="58"/>
      <c r="P14" s="58"/>
      <c r="Q14" s="58"/>
      <c r="S14" s="36"/>
      <c r="T14" s="36"/>
      <c r="U14" s="36"/>
      <c r="V14" s="37"/>
    </row>
    <row r="15" spans="2:22" ht="15.95" customHeight="1" thickBot="1" x14ac:dyDescent="0.25">
      <c r="B15" s="57"/>
      <c r="C15" s="12" t="s">
        <v>13</v>
      </c>
      <c r="D15" s="33">
        <v>12654017.98</v>
      </c>
      <c r="E15" s="33">
        <v>9354180.4399999995</v>
      </c>
      <c r="F15" s="33">
        <v>66988910.369999997</v>
      </c>
      <c r="G15" s="35">
        <v>109237239.34999999</v>
      </c>
      <c r="I15" s="58"/>
      <c r="J15" s="58"/>
      <c r="K15" s="58"/>
      <c r="L15" s="58"/>
      <c r="M15" s="58"/>
      <c r="N15" s="58"/>
      <c r="O15" s="58"/>
      <c r="P15" s="58"/>
      <c r="Q15" s="58"/>
    </row>
    <row r="16" spans="2:22" x14ac:dyDescent="0.2">
      <c r="B16" s="16"/>
      <c r="D16" s="24"/>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1">
        <f>D5</f>
        <v>45199</v>
      </c>
      <c r="E19" s="61"/>
      <c r="F19" s="61"/>
      <c r="G19" s="61"/>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3">
        <v>1632256.26</v>
      </c>
      <c r="E21" s="42">
        <v>1324678.42</v>
      </c>
      <c r="F21" s="33">
        <v>8319595.4199999999</v>
      </c>
      <c r="G21" s="35">
        <v>13126292.189999999</v>
      </c>
      <c r="I21" s="58"/>
      <c r="J21" s="58"/>
      <c r="K21" s="58"/>
      <c r="L21" s="58"/>
      <c r="M21" s="58"/>
      <c r="N21" s="58"/>
      <c r="O21" s="58"/>
      <c r="P21" s="58"/>
      <c r="Q21" s="58"/>
    </row>
    <row r="24" spans="2:19" x14ac:dyDescent="0.2">
      <c r="D24" s="27"/>
      <c r="E24" s="27"/>
      <c r="G24" s="25"/>
    </row>
    <row r="25" spans="2:19" x14ac:dyDescent="0.2">
      <c r="D25" s="27"/>
      <c r="E25" s="27"/>
      <c r="G25" s="25"/>
    </row>
    <row r="26" spans="2:19" x14ac:dyDescent="0.2">
      <c r="D26" s="27"/>
      <c r="E26" s="27"/>
      <c r="G26" s="25"/>
    </row>
    <row r="27" spans="2:19" x14ac:dyDescent="0.2">
      <c r="D27" s="25"/>
      <c r="E27" s="27"/>
      <c r="G27" s="25"/>
    </row>
    <row r="28" spans="2:19" x14ac:dyDescent="0.2">
      <c r="D28" s="27"/>
      <c r="E28" s="27"/>
      <c r="G28" s="25"/>
    </row>
    <row r="29" spans="2:19" x14ac:dyDescent="0.2">
      <c r="D29" s="27"/>
      <c r="E29" s="27"/>
      <c r="F29" s="27"/>
      <c r="G29" s="25"/>
      <c r="H29" s="27"/>
      <c r="I29" s="27"/>
      <c r="J29" s="27"/>
      <c r="K29" s="27"/>
      <c r="L29" s="27"/>
      <c r="M29" s="27"/>
      <c r="N29" s="27"/>
      <c r="O29" s="27"/>
      <c r="P29" s="27"/>
      <c r="Q29" s="27"/>
      <c r="R29" s="27"/>
      <c r="S29" s="27"/>
    </row>
    <row r="30" spans="2:19" x14ac:dyDescent="0.2">
      <c r="D30" s="27"/>
      <c r="E30" s="27"/>
      <c r="G30" s="25"/>
    </row>
    <row r="31" spans="2:19" x14ac:dyDescent="0.2">
      <c r="D31" s="27"/>
      <c r="E31" s="27"/>
      <c r="G31" s="25"/>
    </row>
    <row r="32" spans="2:19" x14ac:dyDescent="0.2">
      <c r="D32" s="27"/>
      <c r="E32" s="27"/>
    </row>
    <row r="33" spans="4:4" x14ac:dyDescent="0.2">
      <c r="D33" s="27"/>
    </row>
    <row r="34" spans="4:4" x14ac:dyDescent="0.2">
      <c r="D34" s="27"/>
    </row>
    <row r="35" spans="4:4" x14ac:dyDescent="0.2">
      <c r="D35" s="27"/>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2023-10-30T07:00:00+00:00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6FDAC0A3-D2B0-4361-92B6-9A0F47E951BF}"/>
</file>

<file path=customXml/itemProps2.xml><?xml version="1.0" encoding="utf-8"?>
<ds:datastoreItem xmlns:ds="http://schemas.openxmlformats.org/officeDocument/2006/customXml" ds:itemID="{81A947ED-859F-46C4-8F49-1F07FD6EF14A}"/>
</file>

<file path=customXml/itemProps3.xml><?xml version="1.0" encoding="utf-8"?>
<ds:datastoreItem xmlns:ds="http://schemas.openxmlformats.org/officeDocument/2006/customXml" ds:itemID="{0D866C93-2656-4EDA-A0EF-D98BE5C119D2}"/>
</file>

<file path=customXml/itemProps4.xml><?xml version="1.0" encoding="utf-8"?>
<ds:datastoreItem xmlns:ds="http://schemas.openxmlformats.org/officeDocument/2006/customXml" ds:itemID="{AE578629-861E-47BD-8897-FE145CAC1B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Sept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2023-10-30T21:43:49Z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