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3B78B8B-5EF2-4516-9990-AE5421B35270}" xr6:coauthVersionLast="47" xr6:coauthVersionMax="47" xr10:uidLastSave="{00000000-0000-0000-0000-000000000000}"/>
  <bookViews>
    <workbookView xWindow="1170" yWindow="1170" windowWidth="8640" windowHeight="14610" tabRatio="832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0" i="9" l="1"/>
  <c r="AW3" i="9"/>
  <c r="AV3" i="9"/>
  <c r="AU3" i="9"/>
  <c r="F2" i="8"/>
  <c r="R134" i="7"/>
  <c r="Q134" i="7"/>
  <c r="P134" i="7"/>
  <c r="F2" i="7"/>
  <c r="E2" i="7"/>
  <c r="E2" i="8" s="1"/>
  <c r="D2" i="7"/>
  <c r="D2" i="8" s="1"/>
  <c r="Q9" i="6"/>
  <c r="P9" i="6"/>
  <c r="O9" i="6"/>
  <c r="M9" i="6"/>
  <c r="L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W135" i="3" l="1"/>
  <c r="V135" i="3"/>
  <c r="U135" i="3"/>
  <c r="F135" i="3" l="1"/>
  <c r="E135" i="3"/>
  <c r="D135" i="3"/>
  <c r="AU10" i="9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<sst xmlns="http://schemas.openxmlformats.org/spreadsheetml/2006/main" count="2738" uniqueCount="143">
  <si>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</si>
  <si>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</si>
  <si>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</si>
  <si>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</si>
  <si>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</si>
  <si>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</si>
  <si>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</si>
  <si>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</si>
  <si>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</si>
  <si>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</si>
  <si>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</si>
  <si>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</si>
  <si>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</si>
  <si>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</si>
  <si>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</si>
  <si>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</si>
  <si>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</si>
  <si>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</si>
  <si>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</si>
  <si>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</si>
  <si>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</si>
  <si>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</si>
  <si>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</si>
  <si>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</si>
  <si>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</si>
  <si>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</si>
  <si>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</si>
  <si>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</si>
  <si>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</si>
  <si>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</si>
  <si>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</si>
  <si>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</si>
  <si>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</si>
  <si>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</si>
  <si>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</si>
  <si>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</si>
  <si>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</si>
  <si>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</si>
  <si>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</si>
  <si>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</si>
  <si>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</si>
  <si>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</si>
  <si>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</si>
  <si>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</si>
  <si>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</si>
  <si>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</si>
  <si>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</si>
  <si>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</si>
  <si>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</si>
  <si>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</si>
  <si>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</si>
  <si>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</si>
  <si>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</si>
  <si>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</si>
  <si>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</si>
  <si>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</si>
  <si>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</si>
  <si>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</si>
  <si>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</si>
  <si>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</si>
  <si>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</si>
  <si>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</si>
  <si>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</si>
  <si>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</si>
  <si>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</si>
  <si>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</si>
  <si>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</si>
  <si>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</si>
  <si>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</si>
  <si>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</si>
  <si>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</si>
  <si>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</si>
  <si>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</si>
  <si>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</si>
  <si>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</si>
  <si>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</si>
  <si>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</si>
  <si>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</si>
  <si>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</si>
  <si>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</si>
  <si>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</si>
  <si>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</si>
  <si>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</si>
  <si>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</si>
  <si>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</si>
  <si>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</si>
  <si>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</si>
  <si>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</si>
  <si>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</si>
  <si>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</si>
  <si>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</si>
  <si>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</si>
  <si>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</si>
  <si>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</si>
  <si>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</si>
  <si>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</si>
  <si>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</si>
  <si>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</si>
  <si>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</si>
  <si>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</si>
  <si>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</si>
  <si>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</si>
  <si>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</si>
  <si>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</si>
  <si>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</si>
  <si>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</si>
  <si>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</si>
  <si>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</si>
  <si>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</si>
  <si>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</si>
  <si>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</si>
  <si>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</si>
  <si>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</si>
  <si>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</si>
  <si>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</si>
  <si>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</si>
  <si>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</si>
  <si>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</si>
  <si>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</si>
  <si>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</si>
  <si>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</si>
  <si>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</si>
  <si>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</si>
  <si>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</si>
  <si>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</si>
  <si>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</si>
  <si>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</si>
  <si>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</si>
  <si>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Count - 07/2023</t>
  </si>
  <si>
    <t>Count - 08/2023</t>
  </si>
  <si>
    <t>Count - 09/2023</t>
  </si>
  <si>
    <t>Load - 07/2023</t>
  </si>
  <si>
    <t>Load - 08/2023</t>
  </si>
  <si>
    <t>Load - 09/2023</t>
  </si>
  <si>
    <t>COUNT_2307</t>
  </si>
  <si>
    <t>COUNT_2308</t>
  </si>
  <si>
    <t>COUNT_2309</t>
  </si>
  <si>
    <t>Jul</t>
  </si>
  <si>
    <t>Aug</t>
  </si>
  <si>
    <t>Sep</t>
  </si>
  <si>
    <t>Jul 2023</t>
  </si>
  <si>
    <t>Aug 2023</t>
  </si>
  <si>
    <t>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</si>
</sst>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view="pageLayout" zoomScaleNormal="100" zoomScaleSheetLayoutView="100" workbookViewId="0">
      <selection activeCell="J128" sqref="J128:P128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128</v>
      </c>
      <c r="G2" s="56" t="s">
        <v>129</v>
      </c>
      <c r="H2" s="56" t="s">
        <v>130</v>
      </c>
      <c r="J2" s="56" t="s">
        <v>131</v>
      </c>
      <c r="K2" s="56" t="s">
        <v>132</v>
      </c>
      <c r="L2" s="56" t="s">
        <v>133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1179</v>
      </c>
      <c r="D33" s="7">
        <f t="shared" si="1"/>
        <v>280.3</v>
      </c>
      <c r="F33" s="53">
        <v>392</v>
      </c>
      <c r="G33" s="53">
        <v>391</v>
      </c>
      <c r="H33" s="53">
        <v>396</v>
      </c>
      <c r="J33" s="41">
        <v>88.4</v>
      </c>
      <c r="K33" s="41">
        <v>84</v>
      </c>
      <c r="L33" s="41">
        <v>107.9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14070.8</v>
      </c>
      <c r="F34" s="54">
        <v>1</v>
      </c>
      <c r="G34" s="54">
        <v>1</v>
      </c>
      <c r="H34" s="54">
        <v>1</v>
      </c>
      <c r="J34" s="42">
        <v>4883.6000000000004</v>
      </c>
      <c r="K34" s="42">
        <v>4571</v>
      </c>
      <c r="L34" s="42">
        <v>4616.2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16103</v>
      </c>
      <c r="D35" s="7">
        <f t="shared" ref="D35:D66" si="3">SUM(J35:L35)</f>
        <v>45.3</v>
      </c>
      <c r="F35" s="53">
        <v>5348</v>
      </c>
      <c r="G35" s="53">
        <v>5371</v>
      </c>
      <c r="H35" s="53">
        <v>5384</v>
      </c>
      <c r="J35" s="41">
        <v>14.4</v>
      </c>
      <c r="K35" s="41">
        <v>14</v>
      </c>
      <c r="L35" s="41">
        <v>16.899999999999999</v>
      </c>
    </row>
    <row r="36" spans="1:12" x14ac:dyDescent="0.25">
      <c r="A36" s="58" t="s">
        <v>41</v>
      </c>
      <c r="B36" s="58" t="s">
        <v>31</v>
      </c>
      <c r="C36" s="7">
        <f t="shared" si="2"/>
        <v>174</v>
      </c>
      <c r="D36" s="7">
        <f t="shared" si="3"/>
        <v>191.7</v>
      </c>
      <c r="F36" s="54">
        <v>58</v>
      </c>
      <c r="G36" s="54">
        <v>58</v>
      </c>
      <c r="H36" s="54">
        <v>58</v>
      </c>
      <c r="J36" s="42">
        <v>67.900000000000006</v>
      </c>
      <c r="K36" s="42">
        <v>55</v>
      </c>
      <c r="L36" s="42">
        <v>68.8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1452.1999999999998</v>
      </c>
      <c r="F37" s="53">
        <v>2</v>
      </c>
      <c r="G37" s="53">
        <v>2</v>
      </c>
      <c r="H37" s="53">
        <v>2</v>
      </c>
      <c r="J37" s="41">
        <v>266.39999999999998</v>
      </c>
      <c r="K37" s="41">
        <v>357</v>
      </c>
      <c r="L37" s="41">
        <v>828.8</v>
      </c>
    </row>
    <row r="38" spans="1:12" x14ac:dyDescent="0.25">
      <c r="A38" s="58" t="s">
        <v>41</v>
      </c>
      <c r="B38" s="58" t="s">
        <v>33</v>
      </c>
      <c r="C38" s="7">
        <f t="shared" si="2"/>
        <v>425</v>
      </c>
      <c r="D38" s="7">
        <f t="shared" si="3"/>
        <v>21.2</v>
      </c>
      <c r="F38" s="54">
        <v>142</v>
      </c>
      <c r="G38" s="54">
        <v>142</v>
      </c>
      <c r="H38" s="54">
        <v>141</v>
      </c>
      <c r="J38" s="42">
        <v>7.4</v>
      </c>
      <c r="K38" s="42">
        <v>6</v>
      </c>
      <c r="L38" s="42">
        <v>7.8</v>
      </c>
    </row>
    <row r="39" spans="1:12" x14ac:dyDescent="0.25">
      <c r="A39" s="57" t="s">
        <v>42</v>
      </c>
      <c r="B39" s="57" t="s">
        <v>31</v>
      </c>
      <c r="C39" s="7">
        <f t="shared" si="2"/>
        <v>33</v>
      </c>
      <c r="D39" s="7">
        <f t="shared" si="3"/>
        <v>127.5</v>
      </c>
      <c r="F39" s="53">
        <v>12</v>
      </c>
      <c r="G39" s="53">
        <v>11</v>
      </c>
      <c r="H39" s="53">
        <v>10</v>
      </c>
      <c r="J39" s="41">
        <v>36.6</v>
      </c>
      <c r="K39" s="41">
        <v>32</v>
      </c>
      <c r="L39" s="41">
        <v>58.9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1369</v>
      </c>
      <c r="D41" s="7">
        <f t="shared" si="3"/>
        <v>48</v>
      </c>
      <c r="F41" s="53">
        <v>455</v>
      </c>
      <c r="G41" s="53">
        <v>457</v>
      </c>
      <c r="H41" s="53">
        <v>457</v>
      </c>
      <c r="J41" s="41">
        <v>14.7</v>
      </c>
      <c r="K41" s="41">
        <v>14</v>
      </c>
      <c r="L41" s="41">
        <v>19.3</v>
      </c>
    </row>
    <row r="42" spans="1:12" x14ac:dyDescent="0.25">
      <c r="A42" s="58" t="s">
        <v>43</v>
      </c>
      <c r="B42" s="58" t="s">
        <v>31</v>
      </c>
      <c r="C42" s="7">
        <f t="shared" si="2"/>
        <v>1096</v>
      </c>
      <c r="D42" s="7">
        <f t="shared" si="3"/>
        <v>391.7</v>
      </c>
      <c r="F42" s="54">
        <v>359</v>
      </c>
      <c r="G42" s="54">
        <v>368</v>
      </c>
      <c r="H42" s="54">
        <v>369</v>
      </c>
      <c r="J42" s="42">
        <v>145</v>
      </c>
      <c r="K42" s="42">
        <v>119</v>
      </c>
      <c r="L42" s="42">
        <v>127.7</v>
      </c>
    </row>
    <row r="43" spans="1:12" x14ac:dyDescent="0.25">
      <c r="A43" s="57" t="s">
        <v>43</v>
      </c>
      <c r="B43" s="57" t="s">
        <v>32</v>
      </c>
      <c r="C43" s="7">
        <f t="shared" si="2"/>
        <v>6</v>
      </c>
      <c r="D43" s="7">
        <f t="shared" si="3"/>
        <v>33612.199999999997</v>
      </c>
      <c r="F43" s="53">
        <v>2</v>
      </c>
      <c r="G43" s="53">
        <v>2</v>
      </c>
      <c r="H43" s="53">
        <v>2</v>
      </c>
      <c r="J43" s="41">
        <v>12988.5</v>
      </c>
      <c r="K43" s="41">
        <v>9909</v>
      </c>
      <c r="L43" s="41">
        <v>10714.7</v>
      </c>
    </row>
    <row r="44" spans="1:12" x14ac:dyDescent="0.25">
      <c r="A44" s="58" t="s">
        <v>43</v>
      </c>
      <c r="B44" s="58" t="s">
        <v>33</v>
      </c>
      <c r="C44" s="7">
        <f t="shared" si="2"/>
        <v>26661</v>
      </c>
      <c r="D44" s="7">
        <f t="shared" si="3"/>
        <v>53</v>
      </c>
      <c r="F44" s="54">
        <v>8883</v>
      </c>
      <c r="G44" s="54">
        <v>8890</v>
      </c>
      <c r="H44" s="54">
        <v>8888</v>
      </c>
      <c r="J44" s="42">
        <v>19.600000000000001</v>
      </c>
      <c r="K44" s="42">
        <v>16</v>
      </c>
      <c r="L44" s="42">
        <v>17.399999999999999</v>
      </c>
    </row>
    <row r="45" spans="1:12" x14ac:dyDescent="0.25">
      <c r="A45" s="57" t="s">
        <v>44</v>
      </c>
      <c r="B45" s="57" t="s">
        <v>31</v>
      </c>
      <c r="C45" s="7">
        <f t="shared" si="2"/>
        <v>79</v>
      </c>
      <c r="D45" s="7">
        <f t="shared" si="3"/>
        <v>365</v>
      </c>
      <c r="F45" s="53">
        <v>26</v>
      </c>
      <c r="G45" s="53">
        <v>27</v>
      </c>
      <c r="H45" s="53">
        <v>26</v>
      </c>
      <c r="J45" s="41">
        <v>125.8</v>
      </c>
      <c r="K45" s="41">
        <v>105</v>
      </c>
      <c r="L45" s="41">
        <v>134.19999999999999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888</v>
      </c>
      <c r="D47" s="7">
        <f t="shared" si="3"/>
        <v>36.200000000000003</v>
      </c>
      <c r="F47" s="53">
        <v>296</v>
      </c>
      <c r="G47" s="53">
        <v>296</v>
      </c>
      <c r="H47" s="53">
        <v>296</v>
      </c>
      <c r="J47" s="41">
        <v>13</v>
      </c>
      <c r="K47" s="41">
        <v>10</v>
      </c>
      <c r="L47" s="41">
        <v>13.2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9</v>
      </c>
      <c r="D51" s="7">
        <f t="shared" si="3"/>
        <v>5207</v>
      </c>
      <c r="F51" s="53">
        <v>3</v>
      </c>
      <c r="G51" s="53">
        <v>3</v>
      </c>
      <c r="H51" s="53">
        <v>3</v>
      </c>
      <c r="J51" s="41">
        <v>1722.9</v>
      </c>
      <c r="K51" s="41">
        <v>1666</v>
      </c>
      <c r="L51" s="41">
        <v>1818.1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3929.6</v>
      </c>
      <c r="F52" s="54">
        <v>2</v>
      </c>
      <c r="G52" s="54">
        <v>2</v>
      </c>
      <c r="H52" s="54">
        <v>2</v>
      </c>
      <c r="J52" s="42">
        <v>1752.5</v>
      </c>
      <c r="K52" s="42">
        <v>1393</v>
      </c>
      <c r="L52" s="42">
        <v>784.1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27</v>
      </c>
      <c r="D60" s="7">
        <f t="shared" si="3"/>
        <v>111.80000000000001</v>
      </c>
      <c r="F60" s="54">
        <v>9</v>
      </c>
      <c r="G60" s="54">
        <v>9</v>
      </c>
      <c r="H60" s="54">
        <v>9</v>
      </c>
      <c r="J60" s="42">
        <v>32.9</v>
      </c>
      <c r="K60" s="42">
        <v>34</v>
      </c>
      <c r="L60" s="42">
        <v>44.9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319</v>
      </c>
      <c r="D62" s="7">
        <f t="shared" si="3"/>
        <v>20.3</v>
      </c>
      <c r="F62" s="54">
        <v>108</v>
      </c>
      <c r="G62" s="54">
        <v>106</v>
      </c>
      <c r="H62" s="54">
        <v>105</v>
      </c>
      <c r="J62" s="42">
        <v>6.8</v>
      </c>
      <c r="K62" s="42">
        <v>6</v>
      </c>
      <c r="L62" s="42">
        <v>7.5</v>
      </c>
    </row>
    <row r="63" spans="1:12" x14ac:dyDescent="0.25">
      <c r="A63" s="57" t="s">
        <v>50</v>
      </c>
      <c r="B63" s="57" t="s">
        <v>31</v>
      </c>
      <c r="C63" s="7">
        <f t="shared" si="2"/>
        <v>94</v>
      </c>
      <c r="D63" s="7">
        <f t="shared" si="3"/>
        <v>711.3</v>
      </c>
      <c r="F63" s="53">
        <v>32</v>
      </c>
      <c r="G63" s="53">
        <v>32</v>
      </c>
      <c r="H63" s="53">
        <v>30</v>
      </c>
      <c r="J63" s="41">
        <v>265.7</v>
      </c>
      <c r="K63" s="41">
        <v>234</v>
      </c>
      <c r="L63" s="41">
        <v>211.6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3491</v>
      </c>
      <c r="D65" s="7">
        <f t="shared" si="3"/>
        <v>45.1</v>
      </c>
      <c r="F65" s="53">
        <v>1164</v>
      </c>
      <c r="G65" s="53">
        <v>1161</v>
      </c>
      <c r="H65" s="53">
        <v>1166</v>
      </c>
      <c r="J65" s="41">
        <v>17.600000000000001</v>
      </c>
      <c r="K65" s="41">
        <v>15</v>
      </c>
      <c r="L65" s="41">
        <v>12.5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65.5</v>
      </c>
      <c r="F68" s="54">
        <v>2</v>
      </c>
      <c r="G68" s="54">
        <v>2</v>
      </c>
      <c r="H68" s="54">
        <v>2</v>
      </c>
      <c r="J68" s="42">
        <v>17.2</v>
      </c>
      <c r="K68" s="42">
        <v>16</v>
      </c>
      <c r="L68" s="42">
        <v>32.299999999999997</v>
      </c>
    </row>
    <row r="69" spans="1:12" x14ac:dyDescent="0.25">
      <c r="A69" s="57" t="s">
        <v>52</v>
      </c>
      <c r="B69" s="57" t="s">
        <v>31</v>
      </c>
      <c r="C69" s="7">
        <f t="shared" si="4"/>
        <v>57</v>
      </c>
      <c r="D69" s="7">
        <f t="shared" si="5"/>
        <v>184.39999999999998</v>
      </c>
      <c r="F69" s="53">
        <v>19</v>
      </c>
      <c r="G69" s="53">
        <v>19</v>
      </c>
      <c r="H69" s="53">
        <v>19</v>
      </c>
      <c r="J69" s="41">
        <v>63.1</v>
      </c>
      <c r="K69" s="41">
        <v>56</v>
      </c>
      <c r="L69" s="41">
        <v>65.3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674</v>
      </c>
      <c r="D71" s="7">
        <f t="shared" si="5"/>
        <v>40.5</v>
      </c>
      <c r="F71" s="53">
        <v>226</v>
      </c>
      <c r="G71" s="53">
        <v>225</v>
      </c>
      <c r="H71" s="53">
        <v>223</v>
      </c>
      <c r="J71" s="41">
        <v>14.4</v>
      </c>
      <c r="K71" s="41">
        <v>12</v>
      </c>
      <c r="L71" s="41">
        <v>14.1</v>
      </c>
    </row>
    <row r="72" spans="1:12" x14ac:dyDescent="0.25">
      <c r="A72" s="58" t="s">
        <v>53</v>
      </c>
      <c r="B72" s="58" t="s">
        <v>31</v>
      </c>
      <c r="C72" s="7">
        <f t="shared" si="4"/>
        <v>794</v>
      </c>
      <c r="D72" s="7">
        <f t="shared" si="5"/>
        <v>617.29999999999995</v>
      </c>
      <c r="F72" s="54">
        <v>269</v>
      </c>
      <c r="G72" s="54">
        <v>259</v>
      </c>
      <c r="H72" s="54">
        <v>266</v>
      </c>
      <c r="J72" s="42">
        <v>218.5</v>
      </c>
      <c r="K72" s="42">
        <v>224</v>
      </c>
      <c r="L72" s="42">
        <v>174.8</v>
      </c>
    </row>
    <row r="73" spans="1:12" x14ac:dyDescent="0.25">
      <c r="A73" s="57" t="s">
        <v>53</v>
      </c>
      <c r="B73" s="57" t="s">
        <v>32</v>
      </c>
      <c r="C73" s="7">
        <f t="shared" si="4"/>
        <v>12</v>
      </c>
      <c r="D73" s="7">
        <f t="shared" si="5"/>
        <v>25262</v>
      </c>
      <c r="F73" s="53">
        <v>4</v>
      </c>
      <c r="G73" s="53">
        <v>4</v>
      </c>
      <c r="H73" s="53">
        <v>4</v>
      </c>
      <c r="J73" s="41">
        <v>9154.7000000000007</v>
      </c>
      <c r="K73" s="41">
        <v>8412</v>
      </c>
      <c r="L73" s="41">
        <v>7695.3</v>
      </c>
    </row>
    <row r="74" spans="1:12" x14ac:dyDescent="0.25">
      <c r="A74" s="58" t="s">
        <v>53</v>
      </c>
      <c r="B74" s="58" t="s">
        <v>33</v>
      </c>
      <c r="C74" s="7">
        <f t="shared" si="4"/>
        <v>17433</v>
      </c>
      <c r="D74" s="7">
        <f t="shared" si="5"/>
        <v>35.200000000000003</v>
      </c>
      <c r="F74" s="54">
        <v>5786</v>
      </c>
      <c r="G74" s="54">
        <v>5811</v>
      </c>
      <c r="H74" s="54">
        <v>5836</v>
      </c>
      <c r="J74" s="42">
        <v>13.9</v>
      </c>
      <c r="K74" s="42">
        <v>11</v>
      </c>
      <c r="L74" s="42">
        <v>10.3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1560</v>
      </c>
      <c r="D78" s="7">
        <f t="shared" si="5"/>
        <v>670.1</v>
      </c>
      <c r="F78" s="54">
        <v>517</v>
      </c>
      <c r="G78" s="54">
        <v>521</v>
      </c>
      <c r="H78" s="54">
        <v>522</v>
      </c>
      <c r="J78" s="42">
        <v>259.7</v>
      </c>
      <c r="K78" s="42">
        <v>199</v>
      </c>
      <c r="L78" s="42">
        <v>211.4</v>
      </c>
    </row>
    <row r="79" spans="1:12" x14ac:dyDescent="0.25">
      <c r="A79" s="57" t="s">
        <v>55</v>
      </c>
      <c r="B79" s="57" t="s">
        <v>32</v>
      </c>
      <c r="C79" s="7">
        <f t="shared" si="4"/>
        <v>63</v>
      </c>
      <c r="D79" s="7">
        <f t="shared" si="5"/>
        <v>4659.3999999999996</v>
      </c>
      <c r="F79" s="53">
        <v>21</v>
      </c>
      <c r="G79" s="53">
        <v>21</v>
      </c>
      <c r="H79" s="53">
        <v>21</v>
      </c>
      <c r="J79" s="41">
        <v>1763.5</v>
      </c>
      <c r="K79" s="41">
        <v>1459</v>
      </c>
      <c r="L79" s="41">
        <v>1436.9</v>
      </c>
    </row>
    <row r="80" spans="1:12" x14ac:dyDescent="0.25">
      <c r="A80" s="58" t="s">
        <v>55</v>
      </c>
      <c r="B80" s="58" t="s">
        <v>33</v>
      </c>
      <c r="C80" s="7">
        <f t="shared" si="4"/>
        <v>8279</v>
      </c>
      <c r="D80" s="7">
        <f t="shared" si="5"/>
        <v>18</v>
      </c>
      <c r="F80" s="54">
        <v>2768</v>
      </c>
      <c r="G80" s="54">
        <v>2755</v>
      </c>
      <c r="H80" s="54">
        <v>2756</v>
      </c>
      <c r="J80" s="42">
        <v>7.3</v>
      </c>
      <c r="K80" s="42">
        <v>5</v>
      </c>
      <c r="L80" s="42">
        <v>5.7</v>
      </c>
    </row>
    <row r="81" spans="1:12" x14ac:dyDescent="0.25">
      <c r="A81" s="57" t="s">
        <v>56</v>
      </c>
      <c r="B81" s="57" t="s">
        <v>31</v>
      </c>
      <c r="C81" s="7">
        <f t="shared" si="4"/>
        <v>2900</v>
      </c>
      <c r="D81" s="7">
        <f t="shared" si="5"/>
        <v>353.6</v>
      </c>
      <c r="F81" s="53">
        <v>973</v>
      </c>
      <c r="G81" s="53">
        <v>965</v>
      </c>
      <c r="H81" s="53">
        <v>962</v>
      </c>
      <c r="J81" s="41">
        <v>125.8</v>
      </c>
      <c r="K81" s="41">
        <v>108</v>
      </c>
      <c r="L81" s="41">
        <v>119.8</v>
      </c>
    </row>
    <row r="82" spans="1:12" x14ac:dyDescent="0.25">
      <c r="A82" s="58" t="s">
        <v>56</v>
      </c>
      <c r="B82" s="58" t="s">
        <v>32</v>
      </c>
      <c r="C82" s="7">
        <f t="shared" si="4"/>
        <v>39</v>
      </c>
      <c r="D82" s="7">
        <f t="shared" si="5"/>
        <v>5232.8999999999996</v>
      </c>
      <c r="F82" s="54">
        <v>13</v>
      </c>
      <c r="G82" s="54">
        <v>13</v>
      </c>
      <c r="H82" s="54">
        <v>13</v>
      </c>
      <c r="J82" s="42">
        <v>1826.8</v>
      </c>
      <c r="K82" s="42">
        <v>1812</v>
      </c>
      <c r="L82" s="42">
        <v>1594.1</v>
      </c>
    </row>
    <row r="83" spans="1:12" x14ac:dyDescent="0.25">
      <c r="A83" s="57" t="s">
        <v>56</v>
      </c>
      <c r="B83" s="57" t="s">
        <v>33</v>
      </c>
      <c r="C83" s="7">
        <f t="shared" si="4"/>
        <v>16256</v>
      </c>
      <c r="D83" s="7">
        <f t="shared" si="5"/>
        <v>41</v>
      </c>
      <c r="F83" s="53">
        <v>5431</v>
      </c>
      <c r="G83" s="53">
        <v>5417</v>
      </c>
      <c r="H83" s="53">
        <v>5408</v>
      </c>
      <c r="J83" s="41">
        <v>15.7</v>
      </c>
      <c r="K83" s="41">
        <v>12</v>
      </c>
      <c r="L83" s="41">
        <v>13.3</v>
      </c>
    </row>
    <row r="84" spans="1:12" x14ac:dyDescent="0.25">
      <c r="A84" s="58" t="s">
        <v>57</v>
      </c>
      <c r="B84" s="58" t="s">
        <v>31</v>
      </c>
      <c r="C84" s="7">
        <f t="shared" si="4"/>
        <v>1858</v>
      </c>
      <c r="D84" s="7">
        <f t="shared" si="5"/>
        <v>392.9</v>
      </c>
      <c r="F84" s="54">
        <v>622</v>
      </c>
      <c r="G84" s="54">
        <v>620</v>
      </c>
      <c r="H84" s="54">
        <v>616</v>
      </c>
      <c r="J84" s="42">
        <v>140.9</v>
      </c>
      <c r="K84" s="42">
        <v>120</v>
      </c>
      <c r="L84" s="42">
        <v>132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19334</v>
      </c>
      <c r="D86" s="7">
        <f t="shared" si="5"/>
        <v>40.9</v>
      </c>
      <c r="F86" s="54">
        <v>6457</v>
      </c>
      <c r="G86" s="54">
        <v>6444</v>
      </c>
      <c r="H86" s="54">
        <v>6433</v>
      </c>
      <c r="J86" s="42">
        <v>15</v>
      </c>
      <c r="K86" s="42">
        <v>12</v>
      </c>
      <c r="L86" s="42">
        <v>13.9</v>
      </c>
    </row>
    <row r="87" spans="1:12" x14ac:dyDescent="0.25">
      <c r="A87" s="57" t="s">
        <v>58</v>
      </c>
      <c r="B87" s="57" t="s">
        <v>31</v>
      </c>
      <c r="C87" s="7">
        <f t="shared" si="4"/>
        <v>605</v>
      </c>
      <c r="D87" s="7">
        <f t="shared" si="5"/>
        <v>378.7</v>
      </c>
      <c r="F87" s="53">
        <v>202</v>
      </c>
      <c r="G87" s="53">
        <v>201</v>
      </c>
      <c r="H87" s="53">
        <v>202</v>
      </c>
      <c r="J87" s="41">
        <v>144.19999999999999</v>
      </c>
      <c r="K87" s="41">
        <v>112</v>
      </c>
      <c r="L87" s="41">
        <v>122.5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1172.0999999999999</v>
      </c>
      <c r="F88" s="54">
        <v>1</v>
      </c>
      <c r="G88" s="54">
        <v>1</v>
      </c>
      <c r="H88" s="54">
        <v>1</v>
      </c>
      <c r="J88" s="42">
        <v>315.5</v>
      </c>
      <c r="K88" s="42">
        <v>265</v>
      </c>
      <c r="L88" s="42">
        <v>591.6</v>
      </c>
    </row>
    <row r="89" spans="1:12" x14ac:dyDescent="0.25">
      <c r="A89" s="57" t="s">
        <v>58</v>
      </c>
      <c r="B89" s="57" t="s">
        <v>33</v>
      </c>
      <c r="C89" s="7">
        <f t="shared" si="4"/>
        <v>6975</v>
      </c>
      <c r="D89" s="7">
        <f t="shared" si="5"/>
        <v>32.9</v>
      </c>
      <c r="F89" s="53">
        <v>2328</v>
      </c>
      <c r="G89" s="53">
        <v>2324</v>
      </c>
      <c r="H89" s="53">
        <v>2323</v>
      </c>
      <c r="J89" s="41">
        <v>12.9</v>
      </c>
      <c r="K89" s="41">
        <v>10</v>
      </c>
      <c r="L89" s="41">
        <v>10</v>
      </c>
    </row>
    <row r="90" spans="1:12" x14ac:dyDescent="0.25">
      <c r="A90" s="58" t="s">
        <v>59</v>
      </c>
      <c r="B90" s="58" t="s">
        <v>31</v>
      </c>
      <c r="C90" s="7">
        <f t="shared" si="4"/>
        <v>384</v>
      </c>
      <c r="D90" s="7">
        <f t="shared" si="5"/>
        <v>423.7</v>
      </c>
      <c r="F90" s="54">
        <v>129</v>
      </c>
      <c r="G90" s="54">
        <v>128</v>
      </c>
      <c r="H90" s="54">
        <v>127</v>
      </c>
      <c r="J90" s="42">
        <v>150</v>
      </c>
      <c r="K90" s="42">
        <v>122</v>
      </c>
      <c r="L90" s="42">
        <v>151.69999999999999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11689</v>
      </c>
      <c r="D92" s="7">
        <f t="shared" si="5"/>
        <v>46.1</v>
      </c>
      <c r="F92" s="54">
        <v>3908</v>
      </c>
      <c r="G92" s="54">
        <v>3897</v>
      </c>
      <c r="H92" s="54">
        <v>3884</v>
      </c>
      <c r="J92" s="42">
        <v>17.600000000000001</v>
      </c>
      <c r="K92" s="42">
        <v>13</v>
      </c>
      <c r="L92" s="42">
        <v>15.5</v>
      </c>
    </row>
    <row r="93" spans="1:12" x14ac:dyDescent="0.25">
      <c r="A93" s="57" t="s">
        <v>60</v>
      </c>
      <c r="B93" s="57" t="s">
        <v>31</v>
      </c>
      <c r="C93" s="7">
        <f t="shared" si="4"/>
        <v>1896</v>
      </c>
      <c r="D93" s="7">
        <f t="shared" si="5"/>
        <v>293.89999999999998</v>
      </c>
      <c r="F93" s="53">
        <v>632</v>
      </c>
      <c r="G93" s="53">
        <v>633</v>
      </c>
      <c r="H93" s="53">
        <v>631</v>
      </c>
      <c r="J93" s="41">
        <v>107.5</v>
      </c>
      <c r="K93" s="41">
        <v>92</v>
      </c>
      <c r="L93" s="41">
        <v>94.4</v>
      </c>
    </row>
    <row r="94" spans="1:12" x14ac:dyDescent="0.25">
      <c r="A94" s="58" t="s">
        <v>60</v>
      </c>
      <c r="B94" s="58" t="s">
        <v>32</v>
      </c>
      <c r="C94" s="7">
        <f t="shared" si="4"/>
        <v>6</v>
      </c>
      <c r="D94" s="7">
        <f t="shared" si="5"/>
        <v>29.4</v>
      </c>
      <c r="F94" s="54">
        <v>2</v>
      </c>
      <c r="G94" s="54">
        <v>2</v>
      </c>
      <c r="H94" s="54">
        <v>2</v>
      </c>
      <c r="J94" s="42">
        <v>6.8</v>
      </c>
      <c r="K94" s="42">
        <v>14</v>
      </c>
      <c r="L94" s="42">
        <v>8.6</v>
      </c>
    </row>
    <row r="95" spans="1:12" x14ac:dyDescent="0.25">
      <c r="A95" s="57" t="s">
        <v>60</v>
      </c>
      <c r="B95" s="57" t="s">
        <v>33</v>
      </c>
      <c r="C95" s="7">
        <f t="shared" si="4"/>
        <v>15661</v>
      </c>
      <c r="D95" s="7">
        <f t="shared" si="5"/>
        <v>41.2</v>
      </c>
      <c r="F95" s="53">
        <v>5225</v>
      </c>
      <c r="G95" s="53">
        <v>5208</v>
      </c>
      <c r="H95" s="53">
        <v>5228</v>
      </c>
      <c r="J95" s="41">
        <v>16.2</v>
      </c>
      <c r="K95" s="41">
        <v>12</v>
      </c>
      <c r="L95" s="41">
        <v>13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0</v>
      </c>
      <c r="F96" s="54">
        <v>1</v>
      </c>
      <c r="G96" s="54">
        <v>1</v>
      </c>
      <c r="H96" s="54">
        <v>1</v>
      </c>
      <c r="J96" s="42">
        <v>0</v>
      </c>
      <c r="K96" s="42">
        <v>0</v>
      </c>
      <c r="L96" s="42">
        <v>0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723</v>
      </c>
      <c r="D102" s="7">
        <f t="shared" si="7"/>
        <v>153.5</v>
      </c>
      <c r="F102" s="54">
        <v>243</v>
      </c>
      <c r="G102" s="54">
        <v>240</v>
      </c>
      <c r="H102" s="54">
        <v>240</v>
      </c>
      <c r="J102" s="42">
        <v>52</v>
      </c>
      <c r="K102" s="42">
        <v>46</v>
      </c>
      <c r="L102" s="42">
        <v>55.5</v>
      </c>
    </row>
    <row r="103" spans="1:12" x14ac:dyDescent="0.25">
      <c r="A103" s="57" t="s">
        <v>63</v>
      </c>
      <c r="B103" s="57" t="s">
        <v>32</v>
      </c>
      <c r="C103" s="7">
        <f t="shared" si="6"/>
        <v>30</v>
      </c>
      <c r="D103" s="7">
        <f t="shared" si="7"/>
        <v>6788.3</v>
      </c>
      <c r="F103" s="53">
        <v>10</v>
      </c>
      <c r="G103" s="53">
        <v>10</v>
      </c>
      <c r="H103" s="53">
        <v>10</v>
      </c>
      <c r="J103" s="41">
        <v>2256</v>
      </c>
      <c r="K103" s="41">
        <v>2036</v>
      </c>
      <c r="L103" s="41">
        <v>2496.3000000000002</v>
      </c>
    </row>
    <row r="104" spans="1:12" x14ac:dyDescent="0.25">
      <c r="A104" s="58" t="s">
        <v>63</v>
      </c>
      <c r="B104" s="58" t="s">
        <v>33</v>
      </c>
      <c r="C104" s="7">
        <f t="shared" si="6"/>
        <v>11389</v>
      </c>
      <c r="D104" s="7">
        <f t="shared" si="7"/>
        <v>46</v>
      </c>
      <c r="F104" s="54">
        <v>3787</v>
      </c>
      <c r="G104" s="54">
        <v>3800</v>
      </c>
      <c r="H104" s="54">
        <v>3802</v>
      </c>
      <c r="J104" s="42">
        <v>16.399999999999999</v>
      </c>
      <c r="K104" s="42">
        <v>14</v>
      </c>
      <c r="L104" s="42">
        <v>15.6</v>
      </c>
    </row>
    <row r="105" spans="1:12" x14ac:dyDescent="0.25">
      <c r="A105" s="57" t="s">
        <v>64</v>
      </c>
      <c r="B105" s="57" t="s">
        <v>31</v>
      </c>
      <c r="C105" s="7">
        <f t="shared" si="6"/>
        <v>277</v>
      </c>
      <c r="D105" s="7">
        <f t="shared" si="7"/>
        <v>351.8</v>
      </c>
      <c r="F105" s="53">
        <v>92</v>
      </c>
      <c r="G105" s="53">
        <v>92</v>
      </c>
      <c r="H105" s="53">
        <v>93</v>
      </c>
      <c r="J105" s="41">
        <v>123.8</v>
      </c>
      <c r="K105" s="41">
        <v>110</v>
      </c>
      <c r="L105" s="41">
        <v>118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1025.8000000000002</v>
      </c>
      <c r="F106" s="54">
        <v>1</v>
      </c>
      <c r="G106" s="54">
        <v>1</v>
      </c>
      <c r="H106" s="54">
        <v>1</v>
      </c>
      <c r="J106" s="42">
        <v>324.7</v>
      </c>
      <c r="K106" s="42">
        <v>305</v>
      </c>
      <c r="L106" s="42">
        <v>396.1</v>
      </c>
    </row>
    <row r="107" spans="1:12" x14ac:dyDescent="0.25">
      <c r="A107" s="57" t="s">
        <v>64</v>
      </c>
      <c r="B107" s="57" t="s">
        <v>33</v>
      </c>
      <c r="C107" s="7">
        <f t="shared" si="6"/>
        <v>3614</v>
      </c>
      <c r="D107" s="7">
        <f t="shared" si="7"/>
        <v>34.9</v>
      </c>
      <c r="F107" s="53">
        <v>1204</v>
      </c>
      <c r="G107" s="53">
        <v>1205</v>
      </c>
      <c r="H107" s="53">
        <v>1205</v>
      </c>
      <c r="J107" s="41">
        <v>12</v>
      </c>
      <c r="K107" s="41">
        <v>10</v>
      </c>
      <c r="L107" s="41">
        <v>12.9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41.6</v>
      </c>
      <c r="F108" s="54">
        <v>2</v>
      </c>
      <c r="G108" s="54">
        <v>2</v>
      </c>
      <c r="H108" s="54">
        <v>2</v>
      </c>
      <c r="J108" s="42">
        <v>24.6</v>
      </c>
      <c r="K108" s="42">
        <v>9</v>
      </c>
      <c r="L108" s="42">
        <v>8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2820</v>
      </c>
      <c r="D114" s="7">
        <f t="shared" si="7"/>
        <v>143.4</v>
      </c>
      <c r="F114" s="54">
        <v>935</v>
      </c>
      <c r="G114" s="54">
        <v>941</v>
      </c>
      <c r="H114" s="54">
        <v>944</v>
      </c>
      <c r="J114" s="42">
        <v>48.9</v>
      </c>
      <c r="K114" s="42">
        <v>42</v>
      </c>
      <c r="L114" s="42">
        <v>52.5</v>
      </c>
    </row>
    <row r="115" spans="1:12" x14ac:dyDescent="0.25">
      <c r="A115" s="57" t="s">
        <v>67</v>
      </c>
      <c r="B115" s="57" t="s">
        <v>32</v>
      </c>
      <c r="C115" s="7">
        <f t="shared" si="6"/>
        <v>15</v>
      </c>
      <c r="D115" s="7">
        <f t="shared" si="7"/>
        <v>9594</v>
      </c>
      <c r="F115" s="53">
        <v>5</v>
      </c>
      <c r="G115" s="53">
        <v>5</v>
      </c>
      <c r="H115" s="53">
        <v>5</v>
      </c>
      <c r="J115" s="41">
        <v>3215.6</v>
      </c>
      <c r="K115" s="41">
        <v>3143</v>
      </c>
      <c r="L115" s="41">
        <v>3235.4</v>
      </c>
    </row>
    <row r="116" spans="1:12" x14ac:dyDescent="0.25">
      <c r="A116" s="58" t="s">
        <v>67</v>
      </c>
      <c r="B116" s="58" t="s">
        <v>33</v>
      </c>
      <c r="C116" s="7">
        <f t="shared" si="6"/>
        <v>36222</v>
      </c>
      <c r="D116" s="7">
        <f t="shared" si="7"/>
        <v>39.5</v>
      </c>
      <c r="F116" s="54">
        <v>12074</v>
      </c>
      <c r="G116" s="54">
        <v>12065</v>
      </c>
      <c r="H116" s="54">
        <v>12083</v>
      </c>
      <c r="J116" s="42">
        <v>13.3</v>
      </c>
      <c r="K116" s="42">
        <v>12</v>
      </c>
      <c r="L116" s="42">
        <v>14.2</v>
      </c>
    </row>
    <row r="117" spans="1:12" x14ac:dyDescent="0.25">
      <c r="A117" s="57" t="s">
        <v>68</v>
      </c>
      <c r="B117" s="57" t="s">
        <v>31</v>
      </c>
      <c r="C117" s="7">
        <f t="shared" si="6"/>
        <v>1554</v>
      </c>
      <c r="D117" s="7">
        <f t="shared" si="7"/>
        <v>526.4</v>
      </c>
      <c r="F117" s="53">
        <v>519</v>
      </c>
      <c r="G117" s="53">
        <v>517</v>
      </c>
      <c r="H117" s="53">
        <v>518</v>
      </c>
      <c r="J117" s="41">
        <v>197.8</v>
      </c>
      <c r="K117" s="41">
        <v>157</v>
      </c>
      <c r="L117" s="41">
        <v>171.6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19858</v>
      </c>
      <c r="D119" s="7">
        <f t="shared" si="7"/>
        <v>45.8</v>
      </c>
      <c r="F119" s="53">
        <v>6624</v>
      </c>
      <c r="G119" s="53">
        <v>6613</v>
      </c>
      <c r="H119" s="53">
        <v>6621</v>
      </c>
      <c r="J119" s="41">
        <v>16.899999999999999</v>
      </c>
      <c r="K119" s="41">
        <v>14</v>
      </c>
      <c r="L119" s="41">
        <v>14.9</v>
      </c>
    </row>
    <row r="120" spans="1:12" x14ac:dyDescent="0.25">
      <c r="A120" s="58" t="s">
        <v>69</v>
      </c>
      <c r="B120" s="58" t="s">
        <v>31</v>
      </c>
      <c r="C120" s="7">
        <f t="shared" si="6"/>
        <v>1527</v>
      </c>
      <c r="D120" s="7">
        <f t="shared" si="7"/>
        <v>418.8</v>
      </c>
      <c r="F120" s="54">
        <v>507</v>
      </c>
      <c r="G120" s="54">
        <v>508</v>
      </c>
      <c r="H120" s="54">
        <v>512</v>
      </c>
      <c r="J120" s="42">
        <v>140.6</v>
      </c>
      <c r="K120" s="42">
        <v>127</v>
      </c>
      <c r="L120" s="42">
        <v>151.19999999999999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3703.8</v>
      </c>
      <c r="F121" s="53">
        <v>3</v>
      </c>
      <c r="G121" s="53">
        <v>3</v>
      </c>
      <c r="H121" s="53">
        <v>3</v>
      </c>
      <c r="J121" s="41">
        <v>1064.5</v>
      </c>
      <c r="K121" s="41">
        <v>1236</v>
      </c>
      <c r="L121" s="41">
        <v>1403.3</v>
      </c>
    </row>
    <row r="122" spans="1:12" x14ac:dyDescent="0.25">
      <c r="A122" s="58" t="s">
        <v>69</v>
      </c>
      <c r="B122" s="58" t="s">
        <v>33</v>
      </c>
      <c r="C122" s="7">
        <f t="shared" si="6"/>
        <v>16265</v>
      </c>
      <c r="D122" s="7">
        <f t="shared" si="7"/>
        <v>41.5</v>
      </c>
      <c r="F122" s="54">
        <v>5422</v>
      </c>
      <c r="G122" s="54">
        <v>5417</v>
      </c>
      <c r="H122" s="54">
        <v>5426</v>
      </c>
      <c r="J122" s="42">
        <v>14.5</v>
      </c>
      <c r="K122" s="42">
        <v>13</v>
      </c>
      <c r="L122" s="42">
        <v>14</v>
      </c>
    </row>
    <row r="123" spans="1:12" x14ac:dyDescent="0.25">
      <c r="A123" s="57" t="s">
        <v>70</v>
      </c>
      <c r="B123" s="57" t="s">
        <v>31</v>
      </c>
      <c r="C123" s="7">
        <f t="shared" si="6"/>
        <v>723</v>
      </c>
      <c r="D123" s="7">
        <f t="shared" si="7"/>
        <v>158.80000000000001</v>
      </c>
      <c r="F123" s="53">
        <v>243</v>
      </c>
      <c r="G123" s="53">
        <v>239</v>
      </c>
      <c r="H123" s="53">
        <v>241</v>
      </c>
      <c r="J123" s="41">
        <v>57.7</v>
      </c>
      <c r="K123" s="41">
        <v>52</v>
      </c>
      <c r="L123" s="41">
        <v>49.1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545.30000000000007</v>
      </c>
      <c r="F124" s="54">
        <v>1</v>
      </c>
      <c r="G124" s="54">
        <v>1</v>
      </c>
      <c r="H124" s="54">
        <v>1</v>
      </c>
      <c r="J124" s="42">
        <v>462.6</v>
      </c>
      <c r="K124" s="42">
        <v>22</v>
      </c>
      <c r="L124" s="42">
        <v>60.7</v>
      </c>
    </row>
    <row r="125" spans="1:12" x14ac:dyDescent="0.25">
      <c r="A125" s="57" t="s">
        <v>70</v>
      </c>
      <c r="B125" s="57" t="s">
        <v>33</v>
      </c>
      <c r="C125" s="7">
        <f t="shared" si="6"/>
        <v>20140</v>
      </c>
      <c r="D125" s="7">
        <f t="shared" si="7"/>
        <v>55</v>
      </c>
      <c r="F125" s="53">
        <v>6705</v>
      </c>
      <c r="G125" s="53">
        <v>6708</v>
      </c>
      <c r="H125" s="53">
        <v>6727</v>
      </c>
      <c r="J125" s="41">
        <v>20.399999999999999</v>
      </c>
      <c r="K125" s="41">
        <v>18</v>
      </c>
      <c r="L125" s="41">
        <v>16.600000000000001</v>
      </c>
    </row>
    <row r="126" spans="1:12" x14ac:dyDescent="0.25">
      <c r="A126" s="58" t="s">
        <v>71</v>
      </c>
      <c r="B126" s="58" t="s">
        <v>31</v>
      </c>
      <c r="C126" s="7">
        <f t="shared" si="6"/>
        <v>651</v>
      </c>
      <c r="D126" s="7">
        <f t="shared" si="7"/>
        <v>1126.3</v>
      </c>
      <c r="F126" s="54">
        <v>220</v>
      </c>
      <c r="G126" s="54">
        <v>215</v>
      </c>
      <c r="H126" s="54">
        <v>216</v>
      </c>
      <c r="J126" s="42">
        <v>390.3</v>
      </c>
      <c r="K126" s="42">
        <v>364</v>
      </c>
      <c r="L126" s="42">
        <v>372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14347</v>
      </c>
      <c r="D128" s="7">
        <f t="shared" si="7"/>
        <v>43.6</v>
      </c>
      <c r="F128" s="54">
        <v>4765</v>
      </c>
      <c r="G128" s="54">
        <v>4774</v>
      </c>
      <c r="H128" s="54">
        <v>4808</v>
      </c>
      <c r="J128" s="42">
        <v>17.8</v>
      </c>
      <c r="K128" s="42">
        <v>12</v>
      </c>
      <c r="L128" s="42">
        <v>13.8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5"/>
  <sheetViews>
    <sheetView view="pageLayout" zoomScale="106" zoomScaleNormal="100" zoomScalePageLayoutView="106" workbookViewId="0">
      <selection activeCell="U135" sqref="U13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COUNT_2307</v>
      </c>
      <c r="I2" s="30"/>
      <c r="J2" s="30"/>
      <c r="K2" s="30"/>
      <c r="L2" s="48" t="str">
        <f>+E4</f>
        <v>COUNT_2308</v>
      </c>
      <c r="M2" s="30"/>
      <c r="N2" s="30"/>
      <c r="O2" s="30"/>
      <c r="P2" s="48" t="str">
        <f>+F4</f>
        <v>COUNT_2309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134</v>
      </c>
      <c r="E4" s="77" t="s">
        <v>135</v>
      </c>
      <c r="F4" s="77" t="s">
        <v>136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COUNT_2307</v>
      </c>
      <c r="V4" s="60" t="str">
        <f t="shared" ref="V4:W4" si="0">+E4</f>
        <v>COUNT_2308</v>
      </c>
      <c r="W4" s="60" t="str">
        <f t="shared" si="0"/>
        <v>COUNT_2309</v>
      </c>
      <c r="Y4" s="4" t="str">
        <f>+D4</f>
        <v>COUNT_2307</v>
      </c>
      <c r="Z4" s="4" t="str">
        <f t="shared" ref="Z4:AA4" si="1">+E4</f>
        <v>COUNT_2308</v>
      </c>
      <c r="AA4" s="4" t="str">
        <f t="shared" si="1"/>
        <v>COUNT_2309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116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116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116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0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14</v>
      </c>
      <c r="V35" s="39">
        <v>10</v>
      </c>
      <c r="W35" s="39">
        <v>10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2</v>
      </c>
      <c r="E37" s="82">
        <v>1</v>
      </c>
      <c r="F37" s="82">
        <v>4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1</v>
      </c>
      <c r="O37" s="39">
        <v>0</v>
      </c>
      <c r="P37" s="39">
        <v>1</v>
      </c>
      <c r="Q37" s="39">
        <v>0</v>
      </c>
      <c r="R37" s="39">
        <v>1</v>
      </c>
      <c r="S37" s="39">
        <v>0</v>
      </c>
      <c r="U37" s="39">
        <v>180</v>
      </c>
      <c r="V37" s="39">
        <v>150</v>
      </c>
      <c r="W37" s="39">
        <v>131</v>
      </c>
    </row>
    <row r="38" spans="1:23" x14ac:dyDescent="0.25">
      <c r="A38" s="40" t="s">
        <v>41</v>
      </c>
      <c r="B38" s="40" t="s">
        <v>31</v>
      </c>
      <c r="D38" s="83">
        <v>1</v>
      </c>
      <c r="E38" s="83">
        <v>0</v>
      </c>
      <c r="F38" s="83">
        <v>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1</v>
      </c>
      <c r="U38" s="40">
        <v>4</v>
      </c>
      <c r="V38" s="40">
        <v>3</v>
      </c>
      <c r="W38" s="40">
        <v>2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41</v>
      </c>
      <c r="B40" s="40" t="s">
        <v>33</v>
      </c>
      <c r="D40" s="83">
        <v>1</v>
      </c>
      <c r="E40" s="83">
        <v>0</v>
      </c>
      <c r="F40" s="83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10</v>
      </c>
      <c r="V40" s="40">
        <v>4</v>
      </c>
      <c r="W40" s="40">
        <v>3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0</v>
      </c>
      <c r="V41" s="39">
        <v>0</v>
      </c>
      <c r="W41" s="39">
        <v>0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0</v>
      </c>
      <c r="E43" s="82">
        <v>0</v>
      </c>
      <c r="F43" s="82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7</v>
      </c>
      <c r="V43" s="39">
        <v>4</v>
      </c>
      <c r="W43" s="39">
        <v>4</v>
      </c>
    </row>
    <row r="44" spans="1:23" x14ac:dyDescent="0.25">
      <c r="A44" s="40" t="s">
        <v>43</v>
      </c>
      <c r="B44" s="40" t="s">
        <v>31</v>
      </c>
      <c r="D44" s="83">
        <v>0</v>
      </c>
      <c r="E44" s="83">
        <v>1</v>
      </c>
      <c r="F44" s="83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1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19</v>
      </c>
      <c r="V44" s="40">
        <v>9</v>
      </c>
      <c r="W44" s="40">
        <v>8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83">
        <v>8</v>
      </c>
      <c r="E46" s="83">
        <v>14</v>
      </c>
      <c r="F46" s="83">
        <v>1</v>
      </c>
      <c r="H46" s="40">
        <v>1</v>
      </c>
      <c r="I46" s="40">
        <v>0</v>
      </c>
      <c r="J46" s="40">
        <v>0</v>
      </c>
      <c r="K46" s="40">
        <v>1</v>
      </c>
      <c r="L46" s="40">
        <v>4</v>
      </c>
      <c r="M46" s="40">
        <v>0</v>
      </c>
      <c r="N46" s="40">
        <v>1</v>
      </c>
      <c r="O46" s="40">
        <v>1</v>
      </c>
      <c r="P46" s="40">
        <v>0</v>
      </c>
      <c r="Q46" s="40">
        <v>1</v>
      </c>
      <c r="R46" s="40">
        <v>0</v>
      </c>
      <c r="S46" s="40">
        <v>0</v>
      </c>
      <c r="U46" s="40">
        <v>159</v>
      </c>
      <c r="V46" s="40">
        <v>109</v>
      </c>
      <c r="W46" s="40">
        <v>74</v>
      </c>
    </row>
    <row r="47" spans="1:23" x14ac:dyDescent="0.25">
      <c r="A47" s="39" t="s">
        <v>44</v>
      </c>
      <c r="B47" s="39" t="s">
        <v>31</v>
      </c>
      <c r="D47" s="82">
        <v>1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3</v>
      </c>
      <c r="V47" s="39">
        <v>2</v>
      </c>
      <c r="W47" s="39">
        <v>3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2</v>
      </c>
      <c r="E49" s="82">
        <v>2</v>
      </c>
      <c r="F49" s="82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1</v>
      </c>
      <c r="N49" s="39">
        <v>0</v>
      </c>
      <c r="O49" s="39">
        <v>1</v>
      </c>
      <c r="P49" s="39">
        <v>0</v>
      </c>
      <c r="Q49" s="39">
        <v>0</v>
      </c>
      <c r="R49" s="39">
        <v>0</v>
      </c>
      <c r="S49" s="39">
        <v>0</v>
      </c>
      <c r="U49" s="39">
        <v>18</v>
      </c>
      <c r="V49" s="39">
        <v>13</v>
      </c>
      <c r="W49" s="39">
        <v>9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1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0</v>
      </c>
      <c r="V62" s="40">
        <v>0</v>
      </c>
      <c r="W62" s="40">
        <v>0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1</v>
      </c>
      <c r="E64" s="83">
        <v>2</v>
      </c>
      <c r="F64" s="83">
        <v>1</v>
      </c>
      <c r="H64" s="40">
        <v>0</v>
      </c>
      <c r="I64" s="40">
        <v>0</v>
      </c>
      <c r="J64" s="40">
        <v>0</v>
      </c>
      <c r="K64" s="40">
        <v>0</v>
      </c>
      <c r="L64" s="40">
        <v>1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6</v>
      </c>
      <c r="V64" s="40">
        <v>4</v>
      </c>
      <c r="W64" s="40">
        <v>2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1</v>
      </c>
      <c r="W65" s="39">
        <v>1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1</v>
      </c>
      <c r="E67" s="82">
        <v>0</v>
      </c>
      <c r="F67" s="82">
        <v>2</v>
      </c>
      <c r="H67" s="39">
        <v>1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40</v>
      </c>
      <c r="V67" s="39">
        <v>28</v>
      </c>
      <c r="W67" s="39">
        <v>24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2</v>
      </c>
      <c r="V71" s="39">
        <v>0</v>
      </c>
      <c r="W71" s="39">
        <v>1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0</v>
      </c>
      <c r="F73" s="82">
        <v>2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9</v>
      </c>
      <c r="V73" s="39">
        <v>9</v>
      </c>
      <c r="W73" s="39">
        <v>7</v>
      </c>
    </row>
    <row r="74" spans="1:23" x14ac:dyDescent="0.25">
      <c r="A74" s="40" t="s">
        <v>53</v>
      </c>
      <c r="B74" s="40" t="s">
        <v>31</v>
      </c>
      <c r="D74" s="83">
        <v>1</v>
      </c>
      <c r="E74" s="83">
        <v>0</v>
      </c>
      <c r="F74" s="83">
        <v>0</v>
      </c>
      <c r="H74" s="40">
        <v>0</v>
      </c>
      <c r="I74" s="40">
        <v>1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9</v>
      </c>
      <c r="V74" s="40">
        <v>5</v>
      </c>
      <c r="W74" s="40">
        <v>9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53</v>
      </c>
      <c r="B76" s="40" t="s">
        <v>33</v>
      </c>
      <c r="D76" s="83">
        <v>10</v>
      </c>
      <c r="E76" s="83">
        <v>6</v>
      </c>
      <c r="F76" s="83">
        <v>3</v>
      </c>
      <c r="H76" s="40">
        <v>5</v>
      </c>
      <c r="I76" s="40">
        <v>1</v>
      </c>
      <c r="J76" s="40">
        <v>1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2</v>
      </c>
      <c r="Q76" s="40">
        <v>0</v>
      </c>
      <c r="R76" s="40">
        <v>0</v>
      </c>
      <c r="S76" s="40">
        <v>0</v>
      </c>
      <c r="U76" s="40">
        <v>152</v>
      </c>
      <c r="V76" s="40">
        <v>95</v>
      </c>
      <c r="W76" s="40">
        <v>82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0</v>
      </c>
      <c r="E80" s="83">
        <v>0</v>
      </c>
      <c r="F80" s="83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18</v>
      </c>
      <c r="V80" s="40">
        <v>19</v>
      </c>
      <c r="W80" s="40">
        <v>19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1</v>
      </c>
      <c r="V81" s="39">
        <v>2</v>
      </c>
      <c r="W81" s="39">
        <v>2</v>
      </c>
    </row>
    <row r="82" spans="1:23" x14ac:dyDescent="0.25">
      <c r="A82" s="40" t="s">
        <v>55</v>
      </c>
      <c r="B82" s="40" t="s">
        <v>33</v>
      </c>
      <c r="D82" s="83">
        <v>0</v>
      </c>
      <c r="E82" s="83">
        <v>13</v>
      </c>
      <c r="F82" s="83">
        <v>2</v>
      </c>
      <c r="H82" s="40">
        <v>0</v>
      </c>
      <c r="I82" s="40">
        <v>0</v>
      </c>
      <c r="J82" s="40">
        <v>0</v>
      </c>
      <c r="K82" s="40">
        <v>0</v>
      </c>
      <c r="L82" s="40">
        <v>1</v>
      </c>
      <c r="M82" s="40">
        <v>0</v>
      </c>
      <c r="N82" s="40">
        <v>3</v>
      </c>
      <c r="O82" s="40">
        <v>2</v>
      </c>
      <c r="P82" s="40">
        <v>0</v>
      </c>
      <c r="Q82" s="40">
        <v>0</v>
      </c>
      <c r="R82" s="40">
        <v>1</v>
      </c>
      <c r="S82" s="40">
        <v>0</v>
      </c>
      <c r="U82" s="40">
        <v>66</v>
      </c>
      <c r="V82" s="40">
        <v>49</v>
      </c>
      <c r="W82" s="40">
        <v>40</v>
      </c>
    </row>
    <row r="83" spans="1:23" x14ac:dyDescent="0.25">
      <c r="A83" s="39" t="s">
        <v>56</v>
      </c>
      <c r="B83" s="39" t="s">
        <v>31</v>
      </c>
      <c r="D83" s="82">
        <v>0</v>
      </c>
      <c r="E83" s="82">
        <v>5</v>
      </c>
      <c r="F83" s="82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1</v>
      </c>
      <c r="P83" s="39">
        <v>0</v>
      </c>
      <c r="Q83" s="39">
        <v>0</v>
      </c>
      <c r="R83" s="39">
        <v>0</v>
      </c>
      <c r="S83" s="39">
        <v>0</v>
      </c>
      <c r="U83" s="39">
        <v>41</v>
      </c>
      <c r="V83" s="39">
        <v>23</v>
      </c>
      <c r="W83" s="39">
        <v>23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3</v>
      </c>
      <c r="V84" s="40">
        <v>0</v>
      </c>
      <c r="W84" s="40">
        <v>2</v>
      </c>
    </row>
    <row r="85" spans="1:23" x14ac:dyDescent="0.25">
      <c r="A85" s="39" t="s">
        <v>56</v>
      </c>
      <c r="B85" s="39" t="s">
        <v>33</v>
      </c>
      <c r="D85" s="82">
        <v>1</v>
      </c>
      <c r="E85" s="82">
        <v>22</v>
      </c>
      <c r="F85" s="82">
        <v>4</v>
      </c>
      <c r="H85" s="39">
        <v>0</v>
      </c>
      <c r="I85" s="39">
        <v>0</v>
      </c>
      <c r="J85" s="39">
        <v>0</v>
      </c>
      <c r="K85" s="39">
        <v>1</v>
      </c>
      <c r="L85" s="39">
        <v>1</v>
      </c>
      <c r="M85" s="39">
        <v>3</v>
      </c>
      <c r="N85" s="39">
        <v>1</v>
      </c>
      <c r="O85" s="39">
        <v>2</v>
      </c>
      <c r="P85" s="39">
        <v>1</v>
      </c>
      <c r="Q85" s="39">
        <v>0</v>
      </c>
      <c r="R85" s="39">
        <v>0</v>
      </c>
      <c r="S85" s="39">
        <v>0</v>
      </c>
      <c r="U85" s="39">
        <v>238</v>
      </c>
      <c r="V85" s="39">
        <v>159</v>
      </c>
      <c r="W85" s="39">
        <v>139</v>
      </c>
    </row>
    <row r="86" spans="1:23" x14ac:dyDescent="0.25">
      <c r="A86" s="40" t="s">
        <v>57</v>
      </c>
      <c r="B86" s="40" t="s">
        <v>31</v>
      </c>
      <c r="D86" s="83">
        <v>1</v>
      </c>
      <c r="E86" s="83">
        <v>1</v>
      </c>
      <c r="F86" s="83">
        <v>1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18</v>
      </c>
      <c r="V86" s="40">
        <v>17</v>
      </c>
      <c r="W86" s="40">
        <v>19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0</v>
      </c>
      <c r="E88" s="83">
        <v>23</v>
      </c>
      <c r="F88" s="83">
        <v>8</v>
      </c>
      <c r="H88" s="40">
        <v>0</v>
      </c>
      <c r="I88" s="40">
        <v>0</v>
      </c>
      <c r="J88" s="40">
        <v>0</v>
      </c>
      <c r="K88" s="40">
        <v>0</v>
      </c>
      <c r="L88" s="40">
        <v>2</v>
      </c>
      <c r="M88" s="40">
        <v>3</v>
      </c>
      <c r="N88" s="40">
        <v>0</v>
      </c>
      <c r="O88" s="40">
        <v>0</v>
      </c>
      <c r="P88" s="40">
        <v>1</v>
      </c>
      <c r="Q88" s="40">
        <v>0</v>
      </c>
      <c r="R88" s="40">
        <v>2</v>
      </c>
      <c r="S88" s="40">
        <v>0</v>
      </c>
      <c r="U88" s="40">
        <v>263</v>
      </c>
      <c r="V88" s="40">
        <v>202</v>
      </c>
      <c r="W88" s="40">
        <v>156</v>
      </c>
    </row>
    <row r="89" spans="1:23" x14ac:dyDescent="0.25">
      <c r="A89" s="39" t="s">
        <v>58</v>
      </c>
      <c r="B89" s="39" t="s">
        <v>31</v>
      </c>
      <c r="D89" s="82">
        <v>0</v>
      </c>
      <c r="E89" s="82">
        <v>0</v>
      </c>
      <c r="F89" s="82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8</v>
      </c>
      <c r="V89" s="39">
        <v>0</v>
      </c>
      <c r="W89" s="39">
        <v>3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2</v>
      </c>
      <c r="E91" s="82">
        <v>5</v>
      </c>
      <c r="F91" s="82">
        <v>5</v>
      </c>
      <c r="H91" s="39">
        <v>1</v>
      </c>
      <c r="I91" s="39">
        <v>0</v>
      </c>
      <c r="J91" s="39">
        <v>1</v>
      </c>
      <c r="K91" s="39">
        <v>0</v>
      </c>
      <c r="L91" s="39">
        <v>2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1</v>
      </c>
      <c r="S91" s="39">
        <v>0</v>
      </c>
      <c r="U91" s="39">
        <v>71</v>
      </c>
      <c r="V91" s="39">
        <v>47</v>
      </c>
      <c r="W91" s="39">
        <v>27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6</v>
      </c>
      <c r="V92" s="40">
        <v>2</v>
      </c>
      <c r="W92" s="40">
        <v>4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3</v>
      </c>
      <c r="E94" s="83">
        <v>15</v>
      </c>
      <c r="F94" s="83">
        <v>6</v>
      </c>
      <c r="H94" s="40">
        <v>0</v>
      </c>
      <c r="I94" s="40">
        <v>0</v>
      </c>
      <c r="J94" s="40">
        <v>0</v>
      </c>
      <c r="K94" s="40">
        <v>1</v>
      </c>
      <c r="L94" s="40">
        <v>2</v>
      </c>
      <c r="M94" s="40">
        <v>2</v>
      </c>
      <c r="N94" s="40">
        <v>3</v>
      </c>
      <c r="O94" s="40">
        <v>2</v>
      </c>
      <c r="P94" s="40">
        <v>1</v>
      </c>
      <c r="Q94" s="40">
        <v>0</v>
      </c>
      <c r="R94" s="40">
        <v>0</v>
      </c>
      <c r="S94" s="40">
        <v>0</v>
      </c>
      <c r="U94" s="40">
        <v>147</v>
      </c>
      <c r="V94" s="40">
        <v>100</v>
      </c>
      <c r="W94" s="40">
        <v>73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0</v>
      </c>
      <c r="F95" s="82">
        <v>1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19</v>
      </c>
      <c r="V95" s="39">
        <v>16</v>
      </c>
      <c r="W95" s="39">
        <v>9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1</v>
      </c>
      <c r="V96" s="40">
        <v>0</v>
      </c>
      <c r="W96" s="40">
        <v>1</v>
      </c>
    </row>
    <row r="97" spans="1:23" x14ac:dyDescent="0.25">
      <c r="A97" s="39" t="s">
        <v>60</v>
      </c>
      <c r="B97" s="39" t="s">
        <v>33</v>
      </c>
      <c r="D97" s="82">
        <v>16</v>
      </c>
      <c r="E97" s="82">
        <v>19</v>
      </c>
      <c r="F97" s="82">
        <v>6</v>
      </c>
      <c r="H97" s="39">
        <v>2</v>
      </c>
      <c r="I97" s="39">
        <v>0</v>
      </c>
      <c r="J97" s="39">
        <v>2</v>
      </c>
      <c r="K97" s="39">
        <v>2</v>
      </c>
      <c r="L97" s="39">
        <v>4</v>
      </c>
      <c r="M97" s="39">
        <v>3</v>
      </c>
      <c r="N97" s="39">
        <v>2</v>
      </c>
      <c r="O97" s="39">
        <v>0</v>
      </c>
      <c r="P97" s="39">
        <v>1</v>
      </c>
      <c r="Q97" s="39">
        <v>0</v>
      </c>
      <c r="R97" s="39">
        <v>1</v>
      </c>
      <c r="S97" s="39">
        <v>0</v>
      </c>
      <c r="U97" s="39">
        <v>215</v>
      </c>
      <c r="V97" s="39">
        <v>141</v>
      </c>
      <c r="W97" s="39">
        <v>107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0</v>
      </c>
      <c r="E104" s="83">
        <v>1</v>
      </c>
      <c r="F104" s="83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10</v>
      </c>
      <c r="V104" s="40">
        <v>6</v>
      </c>
      <c r="W104" s="40">
        <v>4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63</v>
      </c>
      <c r="B106" s="40" t="s">
        <v>33</v>
      </c>
      <c r="D106" s="83">
        <v>9</v>
      </c>
      <c r="E106" s="83">
        <v>3</v>
      </c>
      <c r="F106" s="83">
        <v>5</v>
      </c>
      <c r="H106" s="40">
        <v>2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2</v>
      </c>
      <c r="Q106" s="40">
        <v>0</v>
      </c>
      <c r="R106" s="40">
        <v>2</v>
      </c>
      <c r="S106" s="40">
        <v>0</v>
      </c>
      <c r="U106" s="40">
        <v>95</v>
      </c>
      <c r="V106" s="40">
        <v>74</v>
      </c>
      <c r="W106" s="40">
        <v>52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0</v>
      </c>
      <c r="F107" s="82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2</v>
      </c>
      <c r="V107" s="39">
        <v>1</v>
      </c>
      <c r="W107" s="39">
        <v>2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3</v>
      </c>
      <c r="E109" s="82">
        <v>0</v>
      </c>
      <c r="F109" s="82">
        <v>2</v>
      </c>
      <c r="H109" s="39">
        <v>1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1</v>
      </c>
      <c r="Q109" s="39">
        <v>0</v>
      </c>
      <c r="R109" s="39">
        <v>0</v>
      </c>
      <c r="S109" s="39">
        <v>0</v>
      </c>
      <c r="U109" s="39">
        <v>23</v>
      </c>
      <c r="V109" s="39">
        <v>10</v>
      </c>
      <c r="W109" s="39">
        <v>9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1</v>
      </c>
      <c r="V110" s="40">
        <v>0</v>
      </c>
      <c r="W110" s="40">
        <v>0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1</v>
      </c>
      <c r="E116" s="83">
        <v>6</v>
      </c>
      <c r="F116" s="83">
        <v>2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1</v>
      </c>
      <c r="Q116" s="40">
        <v>0</v>
      </c>
      <c r="R116" s="40">
        <v>0</v>
      </c>
      <c r="S116" s="40">
        <v>0</v>
      </c>
      <c r="U116" s="40">
        <v>53</v>
      </c>
      <c r="V116" s="40">
        <v>33</v>
      </c>
      <c r="W116" s="40">
        <v>26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3</v>
      </c>
      <c r="V117" s="39">
        <v>3</v>
      </c>
      <c r="W117" s="39">
        <v>4</v>
      </c>
    </row>
    <row r="118" spans="1:23" x14ac:dyDescent="0.25">
      <c r="A118" s="40" t="s">
        <v>67</v>
      </c>
      <c r="B118" s="40" t="s">
        <v>33</v>
      </c>
      <c r="D118" s="83">
        <v>15</v>
      </c>
      <c r="E118" s="83">
        <v>26</v>
      </c>
      <c r="F118" s="83">
        <v>11</v>
      </c>
      <c r="H118" s="40">
        <v>3</v>
      </c>
      <c r="I118" s="40">
        <v>0</v>
      </c>
      <c r="J118" s="40">
        <v>0</v>
      </c>
      <c r="K118" s="40">
        <v>0</v>
      </c>
      <c r="L118" s="40">
        <v>2</v>
      </c>
      <c r="M118" s="40">
        <v>2</v>
      </c>
      <c r="N118" s="40">
        <v>2</v>
      </c>
      <c r="O118" s="40">
        <v>1</v>
      </c>
      <c r="P118" s="40">
        <v>4</v>
      </c>
      <c r="Q118" s="40">
        <v>1</v>
      </c>
      <c r="R118" s="40">
        <v>2</v>
      </c>
      <c r="S118" s="40">
        <v>0</v>
      </c>
      <c r="U118" s="40">
        <v>504</v>
      </c>
      <c r="V118" s="40">
        <v>381</v>
      </c>
      <c r="W118" s="40">
        <v>293</v>
      </c>
    </row>
    <row r="119" spans="1:23" x14ac:dyDescent="0.25">
      <c r="A119" s="39" t="s">
        <v>68</v>
      </c>
      <c r="B119" s="39" t="s">
        <v>31</v>
      </c>
      <c r="D119" s="82">
        <v>0</v>
      </c>
      <c r="E119" s="82">
        <v>0</v>
      </c>
      <c r="F119" s="82">
        <v>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0</v>
      </c>
      <c r="S119" s="39">
        <v>0</v>
      </c>
      <c r="U119" s="39">
        <v>13</v>
      </c>
      <c r="V119" s="39">
        <v>11</v>
      </c>
      <c r="W119" s="39">
        <v>5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5</v>
      </c>
      <c r="E121" s="82">
        <v>12</v>
      </c>
      <c r="F121" s="82">
        <v>11</v>
      </c>
      <c r="H121" s="39">
        <v>0</v>
      </c>
      <c r="I121" s="39">
        <v>0</v>
      </c>
      <c r="J121" s="39">
        <v>0</v>
      </c>
      <c r="K121" s="39">
        <v>0</v>
      </c>
      <c r="L121" s="39">
        <v>4</v>
      </c>
      <c r="M121" s="39">
        <v>1</v>
      </c>
      <c r="N121" s="39">
        <v>0</v>
      </c>
      <c r="O121" s="39">
        <v>0</v>
      </c>
      <c r="P121" s="39">
        <v>3</v>
      </c>
      <c r="Q121" s="39">
        <v>0</v>
      </c>
      <c r="R121" s="39">
        <v>2</v>
      </c>
      <c r="S121" s="39">
        <v>1</v>
      </c>
      <c r="U121" s="39">
        <v>122</v>
      </c>
      <c r="V121" s="39">
        <v>90</v>
      </c>
      <c r="W121" s="39">
        <v>57</v>
      </c>
    </row>
    <row r="122" spans="1:23" x14ac:dyDescent="0.25">
      <c r="A122" s="40" t="s">
        <v>69</v>
      </c>
      <c r="B122" s="40" t="s">
        <v>31</v>
      </c>
      <c r="D122" s="83">
        <v>1</v>
      </c>
      <c r="E122" s="83">
        <v>0</v>
      </c>
      <c r="F122" s="83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19</v>
      </c>
      <c r="V122" s="40">
        <v>15</v>
      </c>
      <c r="W122" s="40">
        <v>13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1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9</v>
      </c>
      <c r="E124" s="83">
        <v>21</v>
      </c>
      <c r="F124" s="83">
        <v>0</v>
      </c>
      <c r="H124" s="40">
        <v>2</v>
      </c>
      <c r="I124" s="40">
        <v>0</v>
      </c>
      <c r="J124" s="40">
        <v>0</v>
      </c>
      <c r="K124" s="40">
        <v>1</v>
      </c>
      <c r="L124" s="40">
        <v>2</v>
      </c>
      <c r="M124" s="40">
        <v>4</v>
      </c>
      <c r="N124" s="40">
        <v>3</v>
      </c>
      <c r="O124" s="40">
        <v>3</v>
      </c>
      <c r="P124" s="40">
        <v>0</v>
      </c>
      <c r="Q124" s="40">
        <v>0</v>
      </c>
      <c r="R124" s="40">
        <v>0</v>
      </c>
      <c r="S124" s="40">
        <v>0</v>
      </c>
      <c r="U124" s="40">
        <v>189</v>
      </c>
      <c r="V124" s="40">
        <v>128</v>
      </c>
      <c r="W124" s="40">
        <v>100</v>
      </c>
    </row>
    <row r="125" spans="1:23" x14ac:dyDescent="0.25">
      <c r="A125" s="39" t="s">
        <v>70</v>
      </c>
      <c r="B125" s="39" t="s">
        <v>31</v>
      </c>
      <c r="D125" s="82">
        <v>1</v>
      </c>
      <c r="E125" s="82">
        <v>0</v>
      </c>
      <c r="F125" s="82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6</v>
      </c>
      <c r="V125" s="39">
        <v>4</v>
      </c>
      <c r="W125" s="39">
        <v>3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16</v>
      </c>
      <c r="E127" s="82">
        <v>2</v>
      </c>
      <c r="F127" s="82">
        <v>2</v>
      </c>
      <c r="H127" s="39">
        <v>5</v>
      </c>
      <c r="I127" s="39">
        <v>0</v>
      </c>
      <c r="J127" s="39">
        <v>2</v>
      </c>
      <c r="K127" s="39">
        <v>1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200</v>
      </c>
      <c r="V127" s="39">
        <v>123</v>
      </c>
      <c r="W127" s="39">
        <v>102</v>
      </c>
    </row>
    <row r="128" spans="1:23" x14ac:dyDescent="0.25">
      <c r="A128" s="40" t="s">
        <v>71</v>
      </c>
      <c r="B128" s="40" t="s">
        <v>31</v>
      </c>
      <c r="D128" s="83">
        <v>2</v>
      </c>
      <c r="E128" s="83">
        <v>0</v>
      </c>
      <c r="F128" s="83">
        <v>0</v>
      </c>
      <c r="H128" s="40">
        <v>0</v>
      </c>
      <c r="I128" s="40">
        <v>0</v>
      </c>
      <c r="J128" s="40">
        <v>0</v>
      </c>
      <c r="K128" s="40">
        <v>1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5</v>
      </c>
      <c r="V128" s="40">
        <v>6</v>
      </c>
      <c r="W128" s="40">
        <v>4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2</v>
      </c>
      <c r="E130" s="83">
        <v>17</v>
      </c>
      <c r="F130" s="83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2</v>
      </c>
      <c r="M130" s="40">
        <v>2</v>
      </c>
      <c r="N130" s="40">
        <v>2</v>
      </c>
      <c r="O130" s="40">
        <v>2</v>
      </c>
      <c r="P130" s="40">
        <v>0</v>
      </c>
      <c r="Q130" s="40">
        <v>0</v>
      </c>
      <c r="R130" s="40">
        <v>0</v>
      </c>
      <c r="S130" s="40">
        <v>0</v>
      </c>
      <c r="U130" s="40">
        <v>127</v>
      </c>
      <c r="V130" s="40">
        <v>92</v>
      </c>
      <c r="W130" s="40">
        <v>73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  <row r="134" spans="1:23" x14ac:dyDescent="0.25">
      <c r="U134">
        <v>0</v>
      </c>
      <c r="V134">
        <v>0</v>
      </c>
      <c r="W134">
        <v>0</v>
      </c>
    </row>
    <row r="135" spans="1:23" x14ac:dyDescent="0.25">
      <c r="D135">
        <f>SUMIF($B5:$B133,"residential",D$5:D$133)</f>
        <v>106</v>
      </c>
      <c r="E135">
        <f t="shared" ref="E135:F135" si="2">SUMIF($B5:$B133,"residential",E$5:E$133)</f>
        <v>203</v>
      </c>
      <c r="F135">
        <f t="shared" si="2"/>
        <v>75</v>
      </c>
      <c r="U135">
        <f t="shared" ref="U135:W135" si="3">SUMIF($B5:$B133,"residential",U$5:U$133)</f>
        <v>2841</v>
      </c>
      <c r="V135">
        <f t="shared" si="3"/>
        <v>2012</v>
      </c>
      <c r="W135">
        <f t="shared" si="3"/>
        <v>1564</v>
      </c>
    </row>
  </sheetData>
  <pageMargins left="0.5" right="0.5" top="0.5" bottom="0.5" header="0.25" footer="0.25"/>
  <pageSetup scale="60" orientation="portrait" r:id="rId1"/>
  <headerFooter>
    <oddHeader>&amp;RU-200281 NWN COVID Data Rpt 3Q and September 2023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topLeftCell="T119" zoomScaleNormal="85" workbookViewId="0">
      <selection activeCell="CL9" sqref="CL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118</v>
      </c>
      <c r="B1" s="2"/>
      <c r="D1" s="8" t="s">
        <v>120</v>
      </c>
      <c r="E1" s="8"/>
      <c r="F1" s="8"/>
      <c r="H1" s="8" t="s">
        <v>121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137</v>
      </c>
      <c r="E2" s="59" t="s">
        <v>138</v>
      </c>
      <c r="F2" s="59" t="s">
        <v>139</v>
      </c>
      <c r="H2" s="60" t="str">
        <f>+D2</f>
        <v>Jul</v>
      </c>
      <c r="I2" s="60" t="str">
        <f t="shared" ref="I2:J2" si="0">+E2</f>
        <v>Aug</v>
      </c>
      <c r="J2" s="60" t="str">
        <f t="shared" si="0"/>
        <v>Sep</v>
      </c>
      <c r="K2" s="61"/>
      <c r="L2" s="60" t="str">
        <f>+H2</f>
        <v>Jul</v>
      </c>
      <c r="M2" s="60" t="str">
        <f>+I2</f>
        <v>Aug</v>
      </c>
      <c r="N2" s="60" t="str">
        <f>+J2</f>
        <v>Sep</v>
      </c>
      <c r="O2" s="61"/>
      <c r="P2" s="60" t="str">
        <f>+L2</f>
        <v>Jul</v>
      </c>
      <c r="Q2" s="60" t="str">
        <f>+M2</f>
        <v>Aug</v>
      </c>
      <c r="R2" s="60" t="str">
        <f>+N2</f>
        <v>Sep</v>
      </c>
      <c r="S2" s="61"/>
      <c r="T2" s="60" t="str">
        <f>+P2</f>
        <v>Jul</v>
      </c>
      <c r="U2" s="60" t="str">
        <f>+Q2</f>
        <v>Aug</v>
      </c>
      <c r="V2" s="60" t="str">
        <f>+R2</f>
        <v>Sep</v>
      </c>
      <c r="W2" s="61"/>
      <c r="X2" s="60" t="str">
        <f>+T2</f>
        <v>Jul</v>
      </c>
      <c r="Y2" s="60" t="str">
        <f t="shared" ref="Y2" si="1">+U2</f>
        <v>Aug</v>
      </c>
      <c r="Z2" s="60" t="str">
        <f t="shared" ref="Z2" si="2">+V2</f>
        <v>Sep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0</v>
      </c>
      <c r="E33" s="39">
        <v>0</v>
      </c>
      <c r="F33" s="39">
        <v>0</v>
      </c>
      <c r="H33" s="46">
        <v>0</v>
      </c>
      <c r="I33" s="46">
        <v>0</v>
      </c>
      <c r="J33" s="46">
        <v>0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1</v>
      </c>
      <c r="V35" s="39">
        <v>0</v>
      </c>
      <c r="X35" s="46">
        <v>0</v>
      </c>
      <c r="Y35" s="46">
        <v>25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0</v>
      </c>
      <c r="F37" s="39">
        <v>1</v>
      </c>
      <c r="H37" s="46">
        <v>0</v>
      </c>
      <c r="I37" s="46">
        <v>0</v>
      </c>
      <c r="J37" s="46">
        <v>3.45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1</v>
      </c>
      <c r="E42" s="40">
        <v>0</v>
      </c>
      <c r="F42" s="40">
        <v>0</v>
      </c>
      <c r="H42" s="47">
        <v>45.3</v>
      </c>
      <c r="I42" s="47">
        <v>0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0</v>
      </c>
      <c r="U44" s="40">
        <v>1</v>
      </c>
      <c r="V44" s="40">
        <v>1</v>
      </c>
      <c r="X44" s="47">
        <v>0</v>
      </c>
      <c r="Y44" s="47">
        <v>25</v>
      </c>
      <c r="Z44" s="47">
        <v>25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1</v>
      </c>
      <c r="V47" s="39">
        <v>0</v>
      </c>
      <c r="X47" s="46">
        <v>0</v>
      </c>
      <c r="Y47" s="46">
        <v>25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0</v>
      </c>
      <c r="E52" s="40">
        <v>1</v>
      </c>
      <c r="F52" s="40">
        <v>0</v>
      </c>
      <c r="H52" s="47">
        <v>0</v>
      </c>
      <c r="I52" s="47">
        <v>37.99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1</v>
      </c>
      <c r="V65" s="39">
        <v>0</v>
      </c>
      <c r="X65" s="46">
        <v>0</v>
      </c>
      <c r="Y65" s="46">
        <v>25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1</v>
      </c>
      <c r="F72" s="40">
        <v>1</v>
      </c>
      <c r="H72" s="47">
        <v>340.01</v>
      </c>
      <c r="I72" s="47">
        <v>312.43</v>
      </c>
      <c r="J72" s="47">
        <v>326.81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0</v>
      </c>
      <c r="E78" s="40">
        <v>1</v>
      </c>
      <c r="F78" s="40">
        <v>0</v>
      </c>
      <c r="H78" s="47">
        <v>0</v>
      </c>
      <c r="I78" s="47">
        <v>26.67</v>
      </c>
      <c r="J78" s="47">
        <v>0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1</v>
      </c>
      <c r="V78" s="40">
        <v>0</v>
      </c>
      <c r="X78" s="47">
        <v>0</v>
      </c>
      <c r="Y78" s="47">
        <v>25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1</v>
      </c>
      <c r="E79" s="39">
        <v>2</v>
      </c>
      <c r="F79" s="39">
        <v>2</v>
      </c>
      <c r="H79" s="46">
        <v>51.53</v>
      </c>
      <c r="I79" s="46">
        <v>24.5</v>
      </c>
      <c r="J79" s="46">
        <v>248.02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2</v>
      </c>
      <c r="U80" s="40">
        <v>1</v>
      </c>
      <c r="V80" s="40">
        <v>1</v>
      </c>
      <c r="X80" s="47">
        <v>50</v>
      </c>
      <c r="Y80" s="47">
        <v>25</v>
      </c>
      <c r="Z80" s="47">
        <v>25</v>
      </c>
    </row>
    <row r="81" spans="1:26" x14ac:dyDescent="0.25">
      <c r="A81" s="53" t="s">
        <v>56</v>
      </c>
      <c r="B81" s="53" t="s">
        <v>31</v>
      </c>
      <c r="D81" s="39">
        <v>5</v>
      </c>
      <c r="E81" s="39">
        <v>3</v>
      </c>
      <c r="F81" s="39">
        <v>2</v>
      </c>
      <c r="H81" s="46">
        <v>40.76</v>
      </c>
      <c r="I81" s="46">
        <v>25.66</v>
      </c>
      <c r="J81" s="46">
        <v>23.02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3</v>
      </c>
      <c r="E82" s="40">
        <v>1</v>
      </c>
      <c r="F82" s="40">
        <v>3</v>
      </c>
      <c r="H82" s="47">
        <v>69.67</v>
      </c>
      <c r="I82" s="47">
        <v>118.32</v>
      </c>
      <c r="J82" s="47">
        <v>63.41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0</v>
      </c>
      <c r="V83" s="39">
        <v>0</v>
      </c>
      <c r="X83" s="46">
        <v>25</v>
      </c>
      <c r="Y83" s="46">
        <v>0</v>
      </c>
      <c r="Z83" s="46">
        <v>0</v>
      </c>
    </row>
    <row r="84" spans="1:26" x14ac:dyDescent="0.25">
      <c r="A84" s="54" t="s">
        <v>57</v>
      </c>
      <c r="B84" s="54" t="s">
        <v>31</v>
      </c>
      <c r="D84" s="40">
        <v>2</v>
      </c>
      <c r="E84" s="40">
        <v>1</v>
      </c>
      <c r="F84" s="40">
        <v>0</v>
      </c>
      <c r="H84" s="47">
        <v>3.23</v>
      </c>
      <c r="I84" s="47">
        <v>4.68</v>
      </c>
      <c r="J84" s="47">
        <v>0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0</v>
      </c>
      <c r="U86" s="40">
        <v>0</v>
      </c>
      <c r="V86" s="40">
        <v>0</v>
      </c>
      <c r="X86" s="47">
        <v>0</v>
      </c>
      <c r="Y86" s="47">
        <v>0</v>
      </c>
      <c r="Z86" s="47">
        <v>0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0</v>
      </c>
      <c r="F87" s="39">
        <v>0</v>
      </c>
      <c r="H87" s="46">
        <v>0</v>
      </c>
      <c r="I87" s="46">
        <v>0</v>
      </c>
      <c r="J87" s="46">
        <v>0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1</v>
      </c>
      <c r="V92" s="40">
        <v>0</v>
      </c>
      <c r="X92" s="47">
        <v>0</v>
      </c>
      <c r="Y92" s="47">
        <v>25</v>
      </c>
      <c r="Z92" s="47">
        <v>0</v>
      </c>
    </row>
    <row r="93" spans="1:26" x14ac:dyDescent="0.25">
      <c r="A93" s="53" t="s">
        <v>60</v>
      </c>
      <c r="B93" s="53" t="s">
        <v>31</v>
      </c>
      <c r="D93" s="39">
        <v>2</v>
      </c>
      <c r="E93" s="39">
        <v>2</v>
      </c>
      <c r="F93" s="39">
        <v>1</v>
      </c>
      <c r="H93" s="46">
        <v>33.94</v>
      </c>
      <c r="I93" s="46">
        <v>20.41</v>
      </c>
      <c r="J93" s="46">
        <v>11.09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1</v>
      </c>
      <c r="E94" s="40">
        <v>0</v>
      </c>
      <c r="F94" s="40">
        <v>1</v>
      </c>
      <c r="H94" s="47">
        <v>28.29</v>
      </c>
      <c r="I94" s="47">
        <v>0</v>
      </c>
      <c r="J94" s="47">
        <v>20.170000000000002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1</v>
      </c>
      <c r="H95" s="46">
        <v>0</v>
      </c>
      <c r="I95" s="46">
        <v>0</v>
      </c>
      <c r="J95" s="46">
        <v>3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1</v>
      </c>
      <c r="U95" s="39">
        <v>1</v>
      </c>
      <c r="V95" s="39">
        <v>1</v>
      </c>
      <c r="X95" s="46">
        <v>25</v>
      </c>
      <c r="Y95" s="46">
        <v>25</v>
      </c>
      <c r="Z95" s="46">
        <v>25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0</v>
      </c>
      <c r="F102" s="40">
        <v>0</v>
      </c>
      <c r="H102" s="47">
        <v>0</v>
      </c>
      <c r="I102" s="47">
        <v>0</v>
      </c>
      <c r="J102" s="47">
        <v>0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1</v>
      </c>
      <c r="E103" s="39">
        <v>0</v>
      </c>
      <c r="F103" s="39">
        <v>1</v>
      </c>
      <c r="H103" s="46">
        <v>3.49</v>
      </c>
      <c r="I103" s="46">
        <v>0</v>
      </c>
      <c r="J103" s="46">
        <v>1.32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0</v>
      </c>
      <c r="V104" s="40">
        <v>0</v>
      </c>
      <c r="X104" s="47">
        <v>0</v>
      </c>
      <c r="Y104" s="47">
        <v>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0</v>
      </c>
      <c r="H105" s="46">
        <v>0</v>
      </c>
      <c r="I105" s="46">
        <v>0</v>
      </c>
      <c r="J105" s="46">
        <v>0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1</v>
      </c>
      <c r="V107" s="39">
        <v>0</v>
      </c>
      <c r="X107" s="46">
        <v>0</v>
      </c>
      <c r="Y107" s="46">
        <v>25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4</v>
      </c>
      <c r="E114" s="40">
        <v>5</v>
      </c>
      <c r="F114" s="40">
        <v>3</v>
      </c>
      <c r="H114" s="47">
        <v>13.3</v>
      </c>
      <c r="I114" s="47">
        <v>25.59</v>
      </c>
      <c r="J114" s="47">
        <v>7.57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1</v>
      </c>
      <c r="X114" s="47">
        <v>0</v>
      </c>
      <c r="Y114" s="47">
        <v>0</v>
      </c>
      <c r="Z114" s="47">
        <v>25</v>
      </c>
    </row>
    <row r="115" spans="1:26" x14ac:dyDescent="0.25">
      <c r="A115" s="53" t="s">
        <v>67</v>
      </c>
      <c r="B115" s="53" t="s">
        <v>32</v>
      </c>
      <c r="D115" s="39">
        <v>3</v>
      </c>
      <c r="E115" s="39">
        <v>3</v>
      </c>
      <c r="F115" s="39">
        <v>3</v>
      </c>
      <c r="H115" s="46">
        <v>305.05</v>
      </c>
      <c r="I115" s="46">
        <v>287.68</v>
      </c>
      <c r="J115" s="46">
        <v>183.47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1</v>
      </c>
      <c r="U116" s="40">
        <v>1</v>
      </c>
      <c r="V116" s="40">
        <v>1</v>
      </c>
      <c r="X116" s="47">
        <v>25</v>
      </c>
      <c r="Y116" s="47">
        <v>25</v>
      </c>
      <c r="Z116" s="47">
        <v>25</v>
      </c>
    </row>
    <row r="117" spans="1:26" x14ac:dyDescent="0.25">
      <c r="A117" s="53" t="s">
        <v>68</v>
      </c>
      <c r="B117" s="53" t="s">
        <v>31</v>
      </c>
      <c r="D117" s="39">
        <v>0</v>
      </c>
      <c r="E117" s="39">
        <v>0</v>
      </c>
      <c r="F117" s="39">
        <v>0</v>
      </c>
      <c r="H117" s="46">
        <v>0</v>
      </c>
      <c r="I117" s="46">
        <v>0</v>
      </c>
      <c r="J117" s="46">
        <v>0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2</v>
      </c>
      <c r="V119" s="39">
        <v>1</v>
      </c>
      <c r="X119" s="46">
        <v>0</v>
      </c>
      <c r="Y119" s="46">
        <v>50</v>
      </c>
      <c r="Z119" s="46">
        <v>25</v>
      </c>
    </row>
    <row r="120" spans="1:26" x14ac:dyDescent="0.25">
      <c r="A120" s="54" t="s">
        <v>69</v>
      </c>
      <c r="B120" s="54" t="s">
        <v>31</v>
      </c>
      <c r="D120" s="40">
        <v>2</v>
      </c>
      <c r="E120" s="40">
        <v>2</v>
      </c>
      <c r="F120" s="40">
        <v>0</v>
      </c>
      <c r="H120" s="47">
        <v>26.3</v>
      </c>
      <c r="I120" s="47">
        <v>22.64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1</v>
      </c>
      <c r="F121" s="39">
        <v>0</v>
      </c>
      <c r="H121" s="46">
        <v>0</v>
      </c>
      <c r="I121" s="46">
        <v>80.59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2</v>
      </c>
      <c r="U122" s="40">
        <v>1</v>
      </c>
      <c r="V122" s="40">
        <v>1</v>
      </c>
      <c r="X122" s="47">
        <v>50</v>
      </c>
      <c r="Y122" s="47">
        <v>25</v>
      </c>
      <c r="Z122" s="47">
        <v>25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0</v>
      </c>
      <c r="E126" s="40">
        <v>1</v>
      </c>
      <c r="F126" s="40">
        <v>1</v>
      </c>
      <c r="H126" s="47">
        <v>0</v>
      </c>
      <c r="I126" s="47">
        <v>1.56</v>
      </c>
      <c r="J126" s="47">
        <v>3.08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1</v>
      </c>
      <c r="U128" s="40">
        <v>1</v>
      </c>
      <c r="V128" s="40">
        <v>4</v>
      </c>
      <c r="X128" s="47">
        <v>25</v>
      </c>
      <c r="Y128" s="47">
        <v>100</v>
      </c>
      <c r="Z128" s="47">
        <v>100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0</v>
      </c>
      <c r="F133">
        <f>SUMIF($B3:$B131,$B$131,F3:F131)</f>
        <v>1</v>
      </c>
      <c r="G133"/>
      <c r="H133">
        <f t="shared" ref="H133:J133" si="3">SUMIF($B3:$B131,$B$131,H3:H131)</f>
        <v>0</v>
      </c>
      <c r="I133">
        <f t="shared" si="3"/>
        <v>0</v>
      </c>
      <c r="J133">
        <f t="shared" si="3"/>
        <v>3</v>
      </c>
      <c r="T133">
        <f t="shared" ref="T133:V133" si="4">SUMIF($B3:$B131,$B$131,T3:T131)</f>
        <v>8</v>
      </c>
      <c r="U133">
        <f t="shared" si="4"/>
        <v>13</v>
      </c>
      <c r="V133">
        <f t="shared" si="4"/>
        <v>10</v>
      </c>
      <c r="W133"/>
      <c r="X133">
        <f t="shared" ref="X133:Z133" si="5">SUMIF($B3:$B131,$B$131,X3:X131)</f>
        <v>200</v>
      </c>
      <c r="Y133">
        <f t="shared" si="5"/>
        <v>400</v>
      </c>
      <c r="Z133">
        <f t="shared" si="5"/>
        <v>250</v>
      </c>
    </row>
    <row r="134" spans="1:26" ht="45" x14ac:dyDescent="0.25">
      <c r="D134" s="19" t="s">
        <v>119</v>
      </c>
      <c r="E134" s="19"/>
      <c r="F134" s="19"/>
      <c r="H134" s="19" t="s">
        <v>119</v>
      </c>
      <c r="I134" s="19"/>
      <c r="J134" s="19"/>
      <c r="T134" s="19" t="s">
        <v>119</v>
      </c>
      <c r="U134" s="19"/>
      <c r="V134" s="19"/>
      <c r="X134" s="19" t="s">
        <v>119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workbookViewId="0">
      <selection activeCell="P3" sqref="P3:R1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122</v>
      </c>
      <c r="B1" s="2"/>
      <c r="D1" s="8" t="s">
        <v>20</v>
      </c>
      <c r="E1" s="8"/>
      <c r="F1" s="8"/>
      <c r="H1" s="84" t="s">
        <v>21</v>
      </c>
      <c r="I1" s="84"/>
      <c r="J1" s="84"/>
      <c r="L1" s="84" t="s">
        <v>22</v>
      </c>
      <c r="M1" s="84"/>
      <c r="N1" s="84"/>
      <c r="P1" s="84" t="s">
        <v>23</v>
      </c>
      <c r="Q1" s="84"/>
      <c r="R1" s="84"/>
    </row>
    <row r="2" spans="1:26" x14ac:dyDescent="0.25">
      <c r="A2" s="2" t="s">
        <v>0</v>
      </c>
      <c r="B2" s="2" t="s">
        <v>1</v>
      </c>
      <c r="D2" s="77" t="s">
        <v>140</v>
      </c>
      <c r="E2" s="77" t="s">
        <v>141</v>
      </c>
      <c r="F2" s="77" t="s">
        <v>142</v>
      </c>
      <c r="H2" s="60" t="str">
        <f>+D2</f>
        <v>Jul 2023</v>
      </c>
      <c r="I2" s="60" t="str">
        <f t="shared" ref="I2:J2" si="0">+E2</f>
        <v>Aug 2023</v>
      </c>
      <c r="J2" s="60" t="str">
        <f t="shared" si="0"/>
        <v>Sep 2023</v>
      </c>
      <c r="K2" s="61"/>
      <c r="L2" s="60" t="str">
        <f>+H2</f>
        <v>Jul 2023</v>
      </c>
      <c r="M2" s="60" t="str">
        <f t="shared" ref="M2" si="1">+I2</f>
        <v>Aug 2023</v>
      </c>
      <c r="N2" s="60" t="str">
        <f t="shared" ref="N2" si="2">+J2</f>
        <v>Sep 2023</v>
      </c>
      <c r="O2" s="61"/>
      <c r="P2" s="60" t="str">
        <f>+L2</f>
        <v>Jul 2023</v>
      </c>
      <c r="Q2" s="60" t="str">
        <f t="shared" ref="Q2" si="3">+M2</f>
        <v>Aug 2023</v>
      </c>
      <c r="R2" s="60" t="str">
        <f t="shared" ref="R2" si="4">+N2</f>
        <v>Sep 2023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4</v>
      </c>
      <c r="E33" s="39">
        <v>4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102</v>
      </c>
      <c r="E35" s="39">
        <v>100</v>
      </c>
      <c r="F35" s="39">
        <v>103</v>
      </c>
      <c r="H35" s="39">
        <v>0</v>
      </c>
      <c r="I35" s="39">
        <v>0</v>
      </c>
      <c r="J35" s="39">
        <v>0</v>
      </c>
      <c r="L35" s="39">
        <v>8</v>
      </c>
      <c r="M35" s="39">
        <v>9</v>
      </c>
      <c r="N35" s="39">
        <v>0</v>
      </c>
      <c r="P35" s="39">
        <v>2</v>
      </c>
      <c r="Q35" s="39">
        <v>1</v>
      </c>
      <c r="R35" s="39">
        <v>2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4</v>
      </c>
      <c r="E38" s="40">
        <v>4</v>
      </c>
      <c r="F38" s="40">
        <v>4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2</v>
      </c>
      <c r="E41" s="39">
        <v>2</v>
      </c>
      <c r="F41" s="39">
        <v>1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89</v>
      </c>
      <c r="E44" s="40">
        <v>80</v>
      </c>
      <c r="F44" s="40">
        <v>78</v>
      </c>
      <c r="H44" s="40">
        <v>2</v>
      </c>
      <c r="I44" s="40">
        <v>0</v>
      </c>
      <c r="J44" s="40">
        <v>0</v>
      </c>
      <c r="L44" s="40">
        <v>9</v>
      </c>
      <c r="M44" s="40">
        <v>4</v>
      </c>
      <c r="N44" s="40">
        <v>0</v>
      </c>
      <c r="P44" s="40">
        <v>1</v>
      </c>
      <c r="Q44" s="40">
        <v>2</v>
      </c>
      <c r="R44" s="40">
        <v>2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9</v>
      </c>
      <c r="E47" s="39">
        <v>8</v>
      </c>
      <c r="F47" s="39">
        <v>7</v>
      </c>
      <c r="H47" s="39">
        <v>0</v>
      </c>
      <c r="I47" s="39">
        <v>0</v>
      </c>
      <c r="J47" s="39">
        <v>0</v>
      </c>
      <c r="L47" s="39">
        <v>1</v>
      </c>
      <c r="M47" s="39">
        <v>0</v>
      </c>
      <c r="N47" s="39">
        <v>0</v>
      </c>
      <c r="P47" s="39">
        <v>1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3</v>
      </c>
      <c r="E62" s="40">
        <v>2</v>
      </c>
      <c r="F62" s="40">
        <v>2</v>
      </c>
      <c r="H62" s="40">
        <v>0</v>
      </c>
      <c r="I62" s="40">
        <v>0</v>
      </c>
      <c r="J62" s="40">
        <v>0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1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15</v>
      </c>
      <c r="E65" s="39">
        <v>15</v>
      </c>
      <c r="F65" s="39">
        <v>14</v>
      </c>
      <c r="H65" s="39">
        <v>0</v>
      </c>
      <c r="I65" s="39">
        <v>0</v>
      </c>
      <c r="J65" s="39">
        <v>0</v>
      </c>
      <c r="L65" s="39">
        <v>0</v>
      </c>
      <c r="M65" s="39">
        <v>1</v>
      </c>
      <c r="N65" s="39">
        <v>0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8</v>
      </c>
      <c r="E71" s="39">
        <v>8</v>
      </c>
      <c r="F71" s="39">
        <v>7</v>
      </c>
      <c r="H71" s="39">
        <v>1</v>
      </c>
      <c r="I71" s="39">
        <v>0</v>
      </c>
      <c r="J71" s="39">
        <v>0</v>
      </c>
      <c r="L71" s="39">
        <v>2</v>
      </c>
      <c r="M71" s="39">
        <v>0</v>
      </c>
      <c r="N71" s="39">
        <v>0</v>
      </c>
      <c r="P71" s="39">
        <v>1</v>
      </c>
      <c r="Q71" s="39">
        <v>0</v>
      </c>
      <c r="R71" s="39">
        <v>0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61</v>
      </c>
      <c r="E74" s="40">
        <v>66</v>
      </c>
      <c r="F74" s="40">
        <v>57</v>
      </c>
      <c r="H74" s="40">
        <v>0</v>
      </c>
      <c r="I74" s="40">
        <v>0</v>
      </c>
      <c r="J74" s="40">
        <v>0</v>
      </c>
      <c r="L74" s="40">
        <v>7</v>
      </c>
      <c r="M74" s="40">
        <v>1</v>
      </c>
      <c r="N74" s="40">
        <v>0</v>
      </c>
      <c r="P74" s="40">
        <v>0</v>
      </c>
      <c r="Q74" s="40">
        <v>1</v>
      </c>
      <c r="R74" s="40">
        <v>0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2</v>
      </c>
      <c r="E78" s="40">
        <v>2</v>
      </c>
      <c r="F78" s="40">
        <v>2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37</v>
      </c>
      <c r="E80" s="40">
        <v>39</v>
      </c>
      <c r="F80" s="40">
        <v>36</v>
      </c>
      <c r="H80" s="40">
        <v>1</v>
      </c>
      <c r="I80" s="40">
        <v>0</v>
      </c>
      <c r="J80" s="40">
        <v>2</v>
      </c>
      <c r="L80" s="40">
        <v>3</v>
      </c>
      <c r="M80" s="40">
        <v>3</v>
      </c>
      <c r="N80" s="40">
        <v>0</v>
      </c>
      <c r="P80" s="40">
        <v>0</v>
      </c>
      <c r="Q80" s="40">
        <v>1</v>
      </c>
      <c r="R80" s="40">
        <v>0</v>
      </c>
    </row>
    <row r="81" spans="1:18" x14ac:dyDescent="0.25">
      <c r="A81" s="39" t="s">
        <v>56</v>
      </c>
      <c r="B81" s="39" t="s">
        <v>31</v>
      </c>
      <c r="D81" s="39">
        <v>13</v>
      </c>
      <c r="E81" s="39">
        <v>11</v>
      </c>
      <c r="F81" s="39">
        <v>10</v>
      </c>
      <c r="H81" s="39">
        <v>0</v>
      </c>
      <c r="I81" s="39">
        <v>0</v>
      </c>
      <c r="J81" s="39">
        <v>1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133</v>
      </c>
      <c r="E83" s="39">
        <v>138</v>
      </c>
      <c r="F83" s="39">
        <v>131</v>
      </c>
      <c r="H83" s="39">
        <v>3</v>
      </c>
      <c r="I83" s="39">
        <v>2</v>
      </c>
      <c r="J83" s="39">
        <v>5</v>
      </c>
      <c r="L83" s="39">
        <v>17</v>
      </c>
      <c r="M83" s="39">
        <v>10</v>
      </c>
      <c r="N83" s="39">
        <v>0</v>
      </c>
      <c r="P83" s="39">
        <v>6</v>
      </c>
      <c r="Q83" s="39">
        <v>1</v>
      </c>
      <c r="R83" s="39">
        <v>2</v>
      </c>
    </row>
    <row r="84" spans="1:18" x14ac:dyDescent="0.25">
      <c r="A84" s="40" t="s">
        <v>57</v>
      </c>
      <c r="B84" s="40" t="s">
        <v>31</v>
      </c>
      <c r="D84" s="40">
        <v>6</v>
      </c>
      <c r="E84" s="40">
        <v>4</v>
      </c>
      <c r="F84" s="40">
        <v>4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154</v>
      </c>
      <c r="E86" s="40">
        <v>148</v>
      </c>
      <c r="F86" s="40">
        <v>148</v>
      </c>
      <c r="H86" s="40">
        <v>1</v>
      </c>
      <c r="I86" s="40">
        <v>2</v>
      </c>
      <c r="J86" s="40">
        <v>1</v>
      </c>
      <c r="L86" s="40">
        <v>10</v>
      </c>
      <c r="M86" s="40">
        <v>16</v>
      </c>
      <c r="N86" s="40">
        <v>0</v>
      </c>
      <c r="P86" s="40">
        <v>3</v>
      </c>
      <c r="Q86" s="40">
        <v>3</v>
      </c>
      <c r="R86" s="40">
        <v>3</v>
      </c>
    </row>
    <row r="87" spans="1:18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31</v>
      </c>
      <c r="E89" s="39">
        <v>33</v>
      </c>
      <c r="F89" s="39">
        <v>30</v>
      </c>
      <c r="H89" s="39">
        <v>0</v>
      </c>
      <c r="I89" s="39">
        <v>0</v>
      </c>
      <c r="J89" s="39">
        <v>1</v>
      </c>
      <c r="L89" s="39">
        <v>4</v>
      </c>
      <c r="M89" s="39">
        <v>1</v>
      </c>
      <c r="N89" s="39">
        <v>0</v>
      </c>
      <c r="P89" s="39">
        <v>0</v>
      </c>
      <c r="Q89" s="39">
        <v>0</v>
      </c>
      <c r="R89" s="39">
        <v>0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84</v>
      </c>
      <c r="E92" s="40">
        <v>84</v>
      </c>
      <c r="F92" s="40">
        <v>81</v>
      </c>
      <c r="H92" s="40">
        <v>0</v>
      </c>
      <c r="I92" s="40">
        <v>3</v>
      </c>
      <c r="J92" s="40">
        <v>1</v>
      </c>
      <c r="L92" s="40">
        <v>5</v>
      </c>
      <c r="M92" s="40">
        <v>12</v>
      </c>
      <c r="N92" s="40">
        <v>0</v>
      </c>
      <c r="P92" s="40">
        <v>2</v>
      </c>
      <c r="Q92" s="40">
        <v>2</v>
      </c>
      <c r="R92" s="40">
        <v>1</v>
      </c>
    </row>
    <row r="93" spans="1:18" x14ac:dyDescent="0.25">
      <c r="A93" s="39" t="s">
        <v>60</v>
      </c>
      <c r="B93" s="39" t="s">
        <v>31</v>
      </c>
      <c r="D93" s="39">
        <v>5</v>
      </c>
      <c r="E93" s="39">
        <v>5</v>
      </c>
      <c r="F93" s="39">
        <v>4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116</v>
      </c>
      <c r="E95" s="39">
        <v>100</v>
      </c>
      <c r="F95" s="39">
        <v>97</v>
      </c>
      <c r="H95" s="39">
        <v>3</v>
      </c>
      <c r="I95" s="39">
        <v>0</v>
      </c>
      <c r="J95" s="39">
        <v>2</v>
      </c>
      <c r="L95" s="39">
        <v>9</v>
      </c>
      <c r="M95" s="39">
        <v>4</v>
      </c>
      <c r="N95" s="39">
        <v>0</v>
      </c>
      <c r="P95" s="39">
        <v>2</v>
      </c>
      <c r="Q95" s="39">
        <v>1</v>
      </c>
      <c r="R95" s="39">
        <v>1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58</v>
      </c>
      <c r="E104" s="40">
        <v>53</v>
      </c>
      <c r="F104" s="40">
        <v>50</v>
      </c>
      <c r="H104" s="40">
        <v>0</v>
      </c>
      <c r="I104" s="40">
        <v>0</v>
      </c>
      <c r="J104" s="40">
        <v>0</v>
      </c>
      <c r="L104" s="40">
        <v>8</v>
      </c>
      <c r="M104" s="40">
        <v>2</v>
      </c>
      <c r="N104" s="40">
        <v>0</v>
      </c>
      <c r="P104" s="40">
        <v>1</v>
      </c>
      <c r="Q104" s="40">
        <v>2</v>
      </c>
      <c r="R104" s="40">
        <v>1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9</v>
      </c>
      <c r="E107" s="39">
        <v>9</v>
      </c>
      <c r="F107" s="39">
        <v>7</v>
      </c>
      <c r="H107" s="39">
        <v>0</v>
      </c>
      <c r="I107" s="39">
        <v>0</v>
      </c>
      <c r="J107" s="39">
        <v>0</v>
      </c>
      <c r="L107" s="39">
        <v>1</v>
      </c>
      <c r="M107" s="39">
        <v>1</v>
      </c>
      <c r="N107" s="39">
        <v>0</v>
      </c>
      <c r="P107" s="39">
        <v>0</v>
      </c>
      <c r="Q107" s="39">
        <v>1</v>
      </c>
      <c r="R107" s="39">
        <v>1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9</v>
      </c>
      <c r="E114" s="40">
        <v>9</v>
      </c>
      <c r="F114" s="40">
        <v>8</v>
      </c>
      <c r="H114" s="40">
        <v>1</v>
      </c>
      <c r="I114" s="40">
        <v>0</v>
      </c>
      <c r="J114" s="40">
        <v>0</v>
      </c>
      <c r="L114" s="40">
        <v>2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290</v>
      </c>
      <c r="E116" s="40">
        <v>283</v>
      </c>
      <c r="F116" s="40">
        <v>266</v>
      </c>
      <c r="H116" s="40">
        <v>2</v>
      </c>
      <c r="I116" s="40">
        <v>0</v>
      </c>
      <c r="J116" s="40">
        <v>1</v>
      </c>
      <c r="L116" s="40">
        <v>28</v>
      </c>
      <c r="M116" s="40">
        <v>21</v>
      </c>
      <c r="N116" s="40">
        <v>0</v>
      </c>
      <c r="P116" s="40">
        <v>8</v>
      </c>
      <c r="Q116" s="40">
        <v>6</v>
      </c>
      <c r="R116" s="40">
        <v>5</v>
      </c>
    </row>
    <row r="117" spans="1:18" x14ac:dyDescent="0.25">
      <c r="A117" s="39" t="s">
        <v>68</v>
      </c>
      <c r="B117" s="39" t="s">
        <v>31</v>
      </c>
      <c r="D117" s="39">
        <v>4</v>
      </c>
      <c r="E117" s="39">
        <v>4</v>
      </c>
      <c r="F117" s="39">
        <v>4</v>
      </c>
      <c r="H117" s="39">
        <v>0</v>
      </c>
      <c r="I117" s="39">
        <v>0</v>
      </c>
      <c r="J117" s="39">
        <v>1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71</v>
      </c>
      <c r="E119" s="39">
        <v>69</v>
      </c>
      <c r="F119" s="39">
        <v>59</v>
      </c>
      <c r="H119" s="39">
        <v>1</v>
      </c>
      <c r="I119" s="39">
        <v>0</v>
      </c>
      <c r="J119" s="39">
        <v>1</v>
      </c>
      <c r="L119" s="39">
        <v>3</v>
      </c>
      <c r="M119" s="39">
        <v>4</v>
      </c>
      <c r="N119" s="39">
        <v>0</v>
      </c>
      <c r="P119" s="39">
        <v>0</v>
      </c>
      <c r="Q119" s="39">
        <v>2</v>
      </c>
      <c r="R119" s="39">
        <v>0</v>
      </c>
    </row>
    <row r="120" spans="1:18" x14ac:dyDescent="0.25">
      <c r="A120" s="40" t="s">
        <v>69</v>
      </c>
      <c r="B120" s="40" t="s">
        <v>31</v>
      </c>
      <c r="D120" s="40">
        <v>2</v>
      </c>
      <c r="E120" s="40">
        <v>2</v>
      </c>
      <c r="F120" s="40">
        <v>1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107</v>
      </c>
      <c r="E122" s="40">
        <v>112</v>
      </c>
      <c r="F122" s="40">
        <v>105</v>
      </c>
      <c r="H122" s="40">
        <v>0</v>
      </c>
      <c r="I122" s="40">
        <v>1</v>
      </c>
      <c r="J122" s="40">
        <v>1</v>
      </c>
      <c r="L122" s="40">
        <v>9</v>
      </c>
      <c r="M122" s="40">
        <v>14</v>
      </c>
      <c r="N122" s="40">
        <v>0</v>
      </c>
      <c r="P122" s="40">
        <v>2</v>
      </c>
      <c r="Q122" s="40">
        <v>2</v>
      </c>
      <c r="R122" s="40">
        <v>2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103</v>
      </c>
      <c r="E125" s="39">
        <v>93</v>
      </c>
      <c r="F125" s="39">
        <v>92</v>
      </c>
      <c r="H125" s="39">
        <v>1</v>
      </c>
      <c r="I125" s="39">
        <v>0</v>
      </c>
      <c r="J125" s="39">
        <v>0</v>
      </c>
      <c r="L125" s="39">
        <v>7</v>
      </c>
      <c r="M125" s="39">
        <v>5</v>
      </c>
      <c r="N125" s="39">
        <v>0</v>
      </c>
      <c r="P125" s="39">
        <v>1</v>
      </c>
      <c r="Q125" s="39">
        <v>2</v>
      </c>
      <c r="R125" s="39">
        <v>2</v>
      </c>
    </row>
    <row r="126" spans="1:18" x14ac:dyDescent="0.25">
      <c r="A126" s="40" t="s">
        <v>71</v>
      </c>
      <c r="B126" s="40" t="s">
        <v>31</v>
      </c>
      <c r="D126" s="40">
        <v>3</v>
      </c>
      <c r="E126" s="40">
        <v>3</v>
      </c>
      <c r="F126" s="40">
        <v>5</v>
      </c>
      <c r="H126" s="40">
        <v>0</v>
      </c>
      <c r="I126" s="40">
        <v>1</v>
      </c>
      <c r="J126" s="40">
        <v>0</v>
      </c>
      <c r="L126" s="40">
        <v>0</v>
      </c>
      <c r="M126" s="40">
        <v>2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65</v>
      </c>
      <c r="E128" s="40">
        <v>66</v>
      </c>
      <c r="F128" s="40">
        <v>65</v>
      </c>
      <c r="H128" s="40">
        <v>0</v>
      </c>
      <c r="I128" s="40">
        <v>1</v>
      </c>
      <c r="J128" s="40">
        <v>1</v>
      </c>
      <c r="L128" s="40">
        <v>5</v>
      </c>
      <c r="M128" s="40">
        <v>3</v>
      </c>
      <c r="N128" s="40">
        <v>0</v>
      </c>
      <c r="P128" s="40">
        <v>1</v>
      </c>
      <c r="Q128" s="40">
        <v>0</v>
      </c>
      <c r="R128" s="40">
        <v>2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L132">
        <v>0</v>
      </c>
      <c r="M132">
        <v>0</v>
      </c>
      <c r="N132">
        <v>0</v>
      </c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view="pageLayout" topLeftCell="K1" zoomScaleNormal="100" workbookViewId="0">
      <selection activeCell="O1" sqref="O1:Q1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123</v>
      </c>
      <c r="C1" s="8" t="s">
        <v>29</v>
      </c>
      <c r="D1" s="8"/>
      <c r="E1" s="8"/>
      <c r="G1" s="84" t="s">
        <v>26</v>
      </c>
      <c r="H1" s="84"/>
      <c r="I1" s="84"/>
      <c r="K1" s="84" t="s">
        <v>27</v>
      </c>
      <c r="L1" s="84"/>
      <c r="M1" s="84"/>
      <c r="O1" s="84" t="s">
        <v>28</v>
      </c>
      <c r="P1" s="84"/>
      <c r="Q1" s="84"/>
    </row>
    <row r="2" spans="1:17" x14ac:dyDescent="0.25">
      <c r="A2" s="2" t="s">
        <v>0</v>
      </c>
      <c r="C2" s="77" t="str">
        <f>+'4. Payment Arrangements 2023'!D2</f>
        <v>Jul 2023</v>
      </c>
      <c r="D2" s="77" t="str">
        <f>+'4. Payment Arrangements 2023'!E2</f>
        <v>Aug 2023</v>
      </c>
      <c r="E2" s="77" t="str">
        <f>+'4. Payment Arrangements 2023'!F2</f>
        <v>Sep 2023</v>
      </c>
      <c r="G2" s="60" t="str">
        <f>+C2</f>
        <v>Jul 2023</v>
      </c>
      <c r="H2" s="60" t="str">
        <f t="shared" ref="H2:I2" si="0">+D2</f>
        <v>Aug 2023</v>
      </c>
      <c r="I2" s="60" t="str">
        <f t="shared" si="0"/>
        <v>Sep 2023</v>
      </c>
      <c r="K2" s="60" t="str">
        <f>+G2</f>
        <v>Jul 2023</v>
      </c>
      <c r="L2" s="60" t="str">
        <f t="shared" ref="L2" si="1">+H2</f>
        <v>Aug 2023</v>
      </c>
      <c r="M2" s="60" t="str">
        <f t="shared" ref="M2" si="2">+I2</f>
        <v>Sep 2023</v>
      </c>
      <c r="N2" s="61"/>
      <c r="O2" s="60" t="str">
        <f>+K2</f>
        <v>Jul 2023</v>
      </c>
      <c r="P2" s="60" t="str">
        <f t="shared" ref="P2" si="3">+L2</f>
        <v>Aug 2023</v>
      </c>
      <c r="Q2" s="60" t="str">
        <f t="shared" ref="Q2" si="4">+M2</f>
        <v>Sep 2023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1</v>
      </c>
      <c r="L9" s="63">
        <f t="shared" ref="L9:M9" si="7">SUM(L10:L20)</f>
        <v>1</v>
      </c>
      <c r="M9" s="63">
        <f t="shared" si="7"/>
        <v>0</v>
      </c>
      <c r="N9" s="64"/>
      <c r="O9" s="63">
        <f t="shared" ref="O9:Q9" si="8">SUM(O10:O20)</f>
        <v>0</v>
      </c>
      <c r="P9" s="63">
        <f t="shared" si="8"/>
        <v>1</v>
      </c>
      <c r="Q9" s="63">
        <f t="shared" si="8"/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  <c r="L15">
        <v>1</v>
      </c>
      <c r="P15">
        <v>1</v>
      </c>
    </row>
    <row r="16" spans="1:17" x14ac:dyDescent="0.25">
      <c r="A16">
        <v>98605</v>
      </c>
    </row>
    <row r="17" spans="1:11" x14ac:dyDescent="0.25">
      <c r="A17">
        <v>98683</v>
      </c>
    </row>
    <row r="18" spans="1:11" x14ac:dyDescent="0.25">
      <c r="A18">
        <v>98661</v>
      </c>
      <c r="K18">
        <v>1</v>
      </c>
    </row>
    <row r="19" spans="1:11" x14ac:dyDescent="0.25">
      <c r="A19">
        <v>98604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3Q and September 2023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topLeftCell="A27" zoomScaleNormal="100" workbookViewId="0">
      <selection activeCell="C10" sqref="C10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124</v>
      </c>
      <c r="B1" s="2"/>
      <c r="D1" s="8" t="s">
        <v>112</v>
      </c>
      <c r="E1" s="8"/>
      <c r="F1" s="8"/>
      <c r="H1" s="84" t="s">
        <v>113</v>
      </c>
      <c r="I1" s="84"/>
      <c r="J1" s="84"/>
      <c r="L1" s="84" t="s">
        <v>24</v>
      </c>
      <c r="M1" s="84"/>
      <c r="N1" s="84"/>
      <c r="P1" s="84" t="s">
        <v>25</v>
      </c>
      <c r="Q1" s="84"/>
      <c r="R1" s="84"/>
    </row>
    <row r="2" spans="1:18" x14ac:dyDescent="0.25">
      <c r="A2" s="2" t="s">
        <v>0</v>
      </c>
      <c r="B2" s="2" t="s">
        <v>1</v>
      </c>
      <c r="D2" s="77" t="str">
        <f>+'4. Payment Arrangements 2023'!D2</f>
        <v>Jul 2023</v>
      </c>
      <c r="E2" s="77" t="str">
        <f>+'4. Payment Arrangements 2023'!E2</f>
        <v>Aug 2023</v>
      </c>
      <c r="F2" s="77" t="str">
        <f>+'4. Payment Arrangements 2023'!F2</f>
        <v>Sep 2023</v>
      </c>
      <c r="H2" s="60" t="str">
        <f>+D2</f>
        <v>Jul 2023</v>
      </c>
      <c r="I2" s="60" t="str">
        <f t="shared" ref="I2:J2" si="0">+E2</f>
        <v>Aug 2023</v>
      </c>
      <c r="J2" s="60" t="str">
        <f t="shared" si="0"/>
        <v>Sep 2023</v>
      </c>
      <c r="K2" s="61"/>
      <c r="L2" s="60" t="str">
        <f>+H2</f>
        <v>Jul 2023</v>
      </c>
      <c r="M2" s="60" t="str">
        <f t="shared" ref="M2" si="1">+I2</f>
        <v>Aug 2023</v>
      </c>
      <c r="N2" s="60" t="str">
        <f t="shared" ref="N2" si="2">+J2</f>
        <v>Sep 2023</v>
      </c>
      <c r="O2" s="61"/>
      <c r="P2" s="60" t="str">
        <f>+L2</f>
        <v>Jul 2023</v>
      </c>
      <c r="Q2" s="60" t="str">
        <f t="shared" ref="Q2" si="3">+M2</f>
        <v>Aug 2023</v>
      </c>
      <c r="R2" s="60" t="str">
        <f t="shared" ref="R2" si="4">+N2</f>
        <v>Sep 2023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5</v>
      </c>
      <c r="E34" s="39">
        <v>5</v>
      </c>
      <c r="F34" s="39">
        <v>5</v>
      </c>
      <c r="H34" s="39">
        <v>0</v>
      </c>
      <c r="I34" s="39">
        <v>0</v>
      </c>
      <c r="J34" s="39">
        <v>0</v>
      </c>
      <c r="P34" s="39">
        <v>0</v>
      </c>
      <c r="Q34" s="39">
        <v>0</v>
      </c>
      <c r="R34" s="39">
        <v>0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3</v>
      </c>
      <c r="E36" s="39">
        <v>4</v>
      </c>
      <c r="F36" s="39">
        <v>5</v>
      </c>
      <c r="H36" s="39">
        <v>0</v>
      </c>
      <c r="I36" s="39">
        <v>1</v>
      </c>
      <c r="J36" s="39">
        <v>1</v>
      </c>
      <c r="P36" s="39">
        <v>0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0</v>
      </c>
      <c r="E37" s="40">
        <v>0</v>
      </c>
      <c r="F37" s="40">
        <v>1</v>
      </c>
      <c r="H37" s="40">
        <v>0</v>
      </c>
      <c r="I37" s="40">
        <v>0</v>
      </c>
      <c r="J37" s="40">
        <v>1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1</v>
      </c>
      <c r="E43" s="40">
        <v>1</v>
      </c>
      <c r="F43" s="40">
        <v>1</v>
      </c>
      <c r="H43" s="40">
        <v>1</v>
      </c>
      <c r="I43" s="40">
        <v>0</v>
      </c>
      <c r="J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6</v>
      </c>
      <c r="E45" s="40">
        <v>7</v>
      </c>
      <c r="F45" s="40">
        <v>6</v>
      </c>
      <c r="H45" s="40">
        <v>0</v>
      </c>
      <c r="I45" s="40">
        <v>1</v>
      </c>
      <c r="J45" s="40">
        <v>0</v>
      </c>
      <c r="P45" s="40">
        <v>0</v>
      </c>
      <c r="Q45" s="40">
        <v>1</v>
      </c>
      <c r="R45" s="40">
        <v>1</v>
      </c>
    </row>
    <row r="46" spans="1:18" x14ac:dyDescent="0.25">
      <c r="A46" s="39" t="s">
        <v>44</v>
      </c>
      <c r="B46" s="39" t="s">
        <v>31</v>
      </c>
      <c r="D46" s="39">
        <v>2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2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1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2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2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4</v>
      </c>
      <c r="E73" s="40">
        <v>4</v>
      </c>
      <c r="F73" s="40">
        <v>3</v>
      </c>
      <c r="H73" s="40">
        <v>0</v>
      </c>
      <c r="I73" s="40">
        <v>0</v>
      </c>
      <c r="J73" s="40">
        <v>0</v>
      </c>
      <c r="P73" s="40">
        <v>0</v>
      </c>
      <c r="Q73" s="40">
        <v>1</v>
      </c>
      <c r="R73" s="40">
        <v>2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5</v>
      </c>
      <c r="E75" s="40">
        <v>3</v>
      </c>
      <c r="F75" s="40">
        <v>2</v>
      </c>
      <c r="H75" s="40">
        <v>2</v>
      </c>
      <c r="I75" s="40">
        <v>0</v>
      </c>
      <c r="J75" s="40">
        <v>0</v>
      </c>
      <c r="P75" s="40">
        <v>2</v>
      </c>
      <c r="Q75" s="40">
        <v>1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4</v>
      </c>
      <c r="E79" s="40">
        <v>3</v>
      </c>
      <c r="F79" s="40">
        <v>3</v>
      </c>
      <c r="H79" s="40">
        <v>0</v>
      </c>
      <c r="I79" s="40">
        <v>0</v>
      </c>
      <c r="J79" s="40">
        <v>0</v>
      </c>
      <c r="P79" s="40">
        <v>1</v>
      </c>
      <c r="Q79" s="40">
        <v>0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2</v>
      </c>
      <c r="E81" s="40">
        <v>2</v>
      </c>
      <c r="F81" s="40">
        <v>2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10</v>
      </c>
      <c r="E82" s="39">
        <v>10</v>
      </c>
      <c r="F82" s="39">
        <v>11</v>
      </c>
      <c r="H82" s="39">
        <v>1</v>
      </c>
      <c r="I82" s="39">
        <v>0</v>
      </c>
      <c r="J82" s="39">
        <v>1</v>
      </c>
      <c r="P82" s="39">
        <v>0</v>
      </c>
      <c r="Q82" s="39">
        <v>0</v>
      </c>
      <c r="R82" s="39">
        <v>1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4</v>
      </c>
      <c r="E84" s="39">
        <v>5</v>
      </c>
      <c r="F84" s="39">
        <v>5</v>
      </c>
      <c r="H84" s="39">
        <v>0</v>
      </c>
      <c r="I84" s="39">
        <v>1</v>
      </c>
      <c r="J84" s="39">
        <v>0</v>
      </c>
      <c r="P84" s="39">
        <v>0</v>
      </c>
      <c r="Q84" s="39">
        <v>0</v>
      </c>
      <c r="R84" s="39">
        <v>0</v>
      </c>
    </row>
    <row r="85" spans="1:18" x14ac:dyDescent="0.25">
      <c r="A85" s="40" t="s">
        <v>57</v>
      </c>
      <c r="B85" s="40" t="s">
        <v>31</v>
      </c>
      <c r="D85" s="40">
        <v>8</v>
      </c>
      <c r="E85" s="40">
        <v>8</v>
      </c>
      <c r="F85" s="40">
        <v>8</v>
      </c>
      <c r="H85" s="40">
        <v>1</v>
      </c>
      <c r="I85" s="40">
        <v>0</v>
      </c>
      <c r="J85" s="40">
        <v>0</v>
      </c>
      <c r="P85" s="40">
        <v>0</v>
      </c>
      <c r="Q85" s="40">
        <v>0</v>
      </c>
      <c r="R85" s="40">
        <v>2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4</v>
      </c>
      <c r="E87" s="40">
        <v>4</v>
      </c>
      <c r="F87" s="40">
        <v>3</v>
      </c>
      <c r="H87" s="40">
        <v>0</v>
      </c>
      <c r="I87" s="40">
        <v>1</v>
      </c>
      <c r="J87" s="40">
        <v>0</v>
      </c>
      <c r="P87" s="40">
        <v>1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3</v>
      </c>
      <c r="E88" s="39">
        <v>3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0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5</v>
      </c>
      <c r="F90" s="39">
        <v>5</v>
      </c>
      <c r="H90" s="39">
        <v>1</v>
      </c>
      <c r="I90" s="39">
        <v>2</v>
      </c>
      <c r="J90" s="39">
        <v>0</v>
      </c>
      <c r="P90" s="39">
        <v>1</v>
      </c>
      <c r="Q90" s="39">
        <v>0</v>
      </c>
      <c r="R90" s="39">
        <v>1</v>
      </c>
    </row>
    <row r="91" spans="1:18" x14ac:dyDescent="0.25">
      <c r="A91" s="40" t="s">
        <v>59</v>
      </c>
      <c r="B91" s="40" t="s">
        <v>31</v>
      </c>
      <c r="D91" s="40">
        <v>4</v>
      </c>
      <c r="E91" s="40">
        <v>3</v>
      </c>
      <c r="F91" s="40">
        <v>3</v>
      </c>
      <c r="H91" s="40">
        <v>0</v>
      </c>
      <c r="I91" s="40">
        <v>0</v>
      </c>
      <c r="J91" s="40">
        <v>0</v>
      </c>
      <c r="P91" s="40">
        <v>1</v>
      </c>
      <c r="Q91" s="40">
        <v>0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3</v>
      </c>
      <c r="E93" s="40">
        <v>4</v>
      </c>
      <c r="F93" s="40">
        <v>4</v>
      </c>
      <c r="H93" s="40">
        <v>0</v>
      </c>
      <c r="I93" s="40">
        <v>1</v>
      </c>
      <c r="J93" s="40">
        <v>1</v>
      </c>
      <c r="P93" s="40">
        <v>0</v>
      </c>
      <c r="Q93" s="40">
        <v>1</v>
      </c>
      <c r="R93" s="40">
        <v>1</v>
      </c>
    </row>
    <row r="94" spans="1:18" x14ac:dyDescent="0.25">
      <c r="A94" s="39" t="s">
        <v>60</v>
      </c>
      <c r="B94" s="39" t="s">
        <v>31</v>
      </c>
      <c r="D94" s="39">
        <v>9</v>
      </c>
      <c r="E94" s="39">
        <v>9</v>
      </c>
      <c r="F94" s="39">
        <v>9</v>
      </c>
      <c r="H94" s="39">
        <v>0</v>
      </c>
      <c r="I94" s="39">
        <v>0</v>
      </c>
      <c r="J94" s="39">
        <v>0</v>
      </c>
      <c r="P94" s="39">
        <v>0</v>
      </c>
      <c r="Q94" s="39">
        <v>0</v>
      </c>
      <c r="R94" s="39">
        <v>0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3</v>
      </c>
      <c r="E96" s="39">
        <v>5</v>
      </c>
      <c r="F96" s="39">
        <v>3</v>
      </c>
      <c r="H96" s="39">
        <v>0</v>
      </c>
      <c r="I96" s="39">
        <v>2</v>
      </c>
      <c r="J96" s="39">
        <v>1</v>
      </c>
      <c r="P96" s="39">
        <v>0</v>
      </c>
      <c r="Q96" s="39">
        <v>3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3</v>
      </c>
      <c r="E103" s="40">
        <v>3</v>
      </c>
      <c r="F103" s="40">
        <v>3</v>
      </c>
      <c r="H103" s="40">
        <v>0</v>
      </c>
      <c r="I103" s="40">
        <v>0</v>
      </c>
      <c r="J103" s="40">
        <v>0</v>
      </c>
      <c r="P103" s="40">
        <v>0</v>
      </c>
      <c r="Q103" s="40">
        <v>0</v>
      </c>
      <c r="R103" s="40">
        <v>0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4</v>
      </c>
      <c r="E105" s="40">
        <v>2</v>
      </c>
      <c r="F105" s="40">
        <v>2</v>
      </c>
      <c r="H105" s="40">
        <v>2</v>
      </c>
      <c r="I105" s="40">
        <v>0</v>
      </c>
      <c r="J105" s="40">
        <v>0</v>
      </c>
      <c r="P105" s="40">
        <v>2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1</v>
      </c>
      <c r="E106" s="39">
        <v>1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2</v>
      </c>
      <c r="E108" s="39">
        <v>1</v>
      </c>
      <c r="F108" s="39">
        <v>1</v>
      </c>
      <c r="H108" s="39">
        <v>1</v>
      </c>
      <c r="I108" s="39">
        <v>0</v>
      </c>
      <c r="J108" s="39">
        <v>0</v>
      </c>
      <c r="P108" s="39">
        <v>1</v>
      </c>
      <c r="Q108" s="39">
        <v>0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15</v>
      </c>
      <c r="E115" s="40">
        <v>11</v>
      </c>
      <c r="F115" s="40">
        <v>12</v>
      </c>
      <c r="H115" s="40">
        <v>0</v>
      </c>
      <c r="I115" s="40">
        <v>0</v>
      </c>
      <c r="J115" s="40">
        <v>1</v>
      </c>
      <c r="P115" s="40">
        <v>4</v>
      </c>
      <c r="Q115" s="40">
        <v>0</v>
      </c>
      <c r="R115" s="40">
        <v>0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10</v>
      </c>
      <c r="E117" s="40">
        <v>11</v>
      </c>
      <c r="F117" s="40">
        <v>11</v>
      </c>
      <c r="H117" s="40">
        <v>1</v>
      </c>
      <c r="I117" s="40">
        <v>1</v>
      </c>
      <c r="J117" s="40">
        <v>3</v>
      </c>
      <c r="P117" s="40">
        <v>0</v>
      </c>
      <c r="Q117" s="40">
        <v>3</v>
      </c>
      <c r="R117" s="40">
        <v>2</v>
      </c>
    </row>
    <row r="118" spans="1:18" x14ac:dyDescent="0.25">
      <c r="A118" s="39" t="s">
        <v>68</v>
      </c>
      <c r="B118" s="39" t="s">
        <v>31</v>
      </c>
      <c r="D118" s="39">
        <v>5</v>
      </c>
      <c r="E118" s="39">
        <v>3</v>
      </c>
      <c r="F118" s="39">
        <v>3</v>
      </c>
      <c r="H118" s="39">
        <v>1</v>
      </c>
      <c r="I118" s="39">
        <v>0</v>
      </c>
      <c r="J118" s="39">
        <v>0</v>
      </c>
      <c r="P118" s="39">
        <v>2</v>
      </c>
      <c r="Q118" s="39">
        <v>0</v>
      </c>
      <c r="R118" s="39">
        <v>0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2</v>
      </c>
      <c r="E120" s="39">
        <v>4</v>
      </c>
      <c r="F120" s="39">
        <v>4</v>
      </c>
      <c r="H120" s="39">
        <v>0</v>
      </c>
      <c r="I120" s="39">
        <v>2</v>
      </c>
      <c r="J120" s="39">
        <v>0</v>
      </c>
      <c r="P120" s="39">
        <v>0</v>
      </c>
      <c r="Q120" s="39">
        <v>0</v>
      </c>
      <c r="R120" s="39">
        <v>0</v>
      </c>
    </row>
    <row r="121" spans="1:18" x14ac:dyDescent="0.25">
      <c r="A121" s="40" t="s">
        <v>69</v>
      </c>
      <c r="B121" s="40" t="s">
        <v>31</v>
      </c>
      <c r="D121" s="40">
        <v>6</v>
      </c>
      <c r="E121" s="40">
        <v>7</v>
      </c>
      <c r="F121" s="40">
        <v>7</v>
      </c>
      <c r="H121" s="40">
        <v>0</v>
      </c>
      <c r="I121" s="40">
        <v>1</v>
      </c>
      <c r="J121" s="40">
        <v>0</v>
      </c>
      <c r="P121" s="40">
        <v>0</v>
      </c>
      <c r="Q121" s="40">
        <v>0</v>
      </c>
      <c r="R121" s="40">
        <v>0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1</v>
      </c>
      <c r="E123" s="40">
        <v>3</v>
      </c>
      <c r="F123" s="40">
        <v>1</v>
      </c>
      <c r="H123" s="40">
        <v>0</v>
      </c>
      <c r="I123" s="40">
        <v>2</v>
      </c>
      <c r="J123" s="40">
        <v>0</v>
      </c>
      <c r="P123" s="40">
        <v>0</v>
      </c>
      <c r="Q123" s="40">
        <v>2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0</v>
      </c>
      <c r="J124" s="39">
        <v>0</v>
      </c>
      <c r="P124" s="39">
        <v>0</v>
      </c>
      <c r="Q124" s="39">
        <v>0</v>
      </c>
      <c r="R124" s="39">
        <v>0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5</v>
      </c>
      <c r="E126" s="39">
        <v>4</v>
      </c>
      <c r="F126" s="39">
        <v>3</v>
      </c>
      <c r="H126" s="39">
        <v>0</v>
      </c>
      <c r="I126" s="39">
        <v>0</v>
      </c>
      <c r="J126" s="39">
        <v>0</v>
      </c>
      <c r="P126" s="39">
        <v>1</v>
      </c>
      <c r="Q126" s="39">
        <v>1</v>
      </c>
      <c r="R126" s="39">
        <v>1</v>
      </c>
    </row>
    <row r="127" spans="1:18" x14ac:dyDescent="0.25">
      <c r="A127" s="40" t="s">
        <v>71</v>
      </c>
      <c r="B127" s="40" t="s">
        <v>31</v>
      </c>
      <c r="D127" s="40">
        <v>3</v>
      </c>
      <c r="E127" s="40">
        <v>2</v>
      </c>
      <c r="F127" s="40">
        <v>2</v>
      </c>
      <c r="H127" s="40">
        <v>0</v>
      </c>
      <c r="I127" s="40">
        <v>0</v>
      </c>
      <c r="J127" s="40">
        <v>0</v>
      </c>
      <c r="P127" s="40">
        <v>1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5</v>
      </c>
      <c r="E129" s="40">
        <v>6</v>
      </c>
      <c r="F129" s="40">
        <v>5</v>
      </c>
      <c r="H129" s="40">
        <v>0</v>
      </c>
      <c r="I129" s="40">
        <v>1</v>
      </c>
      <c r="J129" s="40">
        <v>0</v>
      </c>
      <c r="P129" s="40">
        <v>0</v>
      </c>
      <c r="Q129" s="40">
        <v>1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65</v>
      </c>
      <c r="E134">
        <f t="shared" ref="E134:F134" si="5">SUMIF($B$4:$B$132,$B$132,E4:E132)</f>
        <v>72</v>
      </c>
      <c r="F134">
        <f t="shared" si="5"/>
        <v>64</v>
      </c>
      <c r="H134">
        <f t="shared" ref="H134:J134" si="6">SUMIF($B$4:$B$132,$B$132,H4:H132)</f>
        <v>8</v>
      </c>
      <c r="I134">
        <f t="shared" si="6"/>
        <v>15</v>
      </c>
      <c r="J134">
        <f t="shared" si="6"/>
        <v>6</v>
      </c>
      <c r="P134">
        <f t="shared" ref="P134:R134" si="7">SUMIF($B$4:$B$132,$B$132,P4:P132)</f>
        <v>8</v>
      </c>
      <c r="Q134">
        <f t="shared" si="7"/>
        <v>14</v>
      </c>
      <c r="R134">
        <f t="shared" si="7"/>
        <v>6</v>
      </c>
    </row>
    <row r="135" spans="1:18" ht="45" x14ac:dyDescent="0.25">
      <c r="D135" s="19" t="s">
        <v>125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A66" sqref="A66:A13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126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2023'!D2</f>
        <v>Jul 2023</v>
      </c>
      <c r="E2" s="77" t="str">
        <f>+'6. Deposits 2023'!E2</f>
        <v>Aug 2023</v>
      </c>
      <c r="F2" s="77" t="str">
        <f>+'6. Deposits 2023'!F2</f>
        <v>Sep 2023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8</v>
      </c>
      <c r="E35" s="39">
        <v>5</v>
      </c>
      <c r="F35" s="39">
        <v>3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1</v>
      </c>
      <c r="E44" s="40">
        <v>4</v>
      </c>
      <c r="F44" s="40">
        <v>1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1</v>
      </c>
      <c r="E65" s="39">
        <v>1</v>
      </c>
      <c r="F65" s="39">
        <v>0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3</v>
      </c>
      <c r="E74" s="40">
        <v>3</v>
      </c>
      <c r="F74" s="40">
        <v>1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5</v>
      </c>
      <c r="E80" s="40">
        <v>6</v>
      </c>
      <c r="F80" s="40">
        <v>0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9</v>
      </c>
      <c r="E83" s="39">
        <v>5</v>
      </c>
      <c r="F83" s="39">
        <v>4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14</v>
      </c>
      <c r="E86" s="40">
        <v>12</v>
      </c>
      <c r="F86" s="40">
        <v>4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4</v>
      </c>
      <c r="E89" s="39">
        <v>6</v>
      </c>
      <c r="F89" s="39">
        <v>0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9</v>
      </c>
      <c r="E92" s="40">
        <v>8</v>
      </c>
      <c r="F92" s="40">
        <v>0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11</v>
      </c>
      <c r="E95" s="39">
        <v>10</v>
      </c>
      <c r="F95" s="39">
        <v>3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5</v>
      </c>
      <c r="E104" s="40">
        <v>3</v>
      </c>
      <c r="F104" s="40">
        <v>1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0</v>
      </c>
      <c r="E107" s="39">
        <v>0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22</v>
      </c>
      <c r="E116" s="40">
        <v>14</v>
      </c>
      <c r="F116" s="40">
        <v>6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5</v>
      </c>
      <c r="E119" s="39">
        <v>7</v>
      </c>
      <c r="F119" s="39">
        <v>3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15</v>
      </c>
      <c r="E122" s="40">
        <v>7</v>
      </c>
      <c r="F122" s="40">
        <v>1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8</v>
      </c>
      <c r="E125" s="39">
        <v>2</v>
      </c>
      <c r="F125" s="39">
        <v>0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3</v>
      </c>
      <c r="E128" s="40">
        <v>5</v>
      </c>
      <c r="F128" s="40">
        <v>1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view="pageLayout"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127</v>
      </c>
      <c r="B1" s="2"/>
      <c r="D1" s="8" t="s">
        <v>10</v>
      </c>
      <c r="E1" s="8"/>
      <c r="F1" s="8"/>
      <c r="H1" s="87" t="s">
        <v>11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G1" s="87" t="s">
        <v>12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Jul 2023</v>
      </c>
      <c r="I2" s="72"/>
      <c r="J2" s="27"/>
      <c r="K2" s="27"/>
      <c r="L2" s="27"/>
      <c r="M2" s="27"/>
      <c r="N2" s="27"/>
      <c r="O2" s="73"/>
      <c r="P2" s="72" t="str">
        <f>+E3</f>
        <v>Aug 2023</v>
      </c>
      <c r="Q2" s="72"/>
      <c r="R2" s="27"/>
      <c r="S2" s="27"/>
      <c r="T2" s="27"/>
      <c r="U2" s="27"/>
      <c r="V2" s="27"/>
      <c r="W2" s="73"/>
      <c r="X2" s="72" t="str">
        <f>+F3</f>
        <v>Sep 2023</v>
      </c>
      <c r="Y2" s="72"/>
      <c r="Z2" s="27"/>
      <c r="AA2" s="27"/>
      <c r="AB2" s="27"/>
      <c r="AC2" s="27"/>
      <c r="AD2" s="27"/>
      <c r="AE2" s="74"/>
      <c r="AG2" s="85" t="str">
        <f>+D3</f>
        <v>Jul 2023</v>
      </c>
      <c r="AH2" s="86"/>
      <c r="AI2" s="86"/>
      <c r="AJ2" s="86"/>
      <c r="AK2" s="85" t="str">
        <f>+E3</f>
        <v>Aug 2023</v>
      </c>
      <c r="AL2" s="86"/>
      <c r="AM2" s="86"/>
      <c r="AN2" s="86"/>
      <c r="AO2" s="85" t="str">
        <f>+F3</f>
        <v>Sep 2023</v>
      </c>
      <c r="AP2" s="86"/>
      <c r="AQ2" s="86"/>
      <c r="AR2" s="86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140</v>
      </c>
      <c r="E3" s="77" t="s">
        <v>141</v>
      </c>
      <c r="F3" s="77" t="s">
        <v>142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Jul 2023</v>
      </c>
      <c r="AV3" s="77" t="str">
        <f>+'4. Payment Arrangements 2023'!E2</f>
        <v>Aug 2023</v>
      </c>
      <c r="AW3" s="77" t="str">
        <f>+'4. Payment Arrangements 2023'!F2</f>
        <v>Sep 2023</v>
      </c>
      <c r="AY3" s="60" t="str">
        <f>+AU3</f>
        <v>Jul 2023</v>
      </c>
      <c r="AZ3" s="60" t="str">
        <f t="shared" ref="AZ3:BA3" si="2">+AV3</f>
        <v>Aug 2023</v>
      </c>
      <c r="BA3" s="60" t="str">
        <f t="shared" si="2"/>
        <v>Sep 2023</v>
      </c>
      <c r="BB3" s="81"/>
      <c r="BC3" s="62"/>
      <c r="BD3" s="60" t="str">
        <f>+AY3</f>
        <v>Jul 2023</v>
      </c>
      <c r="BE3" s="60" t="str">
        <f t="shared" ref="BE3:BF3" si="3">+AZ3</f>
        <v>Aug 2023</v>
      </c>
      <c r="BF3" s="60" t="str">
        <f t="shared" si="3"/>
        <v>Sep 2023</v>
      </c>
      <c r="BG3" s="61"/>
      <c r="BH3" s="60" t="str">
        <f>+BD3</f>
        <v>Jul 2023</v>
      </c>
      <c r="BI3" s="60" t="str">
        <f t="shared" ref="BI3:BJ3" si="4">+BE3</f>
        <v>Aug 2023</v>
      </c>
      <c r="BJ3" s="60" t="str">
        <f t="shared" si="4"/>
        <v>Sep 2023</v>
      </c>
      <c r="BK3" s="81"/>
      <c r="BL3" s="62"/>
      <c r="BM3" s="60" t="str">
        <f>+BH3</f>
        <v>Jul 2023</v>
      </c>
      <c r="BN3" s="60" t="str">
        <f t="shared" ref="BN3:BO3" si="5">+BI3</f>
        <v>Aug 2023</v>
      </c>
      <c r="BO3" s="60" t="str">
        <f t="shared" si="5"/>
        <v>Sep 2023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4690.38</v>
      </c>
      <c r="AV6" s="10">
        <v>3329</v>
      </c>
      <c r="AW6" s="10">
        <v>3225.72</v>
      </c>
      <c r="AY6" s="11"/>
      <c r="AZ6" s="12"/>
      <c r="BA6" s="49"/>
      <c r="BC6" t="s">
        <v>31</v>
      </c>
      <c r="BD6" s="9">
        <v>8</v>
      </c>
      <c r="BE6" s="9">
        <v>6</v>
      </c>
      <c r="BF6" s="9">
        <v>7</v>
      </c>
      <c r="BH6" s="11"/>
      <c r="BI6" s="12"/>
      <c r="BJ6" s="49"/>
      <c r="BL6" s="9" t="s">
        <v>31</v>
      </c>
      <c r="BM6" s="10">
        <v>0</v>
      </c>
      <c r="BN6" s="10">
        <v>721.64</v>
      </c>
      <c r="BO6" s="10">
        <v>3483.29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107590.93</v>
      </c>
      <c r="AV8" s="21">
        <v>101919.53</v>
      </c>
      <c r="AW8" s="21">
        <v>91482.59</v>
      </c>
      <c r="AY8" s="14" t="s">
        <v>30</v>
      </c>
      <c r="AZ8" s="15"/>
      <c r="BA8" s="51"/>
      <c r="BC8" t="s">
        <v>33</v>
      </c>
      <c r="BD8" s="18">
        <v>156</v>
      </c>
      <c r="BE8" s="18">
        <v>194</v>
      </c>
      <c r="BF8" s="18">
        <v>160</v>
      </c>
      <c r="BH8" s="14" t="s">
        <v>30</v>
      </c>
      <c r="BI8" s="15"/>
      <c r="BJ8" s="51"/>
      <c r="BL8" s="9" t="s">
        <v>33</v>
      </c>
      <c r="BM8" s="21">
        <v>8572.6</v>
      </c>
      <c r="BN8" s="21">
        <v>8873.35</v>
      </c>
      <c r="BO8" s="21">
        <v>11963.02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112281.31</v>
      </c>
      <c r="AV10" s="10">
        <f t="shared" ref="AV10:AW10" si="6">SUM(AV6:AV8)</f>
        <v>105248.53</v>
      </c>
      <c r="AW10" s="10">
        <f t="shared" si="6"/>
        <v>94708.31</v>
      </c>
      <c r="AY10" s="16"/>
      <c r="AZ10" s="17"/>
      <c r="BA10" s="52"/>
      <c r="BC10" t="s">
        <v>74</v>
      </c>
      <c r="BD10" s="9">
        <f>SUM(BD6:BD8)</f>
        <v>164</v>
      </c>
      <c r="BE10" s="9">
        <f t="shared" ref="BE10:BF10" si="7">SUM(BE6:BE8)</f>
        <v>200</v>
      </c>
      <c r="BF10" s="9">
        <f t="shared" si="7"/>
        <v>167</v>
      </c>
      <c r="BH10" s="16"/>
      <c r="BI10" s="17"/>
      <c r="BJ10" s="52"/>
      <c r="BL10" s="9" t="s">
        <v>74</v>
      </c>
      <c r="BM10" s="10">
        <f>SUM(BM6:BM8)</f>
        <v>8572.6</v>
      </c>
      <c r="BN10" s="10">
        <f t="shared" ref="BN10:BO10" si="8">SUM(BN6:BN8)</f>
        <v>9594.99</v>
      </c>
      <c r="BO10" s="10">
        <f t="shared" si="8"/>
        <v>15446.310000000001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26</v>
      </c>
      <c r="E34" s="39">
        <v>21</v>
      </c>
      <c r="F34" s="39">
        <v>30</v>
      </c>
      <c r="H34" s="43">
        <v>3599.21</v>
      </c>
      <c r="I34" s="67">
        <v>18</v>
      </c>
      <c r="J34" s="43">
        <v>214.68</v>
      </c>
      <c r="K34" s="67">
        <v>4</v>
      </c>
      <c r="L34" s="43">
        <v>318.06</v>
      </c>
      <c r="M34" s="67">
        <v>4</v>
      </c>
      <c r="N34" s="43">
        <v>4131.95</v>
      </c>
      <c r="O34" s="67">
        <v>26</v>
      </c>
      <c r="P34" s="43">
        <v>6878.21</v>
      </c>
      <c r="Q34" s="67">
        <v>1753.63</v>
      </c>
      <c r="R34" s="43">
        <v>13</v>
      </c>
      <c r="S34" s="67">
        <v>183.29</v>
      </c>
      <c r="T34" s="43">
        <v>5</v>
      </c>
      <c r="U34" s="67">
        <v>127.76</v>
      </c>
      <c r="V34" s="43">
        <v>3</v>
      </c>
      <c r="W34" s="67">
        <v>2064.6799999999998</v>
      </c>
      <c r="X34" s="43">
        <v>1718</v>
      </c>
      <c r="Y34" s="67">
        <v>19</v>
      </c>
      <c r="Z34" s="43">
        <v>307.86</v>
      </c>
      <c r="AA34" s="67">
        <v>6</v>
      </c>
      <c r="AB34" s="43">
        <v>250.06</v>
      </c>
      <c r="AC34" s="67">
        <v>5</v>
      </c>
      <c r="AD34" s="43">
        <v>2275.92</v>
      </c>
      <c r="AE34" s="70">
        <v>30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824</v>
      </c>
      <c r="E36" s="39">
        <v>687</v>
      </c>
      <c r="F36" s="39">
        <v>598</v>
      </c>
      <c r="H36" s="43">
        <v>32920.559999999998</v>
      </c>
      <c r="I36" s="67">
        <v>335</v>
      </c>
      <c r="J36" s="43">
        <v>20437.62</v>
      </c>
      <c r="K36" s="67">
        <v>199</v>
      </c>
      <c r="L36" s="43">
        <v>47835.199999999997</v>
      </c>
      <c r="M36" s="67">
        <v>290</v>
      </c>
      <c r="N36" s="43">
        <v>101193.38</v>
      </c>
      <c r="O36" s="67">
        <v>824</v>
      </c>
      <c r="P36" s="43">
        <v>105009.36</v>
      </c>
      <c r="Q36" s="67">
        <v>21472.55</v>
      </c>
      <c r="R36" s="43">
        <v>306</v>
      </c>
      <c r="S36" s="67">
        <v>14219.04</v>
      </c>
      <c r="T36" s="43">
        <v>141</v>
      </c>
      <c r="U36" s="67">
        <v>38520.949999999997</v>
      </c>
      <c r="V36" s="43">
        <v>240</v>
      </c>
      <c r="W36" s="67">
        <v>74212.539999999994</v>
      </c>
      <c r="X36" s="43">
        <v>21012.87</v>
      </c>
      <c r="Y36" s="67">
        <v>273</v>
      </c>
      <c r="Z36" s="43">
        <v>10873.24</v>
      </c>
      <c r="AA36" s="67">
        <v>106</v>
      </c>
      <c r="AB36" s="43">
        <v>34509.769999999997</v>
      </c>
      <c r="AC36" s="67">
        <v>219</v>
      </c>
      <c r="AD36" s="43">
        <v>66395.88</v>
      </c>
      <c r="AE36" s="70">
        <v>598</v>
      </c>
      <c r="AG36" s="43">
        <v>790.47</v>
      </c>
      <c r="AH36" s="43">
        <v>673.74</v>
      </c>
      <c r="AI36" s="43">
        <v>2325.58</v>
      </c>
      <c r="AJ36" s="43">
        <v>3789.79</v>
      </c>
      <c r="AK36" s="43">
        <v>491.52</v>
      </c>
      <c r="AL36" s="43">
        <v>539.01</v>
      </c>
      <c r="AM36" s="43">
        <v>1564.08</v>
      </c>
      <c r="AN36" s="43">
        <v>2594.61</v>
      </c>
      <c r="AO36" s="43">
        <v>294.64999999999998</v>
      </c>
      <c r="AP36" s="43">
        <v>258.3</v>
      </c>
      <c r="AQ36" s="43">
        <v>1690.79</v>
      </c>
      <c r="AR36" s="43">
        <v>2243.7399999999998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6</v>
      </c>
      <c r="E37" s="40">
        <v>3</v>
      </c>
      <c r="F37" s="40">
        <v>2</v>
      </c>
      <c r="H37" s="44">
        <v>430.59</v>
      </c>
      <c r="I37" s="68">
        <v>5</v>
      </c>
      <c r="J37" s="44">
        <v>46.51</v>
      </c>
      <c r="K37" s="68">
        <v>0</v>
      </c>
      <c r="L37" s="44">
        <v>250.08</v>
      </c>
      <c r="M37" s="68">
        <v>1</v>
      </c>
      <c r="N37" s="44">
        <v>727.18</v>
      </c>
      <c r="O37" s="68">
        <v>6</v>
      </c>
      <c r="P37" s="44">
        <v>1029.05</v>
      </c>
      <c r="Q37" s="68">
        <v>405.59</v>
      </c>
      <c r="R37" s="44">
        <v>1</v>
      </c>
      <c r="S37" s="68">
        <v>129.34</v>
      </c>
      <c r="T37" s="44">
        <v>2</v>
      </c>
      <c r="U37" s="68">
        <v>0</v>
      </c>
      <c r="V37" s="44">
        <v>0</v>
      </c>
      <c r="W37" s="68">
        <v>534.92999999999995</v>
      </c>
      <c r="X37" s="44">
        <v>85.96</v>
      </c>
      <c r="Y37" s="68">
        <v>1</v>
      </c>
      <c r="Z37" s="44">
        <v>23.32</v>
      </c>
      <c r="AA37" s="68">
        <v>0</v>
      </c>
      <c r="AB37" s="44">
        <v>16.32</v>
      </c>
      <c r="AC37" s="68">
        <v>1</v>
      </c>
      <c r="AD37" s="44">
        <v>125.6</v>
      </c>
      <c r="AE37" s="71">
        <v>2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19</v>
      </c>
      <c r="E39" s="40">
        <v>24</v>
      </c>
      <c r="F39" s="40">
        <v>17</v>
      </c>
      <c r="H39" s="44">
        <v>455.56</v>
      </c>
      <c r="I39" s="68">
        <v>6</v>
      </c>
      <c r="J39" s="44">
        <v>390.13</v>
      </c>
      <c r="K39" s="68">
        <v>0</v>
      </c>
      <c r="L39" s="44">
        <v>1526.86</v>
      </c>
      <c r="M39" s="68">
        <v>13</v>
      </c>
      <c r="N39" s="44">
        <v>2372.5500000000002</v>
      </c>
      <c r="O39" s="68">
        <v>19</v>
      </c>
      <c r="P39" s="44">
        <v>1984.33</v>
      </c>
      <c r="Q39" s="68">
        <v>513.09</v>
      </c>
      <c r="R39" s="44">
        <v>9</v>
      </c>
      <c r="S39" s="68">
        <v>370.9</v>
      </c>
      <c r="T39" s="44">
        <v>5</v>
      </c>
      <c r="U39" s="68">
        <v>1236.45</v>
      </c>
      <c r="V39" s="44">
        <v>10</v>
      </c>
      <c r="W39" s="68">
        <v>2120.44</v>
      </c>
      <c r="X39" s="44">
        <v>336.98</v>
      </c>
      <c r="Y39" s="68">
        <v>5</v>
      </c>
      <c r="Z39" s="44">
        <v>272.42</v>
      </c>
      <c r="AA39" s="68">
        <v>3</v>
      </c>
      <c r="AB39" s="44">
        <v>1164.1600000000001</v>
      </c>
      <c r="AC39" s="68">
        <v>9</v>
      </c>
      <c r="AD39" s="44">
        <v>1773.56</v>
      </c>
      <c r="AE39" s="71">
        <v>17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8.48</v>
      </c>
      <c r="AP39" s="44">
        <v>0</v>
      </c>
      <c r="AQ39" s="44">
        <v>0</v>
      </c>
      <c r="AR39" s="44">
        <v>8.48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43">
        <v>0</v>
      </c>
      <c r="I40" s="67">
        <v>0</v>
      </c>
      <c r="J40" s="43">
        <v>0</v>
      </c>
      <c r="K40" s="67">
        <v>0</v>
      </c>
      <c r="L40" s="43">
        <v>0</v>
      </c>
      <c r="M40" s="67">
        <v>0</v>
      </c>
      <c r="N40" s="43">
        <v>0</v>
      </c>
      <c r="O40" s="67">
        <v>0</v>
      </c>
      <c r="P40" s="43">
        <v>1703.51</v>
      </c>
      <c r="Q40" s="67">
        <v>0</v>
      </c>
      <c r="R40" s="43">
        <v>0</v>
      </c>
      <c r="S40" s="67">
        <v>0</v>
      </c>
      <c r="T40" s="43">
        <v>0</v>
      </c>
      <c r="U40" s="67">
        <v>0</v>
      </c>
      <c r="V40" s="43">
        <v>0</v>
      </c>
      <c r="W40" s="67">
        <v>0</v>
      </c>
      <c r="X40" s="43">
        <v>0</v>
      </c>
      <c r="Y40" s="67">
        <v>0</v>
      </c>
      <c r="Z40" s="43">
        <v>0</v>
      </c>
      <c r="AA40" s="67">
        <v>0</v>
      </c>
      <c r="AB40" s="43">
        <v>0</v>
      </c>
      <c r="AC40" s="67">
        <v>0</v>
      </c>
      <c r="AD40" s="43">
        <v>0</v>
      </c>
      <c r="AE40" s="70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56</v>
      </c>
      <c r="E42" s="39">
        <v>41</v>
      </c>
      <c r="F42" s="39">
        <v>43</v>
      </c>
      <c r="H42" s="43">
        <v>2443.73</v>
      </c>
      <c r="I42" s="67">
        <v>24</v>
      </c>
      <c r="J42" s="43">
        <v>1109.8800000000001</v>
      </c>
      <c r="K42" s="67">
        <v>13</v>
      </c>
      <c r="L42" s="43">
        <v>1556.84</v>
      </c>
      <c r="M42" s="67">
        <v>19</v>
      </c>
      <c r="N42" s="43">
        <v>5110.45</v>
      </c>
      <c r="O42" s="67">
        <v>56</v>
      </c>
      <c r="P42" s="43">
        <v>5971</v>
      </c>
      <c r="Q42" s="67">
        <v>1233.81</v>
      </c>
      <c r="R42" s="43">
        <v>24</v>
      </c>
      <c r="S42" s="67">
        <v>577.24</v>
      </c>
      <c r="T42" s="43">
        <v>5</v>
      </c>
      <c r="U42" s="67">
        <v>751.18</v>
      </c>
      <c r="V42" s="43">
        <v>12</v>
      </c>
      <c r="W42" s="67">
        <v>2562.23</v>
      </c>
      <c r="X42" s="43">
        <v>961.15</v>
      </c>
      <c r="Y42" s="67">
        <v>27</v>
      </c>
      <c r="Z42" s="43">
        <v>421.65</v>
      </c>
      <c r="AA42" s="67">
        <v>9</v>
      </c>
      <c r="AB42" s="43">
        <v>375.27</v>
      </c>
      <c r="AC42" s="67">
        <v>7</v>
      </c>
      <c r="AD42" s="43">
        <v>1758.07</v>
      </c>
      <c r="AE42" s="70">
        <v>43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40</v>
      </c>
      <c r="E43" s="40">
        <v>32</v>
      </c>
      <c r="F43" s="40">
        <v>27</v>
      </c>
      <c r="H43" s="44">
        <v>6911.82</v>
      </c>
      <c r="I43" s="68">
        <v>24</v>
      </c>
      <c r="J43" s="44">
        <v>1054.77</v>
      </c>
      <c r="K43" s="68">
        <v>5</v>
      </c>
      <c r="L43" s="44">
        <v>5015.68</v>
      </c>
      <c r="M43" s="68">
        <v>11</v>
      </c>
      <c r="N43" s="44">
        <v>12982.27</v>
      </c>
      <c r="O43" s="68">
        <v>40</v>
      </c>
      <c r="P43" s="44">
        <v>6709.79</v>
      </c>
      <c r="Q43" s="68">
        <v>1296.1199999999999</v>
      </c>
      <c r="R43" s="44">
        <v>9</v>
      </c>
      <c r="S43" s="68">
        <v>865.04</v>
      </c>
      <c r="T43" s="44">
        <v>12</v>
      </c>
      <c r="U43" s="68">
        <v>3129.63</v>
      </c>
      <c r="V43" s="44">
        <v>11</v>
      </c>
      <c r="W43" s="68">
        <v>5290.79</v>
      </c>
      <c r="X43" s="44">
        <v>1202.95</v>
      </c>
      <c r="Y43" s="68">
        <v>6</v>
      </c>
      <c r="Z43" s="44">
        <v>650.47</v>
      </c>
      <c r="AA43" s="68">
        <v>4</v>
      </c>
      <c r="AB43" s="44">
        <v>3553.28</v>
      </c>
      <c r="AC43" s="68">
        <v>17</v>
      </c>
      <c r="AD43" s="44">
        <v>5406.7</v>
      </c>
      <c r="AE43" s="71">
        <v>27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973</v>
      </c>
      <c r="E45" s="40">
        <v>744</v>
      </c>
      <c r="F45" s="40">
        <v>625</v>
      </c>
      <c r="H45" s="44">
        <v>43211.69</v>
      </c>
      <c r="I45" s="68">
        <v>366</v>
      </c>
      <c r="J45" s="44">
        <v>36710.85</v>
      </c>
      <c r="K45" s="68">
        <v>264</v>
      </c>
      <c r="L45" s="44">
        <v>47923.82</v>
      </c>
      <c r="M45" s="68">
        <v>343</v>
      </c>
      <c r="N45" s="44">
        <v>127846.36</v>
      </c>
      <c r="O45" s="68">
        <v>973</v>
      </c>
      <c r="P45" s="44">
        <v>137220.54999999999</v>
      </c>
      <c r="Q45" s="68">
        <v>24811.67</v>
      </c>
      <c r="R45" s="44">
        <v>318</v>
      </c>
      <c r="S45" s="68">
        <v>16362.31</v>
      </c>
      <c r="T45" s="44">
        <v>158</v>
      </c>
      <c r="U45" s="68">
        <v>31603.82</v>
      </c>
      <c r="V45" s="44">
        <v>268</v>
      </c>
      <c r="W45" s="68">
        <v>72777.8</v>
      </c>
      <c r="X45" s="44">
        <v>17898.16</v>
      </c>
      <c r="Y45" s="68">
        <v>307</v>
      </c>
      <c r="Z45" s="44">
        <v>9641.99</v>
      </c>
      <c r="AA45" s="68">
        <v>119</v>
      </c>
      <c r="AB45" s="44">
        <v>26290.69</v>
      </c>
      <c r="AC45" s="68">
        <v>199</v>
      </c>
      <c r="AD45" s="44">
        <v>53830.84</v>
      </c>
      <c r="AE45" s="71">
        <v>625</v>
      </c>
      <c r="AG45" s="44">
        <v>213.68</v>
      </c>
      <c r="AH45" s="44">
        <v>125.81</v>
      </c>
      <c r="AI45" s="44">
        <v>142.36000000000001</v>
      </c>
      <c r="AJ45" s="44">
        <v>481.85</v>
      </c>
      <c r="AK45" s="44">
        <v>147.74</v>
      </c>
      <c r="AL45" s="44">
        <v>109.44</v>
      </c>
      <c r="AM45" s="44">
        <v>0</v>
      </c>
      <c r="AN45" s="44">
        <v>257.18</v>
      </c>
      <c r="AO45" s="44">
        <v>123.3</v>
      </c>
      <c r="AP45" s="44">
        <v>52.18</v>
      </c>
      <c r="AQ45" s="44">
        <v>30.18</v>
      </c>
      <c r="AR45" s="44">
        <v>205.66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5</v>
      </c>
      <c r="E46" s="39">
        <v>5</v>
      </c>
      <c r="F46" s="39">
        <v>7</v>
      </c>
      <c r="H46" s="43">
        <v>851.73</v>
      </c>
      <c r="I46" s="67">
        <v>5</v>
      </c>
      <c r="J46" s="43">
        <v>0</v>
      </c>
      <c r="K46" s="67">
        <v>0</v>
      </c>
      <c r="L46" s="43">
        <v>0</v>
      </c>
      <c r="M46" s="67">
        <v>0</v>
      </c>
      <c r="N46" s="43">
        <v>851.73</v>
      </c>
      <c r="O46" s="67">
        <v>5</v>
      </c>
      <c r="P46" s="43">
        <v>748.6</v>
      </c>
      <c r="Q46" s="67">
        <v>416.15</v>
      </c>
      <c r="R46" s="43">
        <v>4</v>
      </c>
      <c r="S46" s="67">
        <v>23.38</v>
      </c>
      <c r="T46" s="43">
        <v>1</v>
      </c>
      <c r="U46" s="67">
        <v>0</v>
      </c>
      <c r="V46" s="43">
        <v>0</v>
      </c>
      <c r="W46" s="67">
        <v>439.53</v>
      </c>
      <c r="X46" s="43">
        <v>619.89</v>
      </c>
      <c r="Y46" s="67">
        <v>3</v>
      </c>
      <c r="Z46" s="43">
        <v>394.15</v>
      </c>
      <c r="AA46" s="67">
        <v>4</v>
      </c>
      <c r="AB46" s="43">
        <v>0</v>
      </c>
      <c r="AC46" s="67">
        <v>0</v>
      </c>
      <c r="AD46" s="43">
        <v>1014.04</v>
      </c>
      <c r="AE46" s="70">
        <v>7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53</v>
      </c>
      <c r="E48" s="39">
        <v>49</v>
      </c>
      <c r="F48" s="39">
        <v>39</v>
      </c>
      <c r="H48" s="43">
        <v>2459.38</v>
      </c>
      <c r="I48" s="67">
        <v>15</v>
      </c>
      <c r="J48" s="43">
        <v>1332.24</v>
      </c>
      <c r="K48" s="67">
        <v>13</v>
      </c>
      <c r="L48" s="43">
        <v>3100.42</v>
      </c>
      <c r="M48" s="67">
        <v>25</v>
      </c>
      <c r="N48" s="43">
        <v>6892.04</v>
      </c>
      <c r="O48" s="67">
        <v>53</v>
      </c>
      <c r="P48" s="43">
        <v>5977.93</v>
      </c>
      <c r="Q48" s="67">
        <v>1314.02</v>
      </c>
      <c r="R48" s="43">
        <v>16</v>
      </c>
      <c r="S48" s="67">
        <v>1441.9</v>
      </c>
      <c r="T48" s="43">
        <v>8</v>
      </c>
      <c r="U48" s="67">
        <v>2429.15</v>
      </c>
      <c r="V48" s="43">
        <v>25</v>
      </c>
      <c r="W48" s="67">
        <v>5185.07</v>
      </c>
      <c r="X48" s="43">
        <v>946.46</v>
      </c>
      <c r="Y48" s="67">
        <v>12</v>
      </c>
      <c r="Z48" s="43">
        <v>750.46</v>
      </c>
      <c r="AA48" s="67">
        <v>6</v>
      </c>
      <c r="AB48" s="43">
        <v>2007.27</v>
      </c>
      <c r="AC48" s="67">
        <v>21</v>
      </c>
      <c r="AD48" s="43">
        <v>3704.19</v>
      </c>
      <c r="AE48" s="70">
        <v>39</v>
      </c>
      <c r="AG48" s="43">
        <v>87.92</v>
      </c>
      <c r="AH48" s="43">
        <v>44.67</v>
      </c>
      <c r="AI48" s="43">
        <v>32.96</v>
      </c>
      <c r="AJ48" s="43">
        <v>165.55</v>
      </c>
      <c r="AK48" s="43">
        <v>63.15</v>
      </c>
      <c r="AL48" s="43">
        <v>87.92</v>
      </c>
      <c r="AM48" s="43">
        <v>27.63</v>
      </c>
      <c r="AN48" s="43">
        <v>178.7</v>
      </c>
      <c r="AO48" s="43">
        <v>54.52</v>
      </c>
      <c r="AP48" s="43">
        <v>63.15</v>
      </c>
      <c r="AQ48" s="43">
        <v>115.55</v>
      </c>
      <c r="AR48" s="43">
        <v>233.22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1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228.79</v>
      </c>
      <c r="Q52" s="67">
        <v>0</v>
      </c>
      <c r="R52" s="43">
        <v>0</v>
      </c>
      <c r="S52" s="67">
        <v>0</v>
      </c>
      <c r="T52" s="43">
        <v>0</v>
      </c>
      <c r="U52" s="67">
        <v>0</v>
      </c>
      <c r="V52" s="43">
        <v>0</v>
      </c>
      <c r="W52" s="67">
        <v>0</v>
      </c>
      <c r="X52" s="43">
        <v>9.5</v>
      </c>
      <c r="Y52" s="67">
        <v>1</v>
      </c>
      <c r="Z52" s="43">
        <v>0</v>
      </c>
      <c r="AA52" s="67">
        <v>0</v>
      </c>
      <c r="AB52" s="43">
        <v>0</v>
      </c>
      <c r="AC52" s="67">
        <v>0</v>
      </c>
      <c r="AD52" s="43">
        <v>9.5</v>
      </c>
      <c r="AE52" s="70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2</v>
      </c>
      <c r="E61" s="40">
        <v>0</v>
      </c>
      <c r="F61" s="40">
        <v>0</v>
      </c>
      <c r="H61" s="44">
        <v>77.89</v>
      </c>
      <c r="I61" s="68">
        <v>2</v>
      </c>
      <c r="J61" s="44">
        <v>0</v>
      </c>
      <c r="K61" s="68">
        <v>0</v>
      </c>
      <c r="L61" s="44">
        <v>0</v>
      </c>
      <c r="M61" s="68">
        <v>0</v>
      </c>
      <c r="N61" s="44">
        <v>77.89</v>
      </c>
      <c r="O61" s="68">
        <v>2</v>
      </c>
      <c r="P61" s="44">
        <v>258.94</v>
      </c>
      <c r="Q61" s="68">
        <v>0</v>
      </c>
      <c r="R61" s="44">
        <v>0</v>
      </c>
      <c r="S61" s="68">
        <v>0</v>
      </c>
      <c r="T61" s="44">
        <v>0</v>
      </c>
      <c r="U61" s="68">
        <v>0</v>
      </c>
      <c r="V61" s="44">
        <v>0</v>
      </c>
      <c r="W61" s="68">
        <v>0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27</v>
      </c>
      <c r="E63" s="40">
        <v>21</v>
      </c>
      <c r="F63" s="40">
        <v>17</v>
      </c>
      <c r="H63" s="44">
        <v>493.26</v>
      </c>
      <c r="I63" s="68">
        <v>12</v>
      </c>
      <c r="J63" s="44">
        <v>377.48</v>
      </c>
      <c r="K63" s="68">
        <v>4</v>
      </c>
      <c r="L63" s="44">
        <v>1446.7</v>
      </c>
      <c r="M63" s="68">
        <v>11</v>
      </c>
      <c r="N63" s="44">
        <v>2317.44</v>
      </c>
      <c r="O63" s="68">
        <v>27</v>
      </c>
      <c r="P63" s="44">
        <v>2186.39</v>
      </c>
      <c r="Q63" s="68">
        <v>389.5</v>
      </c>
      <c r="R63" s="44">
        <v>9</v>
      </c>
      <c r="S63" s="68">
        <v>270.83999999999997</v>
      </c>
      <c r="T63" s="44">
        <v>4</v>
      </c>
      <c r="U63" s="68">
        <v>626.66999999999996</v>
      </c>
      <c r="V63" s="44">
        <v>8</v>
      </c>
      <c r="W63" s="68">
        <v>1287.01</v>
      </c>
      <c r="X63" s="44">
        <v>298.48</v>
      </c>
      <c r="Y63" s="68">
        <v>7</v>
      </c>
      <c r="Z63" s="44">
        <v>205.5</v>
      </c>
      <c r="AA63" s="68">
        <v>4</v>
      </c>
      <c r="AB63" s="44">
        <v>538.65</v>
      </c>
      <c r="AC63" s="68">
        <v>6</v>
      </c>
      <c r="AD63" s="44">
        <v>1042.6300000000001</v>
      </c>
      <c r="AE63" s="71">
        <v>17</v>
      </c>
      <c r="AG63" s="44">
        <v>18.62</v>
      </c>
      <c r="AH63" s="44">
        <v>23.29</v>
      </c>
      <c r="AI63" s="44">
        <v>0</v>
      </c>
      <c r="AJ63" s="44">
        <v>41.91</v>
      </c>
      <c r="AK63" s="44">
        <v>0</v>
      </c>
      <c r="AL63" s="44">
        <v>0</v>
      </c>
      <c r="AM63" s="44">
        <v>0</v>
      </c>
      <c r="AN63" s="44">
        <v>0</v>
      </c>
      <c r="AO63" s="44">
        <v>16.78</v>
      </c>
      <c r="AP63" s="44">
        <v>0</v>
      </c>
      <c r="AQ63" s="44">
        <v>0</v>
      </c>
      <c r="AR63" s="44">
        <v>16.78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1</v>
      </c>
      <c r="E64" s="39">
        <v>2</v>
      </c>
      <c r="F64" s="39">
        <v>1</v>
      </c>
      <c r="H64" s="43">
        <v>23.32</v>
      </c>
      <c r="I64" s="67">
        <v>0</v>
      </c>
      <c r="J64" s="43">
        <v>27.7</v>
      </c>
      <c r="K64" s="67">
        <v>1</v>
      </c>
      <c r="L64" s="43">
        <v>0</v>
      </c>
      <c r="M64" s="67">
        <v>0</v>
      </c>
      <c r="N64" s="43">
        <v>51.02</v>
      </c>
      <c r="O64" s="67">
        <v>1</v>
      </c>
      <c r="P64" s="43">
        <v>807.93</v>
      </c>
      <c r="Q64" s="67">
        <v>433.92</v>
      </c>
      <c r="R64" s="43">
        <v>1</v>
      </c>
      <c r="S64" s="67">
        <v>23.32</v>
      </c>
      <c r="T64" s="43">
        <v>0</v>
      </c>
      <c r="U64" s="67">
        <v>27.7</v>
      </c>
      <c r="V64" s="43">
        <v>1</v>
      </c>
      <c r="W64" s="67">
        <v>484.94</v>
      </c>
      <c r="X64" s="43">
        <v>338.77</v>
      </c>
      <c r="Y64" s="67">
        <v>1</v>
      </c>
      <c r="Z64" s="43">
        <v>0</v>
      </c>
      <c r="AA64" s="67">
        <v>0</v>
      </c>
      <c r="AB64" s="43">
        <v>0</v>
      </c>
      <c r="AC64" s="67">
        <v>0</v>
      </c>
      <c r="AD64" s="43">
        <v>338.77</v>
      </c>
      <c r="AE64" s="70">
        <v>1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207</v>
      </c>
      <c r="E66" s="39">
        <v>174</v>
      </c>
      <c r="F66" s="39">
        <v>125</v>
      </c>
      <c r="H66" s="43">
        <v>7022.41</v>
      </c>
      <c r="I66" s="67">
        <v>76</v>
      </c>
      <c r="J66" s="43">
        <v>5348.8</v>
      </c>
      <c r="K66" s="67">
        <v>68</v>
      </c>
      <c r="L66" s="43">
        <v>7244.25</v>
      </c>
      <c r="M66" s="67">
        <v>63</v>
      </c>
      <c r="N66" s="43">
        <v>19615.46</v>
      </c>
      <c r="O66" s="67">
        <v>207</v>
      </c>
      <c r="P66" s="43">
        <v>24034</v>
      </c>
      <c r="Q66" s="67">
        <v>4945.1099999999997</v>
      </c>
      <c r="R66" s="43">
        <v>79</v>
      </c>
      <c r="S66" s="67">
        <v>2887.13</v>
      </c>
      <c r="T66" s="43">
        <v>40</v>
      </c>
      <c r="U66" s="67">
        <v>5810.06</v>
      </c>
      <c r="V66" s="43">
        <v>55</v>
      </c>
      <c r="W66" s="67">
        <v>13642.3</v>
      </c>
      <c r="X66" s="43">
        <v>3714.55</v>
      </c>
      <c r="Y66" s="67">
        <v>55</v>
      </c>
      <c r="Z66" s="43">
        <v>2012.38</v>
      </c>
      <c r="AA66" s="67">
        <v>25</v>
      </c>
      <c r="AB66" s="43">
        <v>4089.72</v>
      </c>
      <c r="AC66" s="67">
        <v>45</v>
      </c>
      <c r="AD66" s="43">
        <v>9816.65</v>
      </c>
      <c r="AE66" s="70">
        <v>125</v>
      </c>
      <c r="AG66" s="43">
        <v>46.2</v>
      </c>
      <c r="AH66" s="43">
        <v>0</v>
      </c>
      <c r="AI66" s="43">
        <v>0</v>
      </c>
      <c r="AJ66" s="43">
        <v>46.2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4">
        <v>0</v>
      </c>
      <c r="I69" s="68">
        <v>0</v>
      </c>
      <c r="J69" s="44">
        <v>0</v>
      </c>
      <c r="K69" s="68">
        <v>0</v>
      </c>
      <c r="L69" s="44">
        <v>0</v>
      </c>
      <c r="M69" s="68">
        <v>0</v>
      </c>
      <c r="N69" s="44">
        <v>0</v>
      </c>
      <c r="O69" s="68">
        <v>0</v>
      </c>
      <c r="P69" s="44">
        <v>362.19</v>
      </c>
      <c r="Q69" s="68">
        <v>0</v>
      </c>
      <c r="R69" s="44">
        <v>0</v>
      </c>
      <c r="S69" s="68">
        <v>0</v>
      </c>
      <c r="T69" s="44">
        <v>0</v>
      </c>
      <c r="U69" s="68">
        <v>0</v>
      </c>
      <c r="V69" s="44">
        <v>0</v>
      </c>
      <c r="W69" s="68">
        <v>0</v>
      </c>
      <c r="X69" s="44">
        <v>0</v>
      </c>
      <c r="Y69" s="68">
        <v>0</v>
      </c>
      <c r="Z69" s="44">
        <v>0</v>
      </c>
      <c r="AA69" s="68">
        <v>0</v>
      </c>
      <c r="AB69" s="44">
        <v>0</v>
      </c>
      <c r="AC69" s="68">
        <v>0</v>
      </c>
      <c r="AD69" s="44">
        <v>0</v>
      </c>
      <c r="AE69" s="71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1</v>
      </c>
      <c r="E70" s="39">
        <v>2</v>
      </c>
      <c r="F70" s="39">
        <v>3</v>
      </c>
      <c r="H70" s="43">
        <v>243.6</v>
      </c>
      <c r="I70" s="67">
        <v>1</v>
      </c>
      <c r="J70" s="43">
        <v>0</v>
      </c>
      <c r="K70" s="67">
        <v>0</v>
      </c>
      <c r="L70" s="43">
        <v>0</v>
      </c>
      <c r="M70" s="67">
        <v>0</v>
      </c>
      <c r="N70" s="43">
        <v>243.6</v>
      </c>
      <c r="O70" s="67">
        <v>1</v>
      </c>
      <c r="P70" s="43">
        <v>174.55</v>
      </c>
      <c r="Q70" s="67">
        <v>39.22</v>
      </c>
      <c r="R70" s="43">
        <v>2</v>
      </c>
      <c r="S70" s="67">
        <v>0</v>
      </c>
      <c r="T70" s="43">
        <v>0</v>
      </c>
      <c r="U70" s="67">
        <v>0</v>
      </c>
      <c r="V70" s="43">
        <v>0</v>
      </c>
      <c r="W70" s="67">
        <v>39.22</v>
      </c>
      <c r="X70" s="43">
        <v>266.64</v>
      </c>
      <c r="Y70" s="67">
        <v>1</v>
      </c>
      <c r="Z70" s="43">
        <v>39.22</v>
      </c>
      <c r="AA70" s="67">
        <v>2</v>
      </c>
      <c r="AB70" s="43">
        <v>0</v>
      </c>
      <c r="AC70" s="67">
        <v>0</v>
      </c>
      <c r="AD70" s="43">
        <v>305.86</v>
      </c>
      <c r="AE70" s="70">
        <v>3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39</v>
      </c>
      <c r="E72" s="39">
        <v>34</v>
      </c>
      <c r="F72" s="39">
        <v>29</v>
      </c>
      <c r="H72" s="43">
        <v>1506.48</v>
      </c>
      <c r="I72" s="67">
        <v>15</v>
      </c>
      <c r="J72" s="43">
        <v>948.87</v>
      </c>
      <c r="K72" s="67">
        <v>5</v>
      </c>
      <c r="L72" s="43">
        <v>2480.9899999999998</v>
      </c>
      <c r="M72" s="67">
        <v>19</v>
      </c>
      <c r="N72" s="43">
        <v>4936.34</v>
      </c>
      <c r="O72" s="67">
        <v>39</v>
      </c>
      <c r="P72" s="43">
        <v>5450.38</v>
      </c>
      <c r="Q72" s="67">
        <v>916.59</v>
      </c>
      <c r="R72" s="43">
        <v>12</v>
      </c>
      <c r="S72" s="67">
        <v>877.43</v>
      </c>
      <c r="T72" s="43">
        <v>5</v>
      </c>
      <c r="U72" s="67">
        <v>1949.66</v>
      </c>
      <c r="V72" s="43">
        <v>17</v>
      </c>
      <c r="W72" s="67">
        <v>3743.68</v>
      </c>
      <c r="X72" s="43">
        <v>850.26</v>
      </c>
      <c r="Y72" s="67">
        <v>11</v>
      </c>
      <c r="Z72" s="43">
        <v>417.99</v>
      </c>
      <c r="AA72" s="67">
        <v>6</v>
      </c>
      <c r="AB72" s="43">
        <v>1452.6</v>
      </c>
      <c r="AC72" s="67">
        <v>12</v>
      </c>
      <c r="AD72" s="43">
        <v>2720.85</v>
      </c>
      <c r="AE72" s="70">
        <v>29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44</v>
      </c>
      <c r="E73" s="40">
        <v>19</v>
      </c>
      <c r="F73" s="40">
        <v>31</v>
      </c>
      <c r="H73" s="44">
        <v>2225.9899999999998</v>
      </c>
      <c r="I73" s="68">
        <v>34</v>
      </c>
      <c r="J73" s="44">
        <v>302.86</v>
      </c>
      <c r="K73" s="68">
        <v>8</v>
      </c>
      <c r="L73" s="44">
        <v>156.44999999999999</v>
      </c>
      <c r="M73" s="68">
        <v>2</v>
      </c>
      <c r="N73" s="44">
        <v>2685.3</v>
      </c>
      <c r="O73" s="68">
        <v>44</v>
      </c>
      <c r="P73" s="44">
        <v>39731.629999999997</v>
      </c>
      <c r="Q73" s="68">
        <v>1237.17</v>
      </c>
      <c r="R73" s="44">
        <v>8</v>
      </c>
      <c r="S73" s="68">
        <v>232.05</v>
      </c>
      <c r="T73" s="44">
        <v>5</v>
      </c>
      <c r="U73" s="68">
        <v>215.34</v>
      </c>
      <c r="V73" s="44">
        <v>6</v>
      </c>
      <c r="W73" s="68">
        <v>1684.56</v>
      </c>
      <c r="X73" s="44">
        <v>29138.93</v>
      </c>
      <c r="Y73" s="68">
        <v>22</v>
      </c>
      <c r="Z73" s="44">
        <v>266.07</v>
      </c>
      <c r="AA73" s="68">
        <v>3</v>
      </c>
      <c r="AB73" s="44">
        <v>350.41</v>
      </c>
      <c r="AC73" s="68">
        <v>6</v>
      </c>
      <c r="AD73" s="44">
        <v>29755.41</v>
      </c>
      <c r="AE73" s="71">
        <v>31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763</v>
      </c>
      <c r="E75" s="40">
        <v>683</v>
      </c>
      <c r="F75" s="40">
        <v>598</v>
      </c>
      <c r="H75" s="44">
        <v>23287.05</v>
      </c>
      <c r="I75" s="68">
        <v>329</v>
      </c>
      <c r="J75" s="44">
        <v>16578.169999999998</v>
      </c>
      <c r="K75" s="68">
        <v>178</v>
      </c>
      <c r="L75" s="44">
        <v>28413.17</v>
      </c>
      <c r="M75" s="68">
        <v>256</v>
      </c>
      <c r="N75" s="44">
        <v>68278.39</v>
      </c>
      <c r="O75" s="68">
        <v>763</v>
      </c>
      <c r="P75" s="44">
        <v>95613.69</v>
      </c>
      <c r="Q75" s="68">
        <v>18413.060000000001</v>
      </c>
      <c r="R75" s="44">
        <v>339</v>
      </c>
      <c r="S75" s="68">
        <v>9730.7000000000007</v>
      </c>
      <c r="T75" s="44">
        <v>125</v>
      </c>
      <c r="U75" s="68">
        <v>20827.32</v>
      </c>
      <c r="V75" s="44">
        <v>219</v>
      </c>
      <c r="W75" s="68">
        <v>48971.08</v>
      </c>
      <c r="X75" s="44">
        <v>14829.17</v>
      </c>
      <c r="Y75" s="68">
        <v>276</v>
      </c>
      <c r="Z75" s="44">
        <v>8254.4</v>
      </c>
      <c r="AA75" s="68">
        <v>130</v>
      </c>
      <c r="AB75" s="44">
        <v>18075.29</v>
      </c>
      <c r="AC75" s="68">
        <v>192</v>
      </c>
      <c r="AD75" s="44">
        <v>41158.86</v>
      </c>
      <c r="AE75" s="71">
        <v>598</v>
      </c>
      <c r="AG75" s="44">
        <v>142.49</v>
      </c>
      <c r="AH75" s="44">
        <v>69.56</v>
      </c>
      <c r="AI75" s="44">
        <v>680.59</v>
      </c>
      <c r="AJ75" s="44">
        <v>892.64</v>
      </c>
      <c r="AK75" s="44">
        <v>239.32</v>
      </c>
      <c r="AL75" s="44">
        <v>124.23</v>
      </c>
      <c r="AM75" s="44">
        <v>750.15</v>
      </c>
      <c r="AN75" s="44">
        <v>1113.7</v>
      </c>
      <c r="AO75" s="44">
        <v>157.72999999999999</v>
      </c>
      <c r="AP75" s="44">
        <v>124.51</v>
      </c>
      <c r="AQ75" s="44">
        <v>339.76</v>
      </c>
      <c r="AR75" s="44">
        <v>622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19</v>
      </c>
      <c r="E79" s="40">
        <v>19</v>
      </c>
      <c r="F79" s="40">
        <v>19</v>
      </c>
      <c r="H79" s="44">
        <v>1518.71</v>
      </c>
      <c r="I79" s="68">
        <v>12</v>
      </c>
      <c r="J79" s="44">
        <v>412.22</v>
      </c>
      <c r="K79" s="68">
        <v>5</v>
      </c>
      <c r="L79" s="44">
        <v>53.05</v>
      </c>
      <c r="M79" s="68">
        <v>2</v>
      </c>
      <c r="N79" s="44">
        <v>1983.98</v>
      </c>
      <c r="O79" s="68">
        <v>19</v>
      </c>
      <c r="P79" s="44">
        <v>9252.9</v>
      </c>
      <c r="Q79" s="68">
        <v>1460.91</v>
      </c>
      <c r="R79" s="44">
        <v>7</v>
      </c>
      <c r="S79" s="68">
        <v>407.51</v>
      </c>
      <c r="T79" s="44">
        <v>9</v>
      </c>
      <c r="U79" s="68">
        <v>140.55000000000001</v>
      </c>
      <c r="V79" s="44">
        <v>3</v>
      </c>
      <c r="W79" s="68">
        <v>2008.97</v>
      </c>
      <c r="X79" s="44">
        <v>2380.06</v>
      </c>
      <c r="Y79" s="68">
        <v>7</v>
      </c>
      <c r="Z79" s="44">
        <v>311.7</v>
      </c>
      <c r="AA79" s="68">
        <v>3</v>
      </c>
      <c r="AB79" s="44">
        <v>453.11</v>
      </c>
      <c r="AC79" s="68">
        <v>9</v>
      </c>
      <c r="AD79" s="44">
        <v>3144.87</v>
      </c>
      <c r="AE79" s="71">
        <v>19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344</v>
      </c>
      <c r="E81" s="40">
        <v>260</v>
      </c>
      <c r="F81" s="40">
        <v>250</v>
      </c>
      <c r="H81" s="44">
        <v>7836.16</v>
      </c>
      <c r="I81" s="68">
        <v>102</v>
      </c>
      <c r="J81" s="44">
        <v>9700.94</v>
      </c>
      <c r="K81" s="68">
        <v>89</v>
      </c>
      <c r="L81" s="44">
        <v>14922.68</v>
      </c>
      <c r="M81" s="68">
        <v>153</v>
      </c>
      <c r="N81" s="44">
        <v>32459.78</v>
      </c>
      <c r="O81" s="68">
        <v>344</v>
      </c>
      <c r="P81" s="44">
        <v>23732.32</v>
      </c>
      <c r="Q81" s="68">
        <v>4477.41</v>
      </c>
      <c r="R81" s="44">
        <v>81</v>
      </c>
      <c r="S81" s="68">
        <v>3609.88</v>
      </c>
      <c r="T81" s="44">
        <v>50</v>
      </c>
      <c r="U81" s="68">
        <v>10767.83</v>
      </c>
      <c r="V81" s="44">
        <v>129</v>
      </c>
      <c r="W81" s="68">
        <v>18855.12</v>
      </c>
      <c r="X81" s="44">
        <v>3580.65</v>
      </c>
      <c r="Y81" s="68">
        <v>76</v>
      </c>
      <c r="Z81" s="44">
        <v>3141.72</v>
      </c>
      <c r="AA81" s="68">
        <v>43</v>
      </c>
      <c r="AB81" s="44">
        <v>9261.48</v>
      </c>
      <c r="AC81" s="68">
        <v>131</v>
      </c>
      <c r="AD81" s="44">
        <v>15983.85</v>
      </c>
      <c r="AE81" s="71">
        <v>250</v>
      </c>
      <c r="AG81" s="44">
        <v>203.44</v>
      </c>
      <c r="AH81" s="44">
        <v>382.06</v>
      </c>
      <c r="AI81" s="44">
        <v>822.85</v>
      </c>
      <c r="AJ81" s="44">
        <v>1408.35</v>
      </c>
      <c r="AK81" s="44">
        <v>88.23</v>
      </c>
      <c r="AL81" s="44">
        <v>84.21</v>
      </c>
      <c r="AM81" s="44">
        <v>416.12</v>
      </c>
      <c r="AN81" s="44">
        <v>588.55999999999995</v>
      </c>
      <c r="AO81" s="44">
        <v>97.53</v>
      </c>
      <c r="AP81" s="44">
        <v>88.23</v>
      </c>
      <c r="AQ81" s="44">
        <v>402.45</v>
      </c>
      <c r="AR81" s="44">
        <v>588.21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55</v>
      </c>
      <c r="E82" s="39">
        <v>50</v>
      </c>
      <c r="F82" s="39">
        <v>48</v>
      </c>
      <c r="H82" s="43">
        <v>5317.11</v>
      </c>
      <c r="I82" s="67">
        <v>25</v>
      </c>
      <c r="J82" s="43">
        <v>3972.29</v>
      </c>
      <c r="K82" s="67">
        <v>18</v>
      </c>
      <c r="L82" s="43">
        <v>3723.74</v>
      </c>
      <c r="M82" s="67">
        <v>12</v>
      </c>
      <c r="N82" s="43">
        <v>13013.14</v>
      </c>
      <c r="O82" s="67">
        <v>55</v>
      </c>
      <c r="P82" s="43">
        <v>13068.81</v>
      </c>
      <c r="Q82" s="67">
        <v>2711.44</v>
      </c>
      <c r="R82" s="43">
        <v>24</v>
      </c>
      <c r="S82" s="67">
        <v>1161.8599999999999</v>
      </c>
      <c r="T82" s="43">
        <v>10</v>
      </c>
      <c r="U82" s="67">
        <v>3553.93</v>
      </c>
      <c r="V82" s="43">
        <v>16</v>
      </c>
      <c r="W82" s="67">
        <v>7427.23</v>
      </c>
      <c r="X82" s="43">
        <v>3268.87</v>
      </c>
      <c r="Y82" s="67">
        <v>18</v>
      </c>
      <c r="Z82" s="43">
        <v>898.34</v>
      </c>
      <c r="AA82" s="67">
        <v>16</v>
      </c>
      <c r="AB82" s="43">
        <v>2971.22</v>
      </c>
      <c r="AC82" s="67">
        <v>14</v>
      </c>
      <c r="AD82" s="43">
        <v>7138.43</v>
      </c>
      <c r="AE82" s="70">
        <v>48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789</v>
      </c>
      <c r="E84" s="39">
        <v>672</v>
      </c>
      <c r="F84" s="39">
        <v>608</v>
      </c>
      <c r="H84" s="43">
        <v>26140.71</v>
      </c>
      <c r="I84" s="67">
        <v>236</v>
      </c>
      <c r="J84" s="43">
        <v>32628.68</v>
      </c>
      <c r="K84" s="67">
        <v>252</v>
      </c>
      <c r="L84" s="43">
        <v>48996.26</v>
      </c>
      <c r="M84" s="67">
        <v>301</v>
      </c>
      <c r="N84" s="43">
        <v>107765.65</v>
      </c>
      <c r="O84" s="67">
        <v>789</v>
      </c>
      <c r="P84" s="43">
        <v>81565.08</v>
      </c>
      <c r="Q84" s="67">
        <v>19734.36</v>
      </c>
      <c r="R84" s="43">
        <v>248</v>
      </c>
      <c r="S84" s="67">
        <v>13270.83</v>
      </c>
      <c r="T84" s="43">
        <v>120</v>
      </c>
      <c r="U84" s="67">
        <v>43132.9</v>
      </c>
      <c r="V84" s="43">
        <v>304</v>
      </c>
      <c r="W84" s="67">
        <v>76138.09</v>
      </c>
      <c r="X84" s="43">
        <v>15808.17</v>
      </c>
      <c r="Y84" s="67">
        <v>194</v>
      </c>
      <c r="Z84" s="43">
        <v>11970.62</v>
      </c>
      <c r="AA84" s="67">
        <v>146</v>
      </c>
      <c r="AB84" s="43">
        <v>38052.36</v>
      </c>
      <c r="AC84" s="67">
        <v>268</v>
      </c>
      <c r="AD84" s="43">
        <v>65831.149999999994</v>
      </c>
      <c r="AE84" s="70">
        <v>608</v>
      </c>
      <c r="AG84" s="43">
        <v>461.58</v>
      </c>
      <c r="AH84" s="43">
        <v>594.09</v>
      </c>
      <c r="AI84" s="43">
        <v>1295.1500000000001</v>
      </c>
      <c r="AJ84" s="43">
        <v>2350.8200000000002</v>
      </c>
      <c r="AK84" s="43">
        <v>578.26</v>
      </c>
      <c r="AL84" s="43">
        <v>137.66</v>
      </c>
      <c r="AM84" s="43">
        <v>644.52</v>
      </c>
      <c r="AN84" s="43">
        <v>1360.44</v>
      </c>
      <c r="AO84" s="43">
        <v>171.22</v>
      </c>
      <c r="AP84" s="43">
        <v>127.18</v>
      </c>
      <c r="AQ84" s="43">
        <v>219.21</v>
      </c>
      <c r="AR84" s="43">
        <v>517.61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28</v>
      </c>
      <c r="E85" s="40">
        <v>25</v>
      </c>
      <c r="F85" s="40">
        <v>30</v>
      </c>
      <c r="H85" s="44">
        <v>2241.29</v>
      </c>
      <c r="I85" s="68">
        <v>13</v>
      </c>
      <c r="J85" s="44">
        <v>641.11</v>
      </c>
      <c r="K85" s="68">
        <v>3</v>
      </c>
      <c r="L85" s="44">
        <v>2212.21</v>
      </c>
      <c r="M85" s="68">
        <v>12</v>
      </c>
      <c r="N85" s="44">
        <v>5094.6099999999997</v>
      </c>
      <c r="O85" s="68">
        <v>28</v>
      </c>
      <c r="P85" s="44">
        <v>5710.02</v>
      </c>
      <c r="Q85" s="68">
        <v>1925.29</v>
      </c>
      <c r="R85" s="44">
        <v>19</v>
      </c>
      <c r="S85" s="68">
        <v>142.13</v>
      </c>
      <c r="T85" s="44">
        <v>0</v>
      </c>
      <c r="U85" s="68">
        <v>493.19</v>
      </c>
      <c r="V85" s="44">
        <v>6</v>
      </c>
      <c r="W85" s="68">
        <v>2560.61</v>
      </c>
      <c r="X85" s="44">
        <v>2026.24</v>
      </c>
      <c r="Y85" s="68">
        <v>21</v>
      </c>
      <c r="Z85" s="44">
        <v>209.92</v>
      </c>
      <c r="AA85" s="68">
        <v>5</v>
      </c>
      <c r="AB85" s="44">
        <v>267.67</v>
      </c>
      <c r="AC85" s="68">
        <v>4</v>
      </c>
      <c r="AD85" s="44">
        <v>2503.83</v>
      </c>
      <c r="AE85" s="71">
        <v>30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1062</v>
      </c>
      <c r="E87" s="40">
        <v>881</v>
      </c>
      <c r="F87" s="40">
        <v>795</v>
      </c>
      <c r="H87" s="44">
        <v>36977.629999999997</v>
      </c>
      <c r="I87" s="68">
        <v>374</v>
      </c>
      <c r="J87" s="44">
        <v>37028.22</v>
      </c>
      <c r="K87" s="68">
        <v>275</v>
      </c>
      <c r="L87" s="44">
        <v>61550.63</v>
      </c>
      <c r="M87" s="68">
        <v>413</v>
      </c>
      <c r="N87" s="44">
        <v>135556.48000000001</v>
      </c>
      <c r="O87" s="68">
        <v>1062</v>
      </c>
      <c r="P87" s="44">
        <v>113340.88</v>
      </c>
      <c r="Q87" s="68">
        <v>27065.53</v>
      </c>
      <c r="R87" s="44">
        <v>313</v>
      </c>
      <c r="S87" s="68">
        <v>18431.71</v>
      </c>
      <c r="T87" s="44">
        <v>196</v>
      </c>
      <c r="U87" s="68">
        <v>49950.95</v>
      </c>
      <c r="V87" s="44">
        <v>372</v>
      </c>
      <c r="W87" s="68">
        <v>95448.19</v>
      </c>
      <c r="X87" s="44">
        <v>20955.96</v>
      </c>
      <c r="Y87" s="68">
        <v>309</v>
      </c>
      <c r="Z87" s="44">
        <v>14316.66</v>
      </c>
      <c r="AA87" s="68">
        <v>167</v>
      </c>
      <c r="AB87" s="44">
        <v>40131.19</v>
      </c>
      <c r="AC87" s="68">
        <v>319</v>
      </c>
      <c r="AD87" s="44">
        <v>75403.81</v>
      </c>
      <c r="AE87" s="71">
        <v>795</v>
      </c>
      <c r="AG87" s="44">
        <v>790.27</v>
      </c>
      <c r="AH87" s="44">
        <v>993.81</v>
      </c>
      <c r="AI87" s="44">
        <v>1956.12</v>
      </c>
      <c r="AJ87" s="44">
        <v>3740.2</v>
      </c>
      <c r="AK87" s="44">
        <v>416.96</v>
      </c>
      <c r="AL87" s="44">
        <v>298.64</v>
      </c>
      <c r="AM87" s="44">
        <v>1932.27</v>
      </c>
      <c r="AN87" s="44">
        <v>2647.87</v>
      </c>
      <c r="AO87" s="44">
        <v>263.63</v>
      </c>
      <c r="AP87" s="44">
        <v>193.38</v>
      </c>
      <c r="AQ87" s="44">
        <v>661.6</v>
      </c>
      <c r="AR87" s="44">
        <v>1118.6099999999999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4</v>
      </c>
      <c r="E88" s="39">
        <v>2</v>
      </c>
      <c r="F88" s="39">
        <v>5</v>
      </c>
      <c r="H88" s="43">
        <v>120.22</v>
      </c>
      <c r="I88" s="67">
        <v>2</v>
      </c>
      <c r="J88" s="43">
        <v>85.25</v>
      </c>
      <c r="K88" s="67">
        <v>2</v>
      </c>
      <c r="L88" s="43">
        <v>0</v>
      </c>
      <c r="M88" s="67">
        <v>0</v>
      </c>
      <c r="N88" s="43">
        <v>205.47</v>
      </c>
      <c r="O88" s="67">
        <v>4</v>
      </c>
      <c r="P88" s="43">
        <v>966.49</v>
      </c>
      <c r="Q88" s="67">
        <v>44.68</v>
      </c>
      <c r="R88" s="43">
        <v>2</v>
      </c>
      <c r="S88" s="67">
        <v>0</v>
      </c>
      <c r="T88" s="43">
        <v>0</v>
      </c>
      <c r="U88" s="67">
        <v>0</v>
      </c>
      <c r="V88" s="43">
        <v>0</v>
      </c>
      <c r="W88" s="67">
        <v>44.68</v>
      </c>
      <c r="X88" s="43">
        <v>202.14</v>
      </c>
      <c r="Y88" s="67">
        <v>5</v>
      </c>
      <c r="Z88" s="43">
        <v>0</v>
      </c>
      <c r="AA88" s="67">
        <v>0</v>
      </c>
      <c r="AB88" s="43">
        <v>0</v>
      </c>
      <c r="AC88" s="67">
        <v>0</v>
      </c>
      <c r="AD88" s="43">
        <v>202.14</v>
      </c>
      <c r="AE88" s="70">
        <v>5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255</v>
      </c>
      <c r="E90" s="39">
        <v>227</v>
      </c>
      <c r="F90" s="39">
        <v>173</v>
      </c>
      <c r="H90" s="43">
        <v>8560.7199999999993</v>
      </c>
      <c r="I90" s="67">
        <v>85</v>
      </c>
      <c r="J90" s="43">
        <v>9559.7900000000009</v>
      </c>
      <c r="K90" s="67">
        <v>96</v>
      </c>
      <c r="L90" s="43">
        <v>9591.57</v>
      </c>
      <c r="M90" s="67">
        <v>74</v>
      </c>
      <c r="N90" s="43">
        <v>27712.080000000002</v>
      </c>
      <c r="O90" s="67">
        <v>255</v>
      </c>
      <c r="P90" s="43">
        <v>29004.32</v>
      </c>
      <c r="Q90" s="67">
        <v>5604.13</v>
      </c>
      <c r="R90" s="43">
        <v>99</v>
      </c>
      <c r="S90" s="67">
        <v>3552.7</v>
      </c>
      <c r="T90" s="43">
        <v>52</v>
      </c>
      <c r="U90" s="67">
        <v>8878.84</v>
      </c>
      <c r="V90" s="43">
        <v>76</v>
      </c>
      <c r="W90" s="67">
        <v>18035.669999999998</v>
      </c>
      <c r="X90" s="43">
        <v>3874.12</v>
      </c>
      <c r="Y90" s="67">
        <v>61</v>
      </c>
      <c r="Z90" s="43">
        <v>2641.81</v>
      </c>
      <c r="AA90" s="67">
        <v>42</v>
      </c>
      <c r="AB90" s="43">
        <v>7379.92</v>
      </c>
      <c r="AC90" s="67">
        <v>70</v>
      </c>
      <c r="AD90" s="43">
        <v>13895.85</v>
      </c>
      <c r="AE90" s="70">
        <v>173</v>
      </c>
      <c r="AG90" s="43">
        <v>80.510000000000005</v>
      </c>
      <c r="AH90" s="43">
        <v>85.39</v>
      </c>
      <c r="AI90" s="43">
        <v>14.47</v>
      </c>
      <c r="AJ90" s="43">
        <v>180.37</v>
      </c>
      <c r="AK90" s="43">
        <v>60.57</v>
      </c>
      <c r="AL90" s="43">
        <v>72</v>
      </c>
      <c r="AM90" s="43">
        <v>61.82</v>
      </c>
      <c r="AN90" s="43">
        <v>194.39</v>
      </c>
      <c r="AO90" s="43">
        <v>48.88</v>
      </c>
      <c r="AP90" s="43">
        <v>20.88</v>
      </c>
      <c r="AQ90" s="43">
        <v>28.54</v>
      </c>
      <c r="AR90" s="43">
        <v>98.3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5</v>
      </c>
      <c r="E91" s="40">
        <v>2</v>
      </c>
      <c r="F91" s="40">
        <v>2</v>
      </c>
      <c r="H91" s="44">
        <v>916.6</v>
      </c>
      <c r="I91" s="68">
        <v>3</v>
      </c>
      <c r="J91" s="44">
        <v>63.17</v>
      </c>
      <c r="K91" s="68">
        <v>0</v>
      </c>
      <c r="L91" s="44">
        <v>238.75</v>
      </c>
      <c r="M91" s="68">
        <v>2</v>
      </c>
      <c r="N91" s="44">
        <v>1218.52</v>
      </c>
      <c r="O91" s="68">
        <v>5</v>
      </c>
      <c r="P91" s="44">
        <v>978.72</v>
      </c>
      <c r="Q91" s="68">
        <v>105.61</v>
      </c>
      <c r="R91" s="44">
        <v>0</v>
      </c>
      <c r="S91" s="68">
        <v>114.25</v>
      </c>
      <c r="T91" s="44">
        <v>1</v>
      </c>
      <c r="U91" s="68">
        <v>81.13</v>
      </c>
      <c r="V91" s="44">
        <v>1</v>
      </c>
      <c r="W91" s="68">
        <v>300.99</v>
      </c>
      <c r="X91" s="44">
        <v>46.8</v>
      </c>
      <c r="Y91" s="68">
        <v>2</v>
      </c>
      <c r="Z91" s="44">
        <v>0</v>
      </c>
      <c r="AA91" s="68">
        <v>0</v>
      </c>
      <c r="AB91" s="44">
        <v>0</v>
      </c>
      <c r="AC91" s="68">
        <v>0</v>
      </c>
      <c r="AD91" s="44">
        <v>46.8</v>
      </c>
      <c r="AE91" s="71">
        <v>2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612</v>
      </c>
      <c r="E93" s="40">
        <v>487</v>
      </c>
      <c r="F93" s="40">
        <v>464</v>
      </c>
      <c r="H93" s="44">
        <v>21271.119999999999</v>
      </c>
      <c r="I93" s="68">
        <v>185</v>
      </c>
      <c r="J93" s="44">
        <v>24722.53</v>
      </c>
      <c r="K93" s="68">
        <v>156</v>
      </c>
      <c r="L93" s="44">
        <v>38556.720000000001</v>
      </c>
      <c r="M93" s="68">
        <v>271</v>
      </c>
      <c r="N93" s="44">
        <v>84550.37</v>
      </c>
      <c r="O93" s="68">
        <v>612</v>
      </c>
      <c r="P93" s="44">
        <v>66086.990000000005</v>
      </c>
      <c r="Q93" s="68">
        <v>14905.77</v>
      </c>
      <c r="R93" s="44">
        <v>176</v>
      </c>
      <c r="S93" s="68">
        <v>9870.08</v>
      </c>
      <c r="T93" s="44">
        <v>105</v>
      </c>
      <c r="U93" s="68">
        <v>28972.33</v>
      </c>
      <c r="V93" s="44">
        <v>206</v>
      </c>
      <c r="W93" s="68">
        <v>53748.18</v>
      </c>
      <c r="X93" s="44">
        <v>13345.03</v>
      </c>
      <c r="Y93" s="68">
        <v>162</v>
      </c>
      <c r="Z93" s="44">
        <v>9070.08</v>
      </c>
      <c r="AA93" s="68">
        <v>101</v>
      </c>
      <c r="AB93" s="44">
        <v>23698</v>
      </c>
      <c r="AC93" s="68">
        <v>201</v>
      </c>
      <c r="AD93" s="44">
        <v>46113.11</v>
      </c>
      <c r="AE93" s="71">
        <v>464</v>
      </c>
      <c r="AG93" s="44">
        <v>250.08</v>
      </c>
      <c r="AH93" s="44">
        <v>284.16000000000003</v>
      </c>
      <c r="AI93" s="44">
        <v>669.9</v>
      </c>
      <c r="AJ93" s="44">
        <v>1204.1400000000001</v>
      </c>
      <c r="AK93" s="44">
        <v>177.59</v>
      </c>
      <c r="AL93" s="44">
        <v>126.33</v>
      </c>
      <c r="AM93" s="44">
        <v>89.52</v>
      </c>
      <c r="AN93" s="44">
        <v>393.44</v>
      </c>
      <c r="AO93" s="44">
        <v>240.54</v>
      </c>
      <c r="AP93" s="44">
        <v>153.85</v>
      </c>
      <c r="AQ93" s="44">
        <v>123.44</v>
      </c>
      <c r="AR93" s="44">
        <v>517.83000000000004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26</v>
      </c>
      <c r="E94" s="39">
        <v>29</v>
      </c>
      <c r="F94" s="39">
        <v>36</v>
      </c>
      <c r="H94" s="43">
        <v>3104.36</v>
      </c>
      <c r="I94" s="67">
        <v>13</v>
      </c>
      <c r="J94" s="43">
        <v>1460.25</v>
      </c>
      <c r="K94" s="67">
        <v>5</v>
      </c>
      <c r="L94" s="43">
        <v>3981.52</v>
      </c>
      <c r="M94" s="67">
        <v>8</v>
      </c>
      <c r="N94" s="43">
        <v>8546.1299999999992</v>
      </c>
      <c r="O94" s="67">
        <v>26</v>
      </c>
      <c r="P94" s="43">
        <v>9015.4699999999993</v>
      </c>
      <c r="Q94" s="67">
        <v>1744.66</v>
      </c>
      <c r="R94" s="43">
        <v>21</v>
      </c>
      <c r="S94" s="67">
        <v>955.25</v>
      </c>
      <c r="T94" s="43">
        <v>2</v>
      </c>
      <c r="U94" s="67">
        <v>2861.65</v>
      </c>
      <c r="V94" s="43">
        <v>6</v>
      </c>
      <c r="W94" s="67">
        <v>5561.56</v>
      </c>
      <c r="X94" s="43">
        <v>6890.76</v>
      </c>
      <c r="Y94" s="67">
        <v>24</v>
      </c>
      <c r="Z94" s="43">
        <v>293.54000000000002</v>
      </c>
      <c r="AA94" s="67">
        <v>7</v>
      </c>
      <c r="AB94" s="43">
        <v>253.17</v>
      </c>
      <c r="AC94" s="67">
        <v>5</v>
      </c>
      <c r="AD94" s="43">
        <v>7437.47</v>
      </c>
      <c r="AE94" s="70">
        <v>36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780</v>
      </c>
      <c r="E96" s="39">
        <v>543</v>
      </c>
      <c r="F96" s="39">
        <v>635</v>
      </c>
      <c r="H96" s="43">
        <v>24904.99</v>
      </c>
      <c r="I96" s="67">
        <v>252</v>
      </c>
      <c r="J96" s="43">
        <v>28493.19</v>
      </c>
      <c r="K96" s="67">
        <v>251</v>
      </c>
      <c r="L96" s="43">
        <v>41036.46</v>
      </c>
      <c r="M96" s="67">
        <v>277</v>
      </c>
      <c r="N96" s="43">
        <v>94434.64</v>
      </c>
      <c r="O96" s="67">
        <v>780</v>
      </c>
      <c r="P96" s="43">
        <v>81389.72</v>
      </c>
      <c r="Q96" s="67">
        <v>15175.17</v>
      </c>
      <c r="R96" s="43">
        <v>189</v>
      </c>
      <c r="S96" s="67">
        <v>9853.86</v>
      </c>
      <c r="T96" s="43">
        <v>114</v>
      </c>
      <c r="U96" s="67">
        <v>31557.23</v>
      </c>
      <c r="V96" s="43">
        <v>240</v>
      </c>
      <c r="W96" s="67">
        <v>56586.26</v>
      </c>
      <c r="X96" s="43">
        <v>19492.46</v>
      </c>
      <c r="Y96" s="67">
        <v>310</v>
      </c>
      <c r="Z96" s="43">
        <v>8864.68</v>
      </c>
      <c r="AA96" s="67">
        <v>100</v>
      </c>
      <c r="AB96" s="43">
        <v>25742.959999999999</v>
      </c>
      <c r="AC96" s="67">
        <v>225</v>
      </c>
      <c r="AD96" s="43">
        <v>54100.1</v>
      </c>
      <c r="AE96" s="70">
        <v>635</v>
      </c>
      <c r="AG96" s="43">
        <v>682.18</v>
      </c>
      <c r="AH96" s="43">
        <v>1039.01</v>
      </c>
      <c r="AI96" s="43">
        <v>2449.9499999999998</v>
      </c>
      <c r="AJ96" s="43">
        <v>4171.1400000000003</v>
      </c>
      <c r="AK96" s="43">
        <v>380.5</v>
      </c>
      <c r="AL96" s="43">
        <v>390.26</v>
      </c>
      <c r="AM96" s="43">
        <v>1507.06</v>
      </c>
      <c r="AN96" s="43">
        <v>2277.8200000000002</v>
      </c>
      <c r="AO96" s="43">
        <v>245.31</v>
      </c>
      <c r="AP96" s="43">
        <v>177.67</v>
      </c>
      <c r="AQ96" s="43">
        <v>806.78</v>
      </c>
      <c r="AR96" s="43">
        <v>1229.76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19</v>
      </c>
      <c r="E103" s="40">
        <v>19</v>
      </c>
      <c r="F103" s="40">
        <v>13</v>
      </c>
      <c r="H103" s="44">
        <v>489.5</v>
      </c>
      <c r="I103" s="68">
        <v>7</v>
      </c>
      <c r="J103" s="44">
        <v>541.4</v>
      </c>
      <c r="K103" s="68">
        <v>8</v>
      </c>
      <c r="L103" s="44">
        <v>441.8</v>
      </c>
      <c r="M103" s="68">
        <v>4</v>
      </c>
      <c r="N103" s="44">
        <v>1472.7</v>
      </c>
      <c r="O103" s="68">
        <v>19</v>
      </c>
      <c r="P103" s="44">
        <v>3212.94</v>
      </c>
      <c r="Q103" s="68">
        <v>1658.05</v>
      </c>
      <c r="R103" s="44">
        <v>11</v>
      </c>
      <c r="S103" s="68">
        <v>209.89</v>
      </c>
      <c r="T103" s="44">
        <v>4</v>
      </c>
      <c r="U103" s="68">
        <v>456.1</v>
      </c>
      <c r="V103" s="44">
        <v>4</v>
      </c>
      <c r="W103" s="68">
        <v>2324.04</v>
      </c>
      <c r="X103" s="44">
        <v>350.51</v>
      </c>
      <c r="Y103" s="68">
        <v>8</v>
      </c>
      <c r="Z103" s="44">
        <v>118.65</v>
      </c>
      <c r="AA103" s="68">
        <v>2</v>
      </c>
      <c r="AB103" s="44">
        <v>375.91</v>
      </c>
      <c r="AC103" s="68">
        <v>3</v>
      </c>
      <c r="AD103" s="44">
        <v>845.07</v>
      </c>
      <c r="AE103" s="71">
        <v>13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1</v>
      </c>
      <c r="E104" s="39">
        <v>0</v>
      </c>
      <c r="F104" s="39">
        <v>0</v>
      </c>
      <c r="H104" s="43">
        <v>152.91</v>
      </c>
      <c r="I104" s="67">
        <v>0</v>
      </c>
      <c r="J104" s="43">
        <v>43.21</v>
      </c>
      <c r="K104" s="67">
        <v>1</v>
      </c>
      <c r="L104" s="43">
        <v>0</v>
      </c>
      <c r="M104" s="67">
        <v>0</v>
      </c>
      <c r="N104" s="43">
        <v>196.12</v>
      </c>
      <c r="O104" s="67">
        <v>1</v>
      </c>
      <c r="P104" s="43">
        <v>541.45000000000005</v>
      </c>
      <c r="Q104" s="67">
        <v>0</v>
      </c>
      <c r="R104" s="43">
        <v>0</v>
      </c>
      <c r="S104" s="67">
        <v>0</v>
      </c>
      <c r="T104" s="43">
        <v>0</v>
      </c>
      <c r="U104" s="67">
        <v>0</v>
      </c>
      <c r="V104" s="43">
        <v>0</v>
      </c>
      <c r="W104" s="67">
        <v>0</v>
      </c>
      <c r="X104" s="43">
        <v>0</v>
      </c>
      <c r="Y104" s="67">
        <v>0</v>
      </c>
      <c r="Z104" s="43">
        <v>0</v>
      </c>
      <c r="AA104" s="67">
        <v>0</v>
      </c>
      <c r="AB104" s="43">
        <v>0</v>
      </c>
      <c r="AC104" s="67">
        <v>0</v>
      </c>
      <c r="AD104" s="43">
        <v>0</v>
      </c>
      <c r="AE104" s="70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541</v>
      </c>
      <c r="E105" s="40">
        <v>461</v>
      </c>
      <c r="F105" s="40">
        <v>372</v>
      </c>
      <c r="H105" s="44">
        <v>21719.41</v>
      </c>
      <c r="I105" s="68">
        <v>166</v>
      </c>
      <c r="J105" s="44">
        <v>18886.53</v>
      </c>
      <c r="K105" s="68">
        <v>157</v>
      </c>
      <c r="L105" s="44">
        <v>25943.22</v>
      </c>
      <c r="M105" s="68">
        <v>218</v>
      </c>
      <c r="N105" s="44">
        <v>66549.16</v>
      </c>
      <c r="O105" s="68">
        <v>541</v>
      </c>
      <c r="P105" s="44">
        <v>74450.039999999994</v>
      </c>
      <c r="Q105" s="68">
        <v>15045.96</v>
      </c>
      <c r="R105" s="44">
        <v>174</v>
      </c>
      <c r="S105" s="68">
        <v>9881.16</v>
      </c>
      <c r="T105" s="44">
        <v>109</v>
      </c>
      <c r="U105" s="68">
        <v>19949.46</v>
      </c>
      <c r="V105" s="44">
        <v>178</v>
      </c>
      <c r="W105" s="68">
        <v>44876.58</v>
      </c>
      <c r="X105" s="44">
        <v>10200.620000000001</v>
      </c>
      <c r="Y105" s="68">
        <v>168</v>
      </c>
      <c r="Z105" s="44">
        <v>6205.57</v>
      </c>
      <c r="AA105" s="68">
        <v>68</v>
      </c>
      <c r="AB105" s="44">
        <v>14885.67</v>
      </c>
      <c r="AC105" s="68">
        <v>136</v>
      </c>
      <c r="AD105" s="44">
        <v>31291.86</v>
      </c>
      <c r="AE105" s="71">
        <v>372</v>
      </c>
      <c r="AG105" s="44">
        <v>453.09</v>
      </c>
      <c r="AH105" s="44">
        <v>453.79</v>
      </c>
      <c r="AI105" s="44">
        <v>1521.65</v>
      </c>
      <c r="AJ105" s="44">
        <v>2428.5300000000002</v>
      </c>
      <c r="AK105" s="44">
        <v>263.58999999999997</v>
      </c>
      <c r="AL105" s="44">
        <v>286.36</v>
      </c>
      <c r="AM105" s="44">
        <v>1231.6300000000001</v>
      </c>
      <c r="AN105" s="44">
        <v>1781.58</v>
      </c>
      <c r="AO105" s="44">
        <v>137.78</v>
      </c>
      <c r="AP105" s="44">
        <v>192.89</v>
      </c>
      <c r="AQ105" s="44">
        <v>707.76</v>
      </c>
      <c r="AR105" s="44">
        <v>1038.43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2</v>
      </c>
      <c r="E106" s="39">
        <v>3</v>
      </c>
      <c r="F106" s="39">
        <v>12</v>
      </c>
      <c r="H106" s="43">
        <v>55.95</v>
      </c>
      <c r="I106" s="67">
        <v>1</v>
      </c>
      <c r="J106" s="43">
        <v>23.32</v>
      </c>
      <c r="K106" s="67">
        <v>0</v>
      </c>
      <c r="L106" s="43">
        <v>101.25</v>
      </c>
      <c r="M106" s="67">
        <v>1</v>
      </c>
      <c r="N106" s="43">
        <v>180.52</v>
      </c>
      <c r="O106" s="67">
        <v>2</v>
      </c>
      <c r="P106" s="43">
        <v>5924.72</v>
      </c>
      <c r="Q106" s="67">
        <v>126.43</v>
      </c>
      <c r="R106" s="43">
        <v>2</v>
      </c>
      <c r="S106" s="67">
        <v>23.32</v>
      </c>
      <c r="T106" s="43">
        <v>0</v>
      </c>
      <c r="U106" s="67">
        <v>124.57</v>
      </c>
      <c r="V106" s="43">
        <v>1</v>
      </c>
      <c r="W106" s="67">
        <v>274.32</v>
      </c>
      <c r="X106" s="43">
        <v>629.54</v>
      </c>
      <c r="Y106" s="67">
        <v>11</v>
      </c>
      <c r="Z106" s="43">
        <v>23.32</v>
      </c>
      <c r="AA106" s="67">
        <v>1</v>
      </c>
      <c r="AB106" s="43">
        <v>0</v>
      </c>
      <c r="AC106" s="67">
        <v>0</v>
      </c>
      <c r="AD106" s="43">
        <v>652.86</v>
      </c>
      <c r="AE106" s="70">
        <v>12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123</v>
      </c>
      <c r="E108" s="39">
        <v>95</v>
      </c>
      <c r="F108" s="39">
        <v>84</v>
      </c>
      <c r="H108" s="43">
        <v>3181.53</v>
      </c>
      <c r="I108" s="67">
        <v>40</v>
      </c>
      <c r="J108" s="43">
        <v>2670.31</v>
      </c>
      <c r="K108" s="67">
        <v>34</v>
      </c>
      <c r="L108" s="43">
        <v>5815.13</v>
      </c>
      <c r="M108" s="67">
        <v>49</v>
      </c>
      <c r="N108" s="43">
        <v>11666.97</v>
      </c>
      <c r="O108" s="67">
        <v>123</v>
      </c>
      <c r="P108" s="43">
        <v>14514.31</v>
      </c>
      <c r="Q108" s="67">
        <v>2115.1999999999998</v>
      </c>
      <c r="R108" s="43">
        <v>40</v>
      </c>
      <c r="S108" s="67">
        <v>1264.6099999999999</v>
      </c>
      <c r="T108" s="43">
        <v>16</v>
      </c>
      <c r="U108" s="67">
        <v>3896.82</v>
      </c>
      <c r="V108" s="43">
        <v>39</v>
      </c>
      <c r="W108" s="67">
        <v>7276.63</v>
      </c>
      <c r="X108" s="43">
        <v>1929.12</v>
      </c>
      <c r="Y108" s="67">
        <v>34</v>
      </c>
      <c r="Z108" s="43">
        <v>892.55</v>
      </c>
      <c r="AA108" s="67">
        <v>21</v>
      </c>
      <c r="AB108" s="43">
        <v>3024.03</v>
      </c>
      <c r="AC108" s="67">
        <v>29</v>
      </c>
      <c r="AD108" s="43">
        <v>5845.7</v>
      </c>
      <c r="AE108" s="70">
        <v>84</v>
      </c>
      <c r="AG108" s="43">
        <v>14.94</v>
      </c>
      <c r="AH108" s="43">
        <v>16.59</v>
      </c>
      <c r="AI108" s="43">
        <v>450.71</v>
      </c>
      <c r="AJ108" s="43">
        <v>482.24</v>
      </c>
      <c r="AK108" s="43">
        <v>11.63</v>
      </c>
      <c r="AL108" s="43">
        <v>14.94</v>
      </c>
      <c r="AM108" s="43">
        <v>417.3</v>
      </c>
      <c r="AN108" s="43">
        <v>443.87</v>
      </c>
      <c r="AO108" s="43">
        <v>49.37</v>
      </c>
      <c r="AP108" s="43">
        <v>11.63</v>
      </c>
      <c r="AQ108" s="43">
        <v>432.24</v>
      </c>
      <c r="AR108" s="43">
        <v>493.24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0</v>
      </c>
      <c r="E109" s="40">
        <v>1</v>
      </c>
      <c r="F109" s="40">
        <v>0</v>
      </c>
      <c r="H109" s="44">
        <v>0</v>
      </c>
      <c r="I109" s="68">
        <v>0</v>
      </c>
      <c r="J109" s="44">
        <v>0</v>
      </c>
      <c r="K109" s="68">
        <v>0</v>
      </c>
      <c r="L109" s="44">
        <v>0</v>
      </c>
      <c r="M109" s="68">
        <v>0</v>
      </c>
      <c r="N109" s="44">
        <v>0</v>
      </c>
      <c r="O109" s="68">
        <v>0</v>
      </c>
      <c r="P109" s="44">
        <v>7931.29</v>
      </c>
      <c r="Q109" s="68">
        <v>22</v>
      </c>
      <c r="R109" s="44">
        <v>1</v>
      </c>
      <c r="S109" s="68">
        <v>0</v>
      </c>
      <c r="T109" s="44">
        <v>0</v>
      </c>
      <c r="U109" s="68">
        <v>0</v>
      </c>
      <c r="V109" s="44">
        <v>0</v>
      </c>
      <c r="W109" s="68">
        <v>22</v>
      </c>
      <c r="X109" s="44">
        <v>0</v>
      </c>
      <c r="Y109" s="68">
        <v>0</v>
      </c>
      <c r="Z109" s="44">
        <v>0</v>
      </c>
      <c r="AA109" s="68">
        <v>0</v>
      </c>
      <c r="AB109" s="44">
        <v>0</v>
      </c>
      <c r="AC109" s="68">
        <v>0</v>
      </c>
      <c r="AD109" s="44">
        <v>0</v>
      </c>
      <c r="AE109" s="71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75</v>
      </c>
      <c r="E115" s="40">
        <v>70</v>
      </c>
      <c r="F115" s="40">
        <v>92</v>
      </c>
      <c r="H115" s="44">
        <v>7426.9</v>
      </c>
      <c r="I115" s="68">
        <v>37</v>
      </c>
      <c r="J115" s="44">
        <v>2754.85</v>
      </c>
      <c r="K115" s="68">
        <v>8</v>
      </c>
      <c r="L115" s="44">
        <v>7900.88</v>
      </c>
      <c r="M115" s="68">
        <v>30</v>
      </c>
      <c r="N115" s="44">
        <v>18082.63</v>
      </c>
      <c r="O115" s="68">
        <v>75</v>
      </c>
      <c r="P115" s="44">
        <v>16620.599999999999</v>
      </c>
      <c r="Q115" s="68">
        <v>6122.45</v>
      </c>
      <c r="R115" s="44">
        <v>35</v>
      </c>
      <c r="S115" s="68">
        <v>1548.33</v>
      </c>
      <c r="T115" s="44">
        <v>15</v>
      </c>
      <c r="U115" s="68">
        <v>5358.43</v>
      </c>
      <c r="V115" s="44">
        <v>20</v>
      </c>
      <c r="W115" s="68">
        <v>13029.21</v>
      </c>
      <c r="X115" s="44">
        <v>7921.85</v>
      </c>
      <c r="Y115" s="68">
        <v>59</v>
      </c>
      <c r="Z115" s="44">
        <v>1101.67</v>
      </c>
      <c r="AA115" s="68">
        <v>17</v>
      </c>
      <c r="AB115" s="44">
        <v>2276.83</v>
      </c>
      <c r="AC115" s="68">
        <v>16</v>
      </c>
      <c r="AD115" s="44">
        <v>11300.35</v>
      </c>
      <c r="AE115" s="71">
        <v>92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43">
        <v>0</v>
      </c>
      <c r="I116" s="67">
        <v>0</v>
      </c>
      <c r="J116" s="43">
        <v>0</v>
      </c>
      <c r="K116" s="67">
        <v>0</v>
      </c>
      <c r="L116" s="43">
        <v>0</v>
      </c>
      <c r="M116" s="67">
        <v>0</v>
      </c>
      <c r="N116" s="43">
        <v>0</v>
      </c>
      <c r="O116" s="67">
        <v>0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2074</v>
      </c>
      <c r="E117" s="40">
        <v>1776</v>
      </c>
      <c r="F117" s="40">
        <v>1503</v>
      </c>
      <c r="H117" s="44">
        <v>76153.66</v>
      </c>
      <c r="I117" s="68">
        <v>818</v>
      </c>
      <c r="J117" s="44">
        <v>53703.24</v>
      </c>
      <c r="K117" s="68">
        <v>443</v>
      </c>
      <c r="L117" s="44">
        <v>124230.53</v>
      </c>
      <c r="M117" s="68">
        <v>813</v>
      </c>
      <c r="N117" s="44">
        <v>254087.43</v>
      </c>
      <c r="O117" s="68">
        <v>2074</v>
      </c>
      <c r="P117" s="44">
        <v>244255.78</v>
      </c>
      <c r="Q117" s="68">
        <v>53526.97</v>
      </c>
      <c r="R117" s="44">
        <v>740</v>
      </c>
      <c r="S117" s="68">
        <v>36538.58</v>
      </c>
      <c r="T117" s="44">
        <v>388</v>
      </c>
      <c r="U117" s="68">
        <v>91720.58</v>
      </c>
      <c r="V117" s="44">
        <v>648</v>
      </c>
      <c r="W117" s="68">
        <v>181786.13</v>
      </c>
      <c r="X117" s="44">
        <v>42490.09</v>
      </c>
      <c r="Y117" s="68">
        <v>619</v>
      </c>
      <c r="Z117" s="44">
        <v>26493.84</v>
      </c>
      <c r="AA117" s="68">
        <v>308</v>
      </c>
      <c r="AB117" s="44">
        <v>78971.820000000007</v>
      </c>
      <c r="AC117" s="68">
        <v>576</v>
      </c>
      <c r="AD117" s="44">
        <v>147955.75</v>
      </c>
      <c r="AE117" s="71">
        <v>1503</v>
      </c>
      <c r="AG117" s="44">
        <v>2036.33</v>
      </c>
      <c r="AH117" s="44">
        <v>912.65</v>
      </c>
      <c r="AI117" s="44">
        <v>3870.46</v>
      </c>
      <c r="AJ117" s="44">
        <v>6819.44</v>
      </c>
      <c r="AK117" s="44">
        <v>811.82</v>
      </c>
      <c r="AL117" s="44">
        <v>656.22</v>
      </c>
      <c r="AM117" s="44">
        <v>2921.99</v>
      </c>
      <c r="AN117" s="44">
        <v>4390.03</v>
      </c>
      <c r="AO117" s="44">
        <v>713.42</v>
      </c>
      <c r="AP117" s="44">
        <v>690.44</v>
      </c>
      <c r="AQ117" s="44">
        <v>2205.8000000000002</v>
      </c>
      <c r="AR117" s="44">
        <v>3609.66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12</v>
      </c>
      <c r="E118" s="39">
        <v>15</v>
      </c>
      <c r="F118" s="39">
        <v>15</v>
      </c>
      <c r="H118" s="43">
        <v>2287.09</v>
      </c>
      <c r="I118" s="67">
        <v>8</v>
      </c>
      <c r="J118" s="43">
        <v>444.21</v>
      </c>
      <c r="K118" s="67">
        <v>3</v>
      </c>
      <c r="L118" s="43">
        <v>154.69</v>
      </c>
      <c r="M118" s="67">
        <v>1</v>
      </c>
      <c r="N118" s="43">
        <v>2885.99</v>
      </c>
      <c r="O118" s="67">
        <v>12</v>
      </c>
      <c r="P118" s="43">
        <v>8364.4</v>
      </c>
      <c r="Q118" s="67">
        <v>1788.21</v>
      </c>
      <c r="R118" s="43">
        <v>10</v>
      </c>
      <c r="S118" s="67">
        <v>104.72</v>
      </c>
      <c r="T118" s="43">
        <v>5</v>
      </c>
      <c r="U118" s="67">
        <v>0</v>
      </c>
      <c r="V118" s="43">
        <v>0</v>
      </c>
      <c r="W118" s="67">
        <v>1892.93</v>
      </c>
      <c r="X118" s="43">
        <v>2298.1799999999998</v>
      </c>
      <c r="Y118" s="67">
        <v>8</v>
      </c>
      <c r="Z118" s="43">
        <v>181.12</v>
      </c>
      <c r="AA118" s="67">
        <v>3</v>
      </c>
      <c r="AB118" s="43">
        <v>81.319999999999993</v>
      </c>
      <c r="AC118" s="67">
        <v>4</v>
      </c>
      <c r="AD118" s="43">
        <v>2560.62</v>
      </c>
      <c r="AE118" s="70">
        <v>15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917</v>
      </c>
      <c r="E120" s="39">
        <v>687</v>
      </c>
      <c r="F120" s="39">
        <v>530</v>
      </c>
      <c r="H120" s="43">
        <v>35848.230000000003</v>
      </c>
      <c r="I120" s="67">
        <v>326</v>
      </c>
      <c r="J120" s="43">
        <v>37064.620000000003</v>
      </c>
      <c r="K120" s="67">
        <v>240</v>
      </c>
      <c r="L120" s="43">
        <v>47513.919999999998</v>
      </c>
      <c r="M120" s="67">
        <v>351</v>
      </c>
      <c r="N120" s="43">
        <v>120426.77</v>
      </c>
      <c r="O120" s="67">
        <v>917</v>
      </c>
      <c r="P120" s="43">
        <v>122841.5</v>
      </c>
      <c r="Q120" s="67">
        <v>22068.16</v>
      </c>
      <c r="R120" s="43">
        <v>235</v>
      </c>
      <c r="S120" s="67">
        <v>15443.24</v>
      </c>
      <c r="T120" s="43">
        <v>187</v>
      </c>
      <c r="U120" s="67">
        <v>35652.050000000003</v>
      </c>
      <c r="V120" s="43">
        <v>265</v>
      </c>
      <c r="W120" s="67">
        <v>73163.45</v>
      </c>
      <c r="X120" s="43">
        <v>16363.96</v>
      </c>
      <c r="Y120" s="67">
        <v>263</v>
      </c>
      <c r="Z120" s="43">
        <v>7195.4</v>
      </c>
      <c r="AA120" s="67">
        <v>107</v>
      </c>
      <c r="AB120" s="43">
        <v>22494.44</v>
      </c>
      <c r="AC120" s="67">
        <v>160</v>
      </c>
      <c r="AD120" s="43">
        <v>46053.8</v>
      </c>
      <c r="AE120" s="70">
        <v>530</v>
      </c>
      <c r="AG120" s="43">
        <v>383.13</v>
      </c>
      <c r="AH120" s="43">
        <v>569.29</v>
      </c>
      <c r="AI120" s="43">
        <v>3050.15</v>
      </c>
      <c r="AJ120" s="43">
        <v>4002.57</v>
      </c>
      <c r="AK120" s="43">
        <v>250.65</v>
      </c>
      <c r="AL120" s="43">
        <v>298.98</v>
      </c>
      <c r="AM120" s="43">
        <v>3349.08</v>
      </c>
      <c r="AN120" s="43">
        <v>3898.71</v>
      </c>
      <c r="AO120" s="43">
        <v>147.29</v>
      </c>
      <c r="AP120" s="43">
        <v>163.5</v>
      </c>
      <c r="AQ120" s="43">
        <v>2708.48</v>
      </c>
      <c r="AR120" s="43">
        <v>3019.27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27</v>
      </c>
      <c r="E121" s="40">
        <v>20</v>
      </c>
      <c r="F121" s="40">
        <v>23</v>
      </c>
      <c r="H121" s="44">
        <v>6473.01</v>
      </c>
      <c r="I121" s="68">
        <v>13</v>
      </c>
      <c r="J121" s="44">
        <v>1894.29</v>
      </c>
      <c r="K121" s="68">
        <v>5</v>
      </c>
      <c r="L121" s="44">
        <v>814.19</v>
      </c>
      <c r="M121" s="68">
        <v>9</v>
      </c>
      <c r="N121" s="44">
        <v>9181.49</v>
      </c>
      <c r="O121" s="68">
        <v>27</v>
      </c>
      <c r="P121" s="44">
        <v>11410.14</v>
      </c>
      <c r="Q121" s="68">
        <v>1762.62</v>
      </c>
      <c r="R121" s="44">
        <v>7</v>
      </c>
      <c r="S121" s="68">
        <v>828.7</v>
      </c>
      <c r="T121" s="44">
        <v>5</v>
      </c>
      <c r="U121" s="68">
        <v>1239.1300000000001</v>
      </c>
      <c r="V121" s="44">
        <v>8</v>
      </c>
      <c r="W121" s="68">
        <v>3830.45</v>
      </c>
      <c r="X121" s="44">
        <v>5480.86</v>
      </c>
      <c r="Y121" s="68">
        <v>12</v>
      </c>
      <c r="Z121" s="44">
        <v>737.54</v>
      </c>
      <c r="AA121" s="68">
        <v>2</v>
      </c>
      <c r="AB121" s="44">
        <v>1864.48</v>
      </c>
      <c r="AC121" s="68">
        <v>9</v>
      </c>
      <c r="AD121" s="44">
        <v>8082.88</v>
      </c>
      <c r="AE121" s="71">
        <v>23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919</v>
      </c>
      <c r="E123" s="40">
        <v>786</v>
      </c>
      <c r="F123" s="40">
        <v>697</v>
      </c>
      <c r="H123" s="44">
        <v>36493.99</v>
      </c>
      <c r="I123" s="68">
        <v>331</v>
      </c>
      <c r="J123" s="44">
        <v>27995.84</v>
      </c>
      <c r="K123" s="68">
        <v>209</v>
      </c>
      <c r="L123" s="44">
        <v>46406.77</v>
      </c>
      <c r="M123" s="68">
        <v>379</v>
      </c>
      <c r="N123" s="44">
        <v>110896.6</v>
      </c>
      <c r="O123" s="68">
        <v>919</v>
      </c>
      <c r="P123" s="44">
        <v>106974.51</v>
      </c>
      <c r="Q123" s="68">
        <v>23925.42</v>
      </c>
      <c r="R123" s="44">
        <v>300</v>
      </c>
      <c r="S123" s="68">
        <v>17701.84</v>
      </c>
      <c r="T123" s="44">
        <v>189</v>
      </c>
      <c r="U123" s="68">
        <v>32007.07</v>
      </c>
      <c r="V123" s="44">
        <v>297</v>
      </c>
      <c r="W123" s="68">
        <v>73634.33</v>
      </c>
      <c r="X123" s="44">
        <v>19913.95</v>
      </c>
      <c r="Y123" s="68">
        <v>295</v>
      </c>
      <c r="Z123" s="44">
        <v>11928.22</v>
      </c>
      <c r="AA123" s="68">
        <v>134</v>
      </c>
      <c r="AB123" s="44">
        <v>27229.94</v>
      </c>
      <c r="AC123" s="68">
        <v>268</v>
      </c>
      <c r="AD123" s="44">
        <v>59072.11</v>
      </c>
      <c r="AE123" s="71">
        <v>697</v>
      </c>
      <c r="AG123" s="44">
        <v>732.8</v>
      </c>
      <c r="AH123" s="44">
        <v>639.28</v>
      </c>
      <c r="AI123" s="44">
        <v>982.09</v>
      </c>
      <c r="AJ123" s="44">
        <v>2354.17</v>
      </c>
      <c r="AK123" s="44">
        <v>408.06</v>
      </c>
      <c r="AL123" s="44">
        <v>424.6</v>
      </c>
      <c r="AM123" s="44">
        <v>705.23</v>
      </c>
      <c r="AN123" s="44">
        <v>1537.89</v>
      </c>
      <c r="AO123" s="44">
        <v>267.43</v>
      </c>
      <c r="AP123" s="44">
        <v>275.32</v>
      </c>
      <c r="AQ123" s="44">
        <v>374.2</v>
      </c>
      <c r="AR123" s="44">
        <v>916.95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21</v>
      </c>
      <c r="E124" s="39">
        <v>23</v>
      </c>
      <c r="F124" s="39">
        <v>30</v>
      </c>
      <c r="H124" s="43">
        <v>920.14</v>
      </c>
      <c r="I124" s="67">
        <v>16</v>
      </c>
      <c r="J124" s="43">
        <v>133.26</v>
      </c>
      <c r="K124" s="67">
        <v>0</v>
      </c>
      <c r="L124" s="43">
        <v>362.61</v>
      </c>
      <c r="M124" s="67">
        <v>5</v>
      </c>
      <c r="N124" s="43">
        <v>1416.01</v>
      </c>
      <c r="O124" s="67">
        <v>21</v>
      </c>
      <c r="P124" s="43">
        <v>1575.83</v>
      </c>
      <c r="Q124" s="67">
        <v>818.26</v>
      </c>
      <c r="R124" s="43">
        <v>20</v>
      </c>
      <c r="S124" s="67">
        <v>54</v>
      </c>
      <c r="T124" s="43">
        <v>1</v>
      </c>
      <c r="U124" s="67">
        <v>132.13</v>
      </c>
      <c r="V124" s="43">
        <v>2</v>
      </c>
      <c r="W124" s="67">
        <v>1004.39</v>
      </c>
      <c r="X124" s="43">
        <v>997.01</v>
      </c>
      <c r="Y124" s="67">
        <v>17</v>
      </c>
      <c r="Z124" s="43">
        <v>295.06</v>
      </c>
      <c r="AA124" s="67">
        <v>11</v>
      </c>
      <c r="AB124" s="43">
        <v>75.11</v>
      </c>
      <c r="AC124" s="67">
        <v>2</v>
      </c>
      <c r="AD124" s="43">
        <v>1367.18</v>
      </c>
      <c r="AE124" s="70">
        <v>30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893</v>
      </c>
      <c r="E126" s="39">
        <v>712</v>
      </c>
      <c r="F126" s="39">
        <v>687</v>
      </c>
      <c r="H126" s="43">
        <v>52603.28</v>
      </c>
      <c r="I126" s="67">
        <v>493</v>
      </c>
      <c r="J126" s="43">
        <v>10332.27</v>
      </c>
      <c r="K126" s="67">
        <v>103</v>
      </c>
      <c r="L126" s="43">
        <v>33710.92</v>
      </c>
      <c r="M126" s="67">
        <v>297</v>
      </c>
      <c r="N126" s="43">
        <v>96646.47</v>
      </c>
      <c r="O126" s="67">
        <v>893</v>
      </c>
      <c r="P126" s="43">
        <v>87845.17</v>
      </c>
      <c r="Q126" s="67">
        <v>23009.7</v>
      </c>
      <c r="R126" s="43">
        <v>356</v>
      </c>
      <c r="S126" s="67">
        <v>13622.23</v>
      </c>
      <c r="T126" s="43">
        <v>136</v>
      </c>
      <c r="U126" s="67">
        <v>22839.599999999999</v>
      </c>
      <c r="V126" s="43">
        <v>220</v>
      </c>
      <c r="W126" s="67">
        <v>59471.53</v>
      </c>
      <c r="X126" s="43">
        <v>24086.35</v>
      </c>
      <c r="Y126" s="67">
        <v>390</v>
      </c>
      <c r="Z126" s="43">
        <v>10374.35</v>
      </c>
      <c r="AA126" s="67">
        <v>117</v>
      </c>
      <c r="AB126" s="43">
        <v>21926.3</v>
      </c>
      <c r="AC126" s="67">
        <v>180</v>
      </c>
      <c r="AD126" s="43">
        <v>56387</v>
      </c>
      <c r="AE126" s="70">
        <v>687</v>
      </c>
      <c r="AG126" s="43">
        <v>642.37</v>
      </c>
      <c r="AH126" s="43">
        <v>152.57</v>
      </c>
      <c r="AI126" s="43">
        <v>1802.48</v>
      </c>
      <c r="AJ126" s="43">
        <v>2597.42</v>
      </c>
      <c r="AK126" s="43">
        <v>260.25</v>
      </c>
      <c r="AL126" s="43">
        <v>191.27</v>
      </c>
      <c r="AM126" s="43">
        <v>537.28</v>
      </c>
      <c r="AN126" s="43">
        <v>988.8</v>
      </c>
      <c r="AO126" s="43">
        <v>233.12</v>
      </c>
      <c r="AP126" s="43">
        <v>260.25</v>
      </c>
      <c r="AQ126" s="43">
        <v>728.55</v>
      </c>
      <c r="AR126" s="43">
        <v>1221.92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12</v>
      </c>
      <c r="E127" s="40">
        <v>11</v>
      </c>
      <c r="F127" s="40">
        <v>13</v>
      </c>
      <c r="H127" s="44">
        <v>1953.11</v>
      </c>
      <c r="I127" s="68">
        <v>4</v>
      </c>
      <c r="J127" s="44">
        <v>2120.77</v>
      </c>
      <c r="K127" s="68">
        <v>3</v>
      </c>
      <c r="L127" s="44">
        <v>3096.57</v>
      </c>
      <c r="M127" s="68">
        <v>5</v>
      </c>
      <c r="N127" s="44">
        <v>7170.45</v>
      </c>
      <c r="O127" s="68">
        <v>12</v>
      </c>
      <c r="P127" s="44">
        <v>1686.41</v>
      </c>
      <c r="Q127" s="68">
        <v>2018.91</v>
      </c>
      <c r="R127" s="44">
        <v>3</v>
      </c>
      <c r="S127" s="68">
        <v>1858.98</v>
      </c>
      <c r="T127" s="44">
        <v>2</v>
      </c>
      <c r="U127" s="68">
        <v>2451.5700000000002</v>
      </c>
      <c r="V127" s="44">
        <v>6</v>
      </c>
      <c r="W127" s="68">
        <v>6329.46</v>
      </c>
      <c r="X127" s="44">
        <v>1862.48</v>
      </c>
      <c r="Y127" s="68">
        <v>4</v>
      </c>
      <c r="Z127" s="44">
        <v>1964.16</v>
      </c>
      <c r="AA127" s="68">
        <v>2</v>
      </c>
      <c r="AB127" s="44">
        <v>3245.88</v>
      </c>
      <c r="AC127" s="68">
        <v>7</v>
      </c>
      <c r="AD127" s="44">
        <v>7072.52</v>
      </c>
      <c r="AE127" s="71">
        <v>13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651</v>
      </c>
      <c r="E129" s="40">
        <v>437</v>
      </c>
      <c r="F129" s="40">
        <v>401</v>
      </c>
      <c r="H129" s="44">
        <v>21570.33</v>
      </c>
      <c r="I129" s="68">
        <v>205</v>
      </c>
      <c r="J129" s="44">
        <v>28831.18</v>
      </c>
      <c r="K129" s="68">
        <v>179</v>
      </c>
      <c r="L129" s="44">
        <v>36229.589999999997</v>
      </c>
      <c r="M129" s="68">
        <v>267</v>
      </c>
      <c r="N129" s="44">
        <v>86631.1</v>
      </c>
      <c r="O129" s="68">
        <v>651</v>
      </c>
      <c r="P129" s="44">
        <v>77139.92</v>
      </c>
      <c r="Q129" s="68">
        <v>14027.42</v>
      </c>
      <c r="R129" s="44">
        <v>166</v>
      </c>
      <c r="S129" s="68">
        <v>8659.9</v>
      </c>
      <c r="T129" s="44">
        <v>95</v>
      </c>
      <c r="U129" s="68">
        <v>24671.1</v>
      </c>
      <c r="V129" s="44">
        <v>176</v>
      </c>
      <c r="W129" s="68">
        <v>47358.42</v>
      </c>
      <c r="X129" s="44">
        <v>11591.13</v>
      </c>
      <c r="Y129" s="68">
        <v>160</v>
      </c>
      <c r="Z129" s="44">
        <v>7729.88</v>
      </c>
      <c r="AA129" s="68">
        <v>84</v>
      </c>
      <c r="AB129" s="44">
        <v>18155.02</v>
      </c>
      <c r="AC129" s="68">
        <v>157</v>
      </c>
      <c r="AD129" s="44">
        <v>37476.03</v>
      </c>
      <c r="AE129" s="71">
        <v>401</v>
      </c>
      <c r="AG129" s="44">
        <v>262.36</v>
      </c>
      <c r="AH129" s="44">
        <v>242.34</v>
      </c>
      <c r="AI129" s="44">
        <v>695.87</v>
      </c>
      <c r="AJ129" s="44">
        <v>1200.57</v>
      </c>
      <c r="AK129" s="44">
        <v>185.35</v>
      </c>
      <c r="AL129" s="44">
        <v>134.75</v>
      </c>
      <c r="AM129" s="44">
        <v>347.36</v>
      </c>
      <c r="AN129" s="44">
        <v>667.46</v>
      </c>
      <c r="AO129" s="44">
        <v>144.21</v>
      </c>
      <c r="AP129" s="44">
        <v>137</v>
      </c>
      <c r="AQ129" s="44">
        <v>399.15</v>
      </c>
      <c r="AR129" s="44">
        <v>680.36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Septebmer 2023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3B4B7-1045-48B9-A501-9256C457D29C}"/>
</file>

<file path=customXml/itemProps2.xml><?xml version="1.0" encoding="utf-8"?>
<ds:datastoreItem xmlns:ds="http://schemas.openxmlformats.org/officeDocument/2006/customXml" ds:itemID="{95FA6701-1A31-44CB-8090-7F2BB2D87298}"/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a95189ed-a59d-41a1-91ce-b22fe42d8f40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2023-04-21T21:44:26Z</cp:lastPrinted>
  <dcterms:created xsi:type="dcterms:W3CDTF">2020-11-12T18:23:50Z</dcterms:created>
  <dcterms:modified xsi:type="dcterms:W3CDTF">2023-10-26T23:41:43Z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a0c8034c-3604-406b-bd58-fa08581e0eaf</vt:lpwstr>
  </property>
  <property fmtid="{D5CDD505-2E9C-101B-9397-08002B2CF9AE}" pid="4" name="_docset_NoMedatataSyncRequired">
    <vt:lpwstr>False</vt:lpwstr>
  </property>
</Properties>
</file>