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Accounting\CIAC UTC Filing\CIAC General Facilities Charges\"/>
    </mc:Choice>
  </mc:AlternateContent>
  <bookViews>
    <workbookView xWindow="0" yWindow="0" windowWidth="28800" windowHeight="12300"/>
  </bookViews>
  <sheets>
    <sheet name="Q3-2022" sheetId="1" r:id="rId1"/>
  </sheets>
  <definedNames>
    <definedName name="_xlnm.Print_Area" localSheetId="0">'Q3-2022'!$A$1:$M$56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4" i="1" l="1"/>
  <c r="M48" i="1" l="1"/>
  <c r="M46" i="1"/>
  <c r="K36" i="1"/>
  <c r="K42" i="1"/>
  <c r="K28" i="1"/>
  <c r="I13" i="1"/>
  <c r="I14" i="1"/>
  <c r="I12" i="1"/>
  <c r="K16" i="1" l="1"/>
  <c r="M30" i="1" s="1"/>
</calcChain>
</file>

<file path=xl/sharedStrings.xml><?xml version="1.0" encoding="utf-8"?>
<sst xmlns="http://schemas.openxmlformats.org/spreadsheetml/2006/main" count="38" uniqueCount="30">
  <si>
    <t>Washington Water Service Company</t>
  </si>
  <si>
    <t>Company Name</t>
  </si>
  <si>
    <t>For the Quarter Ended</t>
  </si>
  <si>
    <t>Receipts:</t>
  </si>
  <si>
    <t>Date of Deposit</t>
  </si>
  <si>
    <t>$</t>
  </si>
  <si>
    <t>Fund Balance @ End of Quarter</t>
  </si>
  <si>
    <t>Notes:</t>
  </si>
  <si>
    <t>Signature</t>
  </si>
  <si>
    <t>Date</t>
  </si>
  <si>
    <t>G/L # 249003</t>
  </si>
  <si>
    <t>Total Received</t>
  </si>
  <si>
    <t>Amount of Deposits/Credits</t>
  </si>
  <si>
    <t>Amount of Other Debits</t>
  </si>
  <si>
    <t>Bank Balance (amount received in Account #1499613238) End of Quarter</t>
  </si>
  <si>
    <t>Total Bank Balance End of Quarter</t>
  </si>
  <si>
    <t>Deposit in Transit</t>
  </si>
  <si>
    <t>Ending Bank Balance</t>
  </si>
  <si>
    <t>Bank Balance (amount received in Account #1416615055) End of Quarter</t>
  </si>
  <si>
    <t>Total Use of Fund</t>
  </si>
  <si>
    <t>Use of Fund</t>
  </si>
  <si>
    <t>General Facilities Charge Quarterly Reporting</t>
  </si>
  <si>
    <t>WAC 480-110-455(4)(c)</t>
  </si>
  <si>
    <t>RE:</t>
  </si>
  <si>
    <t xml:space="preserve">East Pierce Received </t>
  </si>
  <si>
    <t>Legacy WWS Received</t>
  </si>
  <si>
    <t>Fund Balance @ End of Prior Quarter</t>
  </si>
  <si>
    <t>Bank Balance (amount received in Account #1499613238 - Restricted Cash Legacy WWS) End of Prior Quarter</t>
  </si>
  <si>
    <t>Bank Balance (amount received in Account #1416615055 - Restricted Cash East Pierce) End of Prior Quarter</t>
  </si>
  <si>
    <t>Variance - General Ledger to Bank Statement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</si>
</sst>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mm/dd/yy;@"/>
    <numFmt numFmtId="165" formatCode="&quot;$&quot;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u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</cellStyleXfs>
  <cellXfs count="41">
    <xf numFmtId="0" fontId="0" fillId="0" borderId="0" xfId="0"/>
    <xf numFmtId="0" fontId="3" fillId="0" borderId="1" xfId="2" applyFont="1" applyBorder="1"/>
    <xf numFmtId="0" fontId="3" fillId="0" borderId="0" xfId="2" applyFont="1"/>
    <xf numFmtId="0" fontId="3" fillId="0" borderId="0" xfId="2" applyFont="1" applyBorder="1"/>
    <xf numFmtId="0" fontId="3" fillId="0" borderId="2" xfId="2" applyFont="1" applyBorder="1"/>
    <xf numFmtId="164" fontId="4" fillId="0" borderId="1" xfId="2" applyNumberFormat="1" applyFont="1" applyBorder="1"/>
    <xf numFmtId="164" fontId="3" fillId="0" borderId="1" xfId="2" applyNumberFormat="1" applyFont="1" applyBorder="1"/>
    <xf numFmtId="165" fontId="3" fillId="0" borderId="3" xfId="2" applyNumberFormat="1" applyFont="1" applyBorder="1"/>
    <xf numFmtId="0" fontId="3" fillId="0" borderId="0" xfId="2" quotePrefix="1" applyFont="1" applyAlignment="1">
      <alignment horizontal="left"/>
    </xf>
    <xf numFmtId="0" fontId="5" fillId="0" borderId="0" xfId="2" applyFont="1"/>
    <xf numFmtId="0" fontId="5" fillId="0" borderId="0" xfId="2" applyFont="1" applyAlignment="1">
      <alignment horizontal="center"/>
    </xf>
    <xf numFmtId="0" fontId="5" fillId="0" borderId="0" xfId="2" applyFont="1" applyAlignment="1">
      <alignment horizontal="center" wrapText="1"/>
    </xf>
    <xf numFmtId="17" fontId="3" fillId="0" borderId="1" xfId="2" applyNumberFormat="1" applyFont="1" applyBorder="1"/>
    <xf numFmtId="44" fontId="3" fillId="0" borderId="1" xfId="3" quotePrefix="1" applyFont="1" applyBorder="1" applyAlignment="1">
      <alignment horizontal="center"/>
    </xf>
    <xf numFmtId="14" fontId="3" fillId="0" borderId="0" xfId="2" applyNumberFormat="1" applyFont="1" applyBorder="1"/>
    <xf numFmtId="44" fontId="3" fillId="0" borderId="1" xfId="3" applyFont="1" applyBorder="1"/>
    <xf numFmtId="14" fontId="3" fillId="0" borderId="0" xfId="2" applyNumberFormat="1" applyFont="1" applyBorder="1" applyAlignment="1">
      <alignment horizontal="right"/>
    </xf>
    <xf numFmtId="14" fontId="3" fillId="0" borderId="0" xfId="2" applyNumberFormat="1" applyFont="1"/>
    <xf numFmtId="4" fontId="3" fillId="0" borderId="0" xfId="2" applyNumberFormat="1" applyFont="1" applyBorder="1"/>
    <xf numFmtId="0" fontId="3" fillId="0" borderId="1" xfId="2" quotePrefix="1" applyFont="1" applyBorder="1" applyAlignment="1">
      <alignment horizontal="center"/>
    </xf>
    <xf numFmtId="44" fontId="3" fillId="0" borderId="1" xfId="2" applyNumberFormat="1" applyFont="1" applyBorder="1"/>
    <xf numFmtId="4" fontId="3" fillId="0" borderId="1" xfId="2" applyNumberFormat="1" applyFont="1" applyBorder="1"/>
    <xf numFmtId="0" fontId="3" fillId="0" borderId="4" xfId="2" applyFont="1" applyBorder="1"/>
    <xf numFmtId="0" fontId="3" fillId="0" borderId="4" xfId="2" quotePrefix="1" applyFont="1" applyBorder="1" applyAlignment="1">
      <alignment horizontal="left"/>
    </xf>
    <xf numFmtId="0" fontId="3" fillId="0" borderId="4" xfId="2" quotePrefix="1" applyFont="1" applyBorder="1" applyAlignment="1">
      <alignment horizontal="center"/>
    </xf>
    <xf numFmtId="0" fontId="3" fillId="0" borderId="0" xfId="2" quotePrefix="1" applyFont="1" applyBorder="1" applyAlignment="1">
      <alignment horizontal="center"/>
    </xf>
    <xf numFmtId="0" fontId="3" fillId="0" borderId="2" xfId="2" applyFont="1" applyBorder="1" applyAlignment="1">
      <alignment horizontal="left"/>
    </xf>
    <xf numFmtId="0" fontId="3" fillId="0" borderId="2" xfId="2" quotePrefix="1" applyFont="1" applyBorder="1" applyAlignment="1">
      <alignment horizontal="center"/>
    </xf>
    <xf numFmtId="0" fontId="3" fillId="0" borderId="0" xfId="2" applyFont="1" applyBorder="1" applyAlignment="1">
      <alignment horizontal="left"/>
    </xf>
    <xf numFmtId="0" fontId="3" fillId="0" borderId="3" xfId="2" applyFont="1" applyBorder="1"/>
    <xf numFmtId="44" fontId="3" fillId="0" borderId="3" xfId="1" applyFont="1" applyBorder="1"/>
    <xf numFmtId="44" fontId="3" fillId="0" borderId="1" xfId="1" applyFont="1" applyBorder="1"/>
    <xf numFmtId="44" fontId="3" fillId="0" borderId="0" xfId="1" applyFont="1" applyBorder="1"/>
    <xf numFmtId="44" fontId="3" fillId="0" borderId="6" xfId="1" applyFont="1" applyBorder="1"/>
    <xf numFmtId="14" fontId="3" fillId="0" borderId="3" xfId="2" applyNumberFormat="1" applyFont="1" applyBorder="1" applyAlignment="1">
      <alignment horizontal="center"/>
    </xf>
    <xf numFmtId="0" fontId="4" fillId="0" borderId="5" xfId="2" applyFont="1" applyBorder="1" applyAlignment="1">
      <alignment horizontal="center"/>
    </xf>
    <xf numFmtId="0" fontId="6" fillId="0" borderId="0" xfId="0" applyFont="1"/>
    <xf numFmtId="0" fontId="7" fillId="0" borderId="2" xfId="0" applyFont="1" applyBorder="1"/>
    <xf numFmtId="0" fontId="3" fillId="0" borderId="0" xfId="2" applyFont="1" applyAlignment="1">
      <alignment horizontal="center"/>
    </xf>
    <xf numFmtId="44" fontId="3" fillId="0" borderId="7" xfId="1" applyFont="1" applyBorder="1"/>
    <xf numFmtId="44" fontId="3" fillId="0" borderId="5" xfId="1" applyFont="1" applyBorder="1"/>
  </cellXfs>
  <cellStyles count="4">
    <cellStyle name="Currency" xfId="1" builtinId="4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85726</xdr:colOff>
      <xdr:row>52</xdr:row>
      <xdr:rowOff>57151</xdr:rowOff>
    </xdr:from>
    <xdr:to>
      <xdr:col>3</xdr:col>
      <xdr:colOff>447675</xdr:colOff>
      <xdr:row>54</xdr:row>
      <xdr:rowOff>150349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71576" y="8677276"/>
          <a:ext cx="971549" cy="4932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N58"/>
  <sheetViews>
    <sheetView tabSelected="1" zoomScaleNormal="100" workbookViewId="0">
      <selection activeCell="N14" sqref="N14"/>
    </sheetView>
  </sheetViews>
  <sheetFormatPr defaultColWidth="9.28515625" defaultRowHeight="15.75" x14ac:dyDescent="0.25"/>
  <cols>
    <col min="1" max="1" width="9.28515625" style="2"/>
    <col min="2" max="2" width="7" style="2" customWidth="1"/>
    <col min="3" max="5" width="9.28515625" style="2"/>
    <col min="6" max="6" width="3.28515625" style="2" customWidth="1"/>
    <col min="7" max="7" width="12.7109375" style="2" bestFit="1" customWidth="1"/>
    <col min="8" max="8" width="16.42578125" style="2" customWidth="1"/>
    <col min="9" max="9" width="34" style="2" customWidth="1"/>
    <col min="10" max="10" width="6.7109375" style="2" customWidth="1"/>
    <col min="11" max="11" width="15.42578125" style="2" bestFit="1" customWidth="1"/>
    <col min="12" max="13" width="14" style="2" bestFit="1" customWidth="1"/>
    <col min="14" max="16384" width="9.28515625" style="2"/>
  </cols>
  <sheetData>
    <row r="3" spans="2:13" ht="16.5" thickBot="1" x14ac:dyDescent="0.3">
      <c r="B3" s="1" t="s">
        <v>0</v>
      </c>
      <c r="C3" s="1"/>
      <c r="D3" s="1"/>
      <c r="E3" s="1"/>
      <c r="F3" s="1"/>
      <c r="G3" s="1"/>
      <c r="H3" s="1"/>
      <c r="I3" s="1"/>
    </row>
    <row r="4" spans="2:13" x14ac:dyDescent="0.25">
      <c r="B4" s="3"/>
      <c r="C4" s="3" t="s">
        <v>1</v>
      </c>
      <c r="D4" s="3"/>
      <c r="E4" s="3"/>
      <c r="F4" s="3"/>
      <c r="G4" s="3"/>
      <c r="H4" s="3"/>
      <c r="I4" s="3"/>
    </row>
    <row r="6" spans="2:13" x14ac:dyDescent="0.25">
      <c r="B6" s="36" t="s">
        <v>21</v>
      </c>
      <c r="K6" s="38" t="s">
        <v>23</v>
      </c>
      <c r="L6" s="37" t="s">
        <v>22</v>
      </c>
      <c r="M6" s="4"/>
    </row>
    <row r="7" spans="2:13" ht="16.5" thickBot="1" x14ac:dyDescent="0.3">
      <c r="B7" s="2" t="s">
        <v>2</v>
      </c>
      <c r="E7" s="5">
        <v>44834</v>
      </c>
      <c r="F7" s="1"/>
      <c r="G7" s="1"/>
      <c r="H7" s="1"/>
    </row>
    <row r="9" spans="2:13" ht="16.5" thickBot="1" x14ac:dyDescent="0.3">
      <c r="B9" s="2" t="s">
        <v>26</v>
      </c>
      <c r="L9" s="6">
        <v>44742</v>
      </c>
      <c r="M9" s="7">
        <v>806289.08</v>
      </c>
    </row>
    <row r="10" spans="2:13" x14ac:dyDescent="0.25">
      <c r="B10" s="2" t="s">
        <v>10</v>
      </c>
    </row>
    <row r="11" spans="2:13" ht="31.5" x14ac:dyDescent="0.25">
      <c r="B11" s="8" t="s">
        <v>3</v>
      </c>
      <c r="D11" s="9" t="s">
        <v>4</v>
      </c>
      <c r="E11" s="9"/>
      <c r="F11" s="9"/>
      <c r="G11" s="11" t="s">
        <v>24</v>
      </c>
      <c r="H11" s="11" t="s">
        <v>25</v>
      </c>
      <c r="I11" s="10" t="s">
        <v>11</v>
      </c>
      <c r="J11" s="9"/>
    </row>
    <row r="12" spans="2:13" ht="16.5" thickBot="1" x14ac:dyDescent="0.3">
      <c r="D12" s="12">
        <v>44743</v>
      </c>
      <c r="E12" s="1"/>
      <c r="G12" s="13">
        <v>0</v>
      </c>
      <c r="H12" s="13">
        <v>0</v>
      </c>
      <c r="I12" s="13">
        <f>G12+H12</f>
        <v>0</v>
      </c>
      <c r="J12" s="3"/>
      <c r="K12" s="14"/>
    </row>
    <row r="13" spans="2:13" ht="16.5" thickBot="1" x14ac:dyDescent="0.3">
      <c r="D13" s="12">
        <v>44774</v>
      </c>
      <c r="E13" s="12"/>
      <c r="G13" s="15">
        <v>12903</v>
      </c>
      <c r="H13" s="15">
        <v>0</v>
      </c>
      <c r="I13" s="13">
        <f t="shared" ref="I13:I14" si="0">G13+H13</f>
        <v>12903</v>
      </c>
      <c r="J13" s="3"/>
      <c r="K13" s="16"/>
    </row>
    <row r="14" spans="2:13" ht="16.5" thickBot="1" x14ac:dyDescent="0.3">
      <c r="D14" s="12">
        <v>44805</v>
      </c>
      <c r="E14" s="1"/>
      <c r="G14" s="15">
        <v>3098</v>
      </c>
      <c r="H14" s="15">
        <v>0</v>
      </c>
      <c r="I14" s="13">
        <f t="shared" si="0"/>
        <v>3098</v>
      </c>
      <c r="J14" s="3"/>
      <c r="K14" s="14"/>
    </row>
    <row r="15" spans="2:13" x14ac:dyDescent="0.25">
      <c r="D15" s="3"/>
      <c r="E15" s="3"/>
      <c r="G15" s="3"/>
      <c r="H15" s="17"/>
      <c r="I15" s="18"/>
      <c r="J15" s="3"/>
      <c r="K15" s="3"/>
    </row>
    <row r="16" spans="2:13" ht="16.5" thickBot="1" x14ac:dyDescent="0.3">
      <c r="F16" s="8" t="s">
        <v>11</v>
      </c>
      <c r="J16" s="19" t="s">
        <v>5</v>
      </c>
      <c r="K16" s="20">
        <f>SUM(I12:I14)</f>
        <v>16001</v>
      </c>
    </row>
    <row r="18" spans="1:14" x14ac:dyDescent="0.25">
      <c r="B18" s="8" t="s">
        <v>20</v>
      </c>
    </row>
    <row r="19" spans="1:14" ht="16.5" thickBot="1" x14ac:dyDescent="0.3">
      <c r="C19" s="1"/>
      <c r="D19" s="1"/>
      <c r="E19" s="1"/>
      <c r="I19" s="15"/>
      <c r="J19" s="3"/>
      <c r="K19" s="3"/>
    </row>
    <row r="20" spans="1:14" ht="16.5" thickBot="1" x14ac:dyDescent="0.3">
      <c r="C20" s="1"/>
      <c r="D20" s="1"/>
      <c r="E20" s="1"/>
      <c r="I20" s="15">
        <v>0</v>
      </c>
      <c r="J20" s="3"/>
      <c r="K20" s="3"/>
    </row>
    <row r="21" spans="1:14" ht="16.5" thickBot="1" x14ac:dyDescent="0.3">
      <c r="C21" s="1"/>
      <c r="D21" s="1"/>
      <c r="E21" s="1"/>
      <c r="I21" s="15">
        <v>0</v>
      </c>
      <c r="J21" s="3"/>
      <c r="K21" s="3"/>
    </row>
    <row r="22" spans="1:14" ht="16.5" thickBot="1" x14ac:dyDescent="0.3">
      <c r="C22" s="1"/>
      <c r="D22" s="1"/>
      <c r="E22" s="1"/>
      <c r="I22" s="15">
        <v>0</v>
      </c>
      <c r="J22" s="3"/>
      <c r="K22" s="3"/>
    </row>
    <row r="23" spans="1:14" ht="16.5" thickBot="1" x14ac:dyDescent="0.3">
      <c r="C23" s="1"/>
      <c r="D23" s="1"/>
      <c r="E23" s="1"/>
      <c r="I23" s="15">
        <v>0</v>
      </c>
      <c r="J23" s="3"/>
      <c r="K23" s="3"/>
    </row>
    <row r="24" spans="1:14" ht="16.5" thickBot="1" x14ac:dyDescent="0.3">
      <c r="C24" s="1"/>
      <c r="D24" s="1"/>
      <c r="E24" s="1"/>
      <c r="I24" s="15">
        <v>0</v>
      </c>
      <c r="J24" s="3"/>
      <c r="K24" s="3"/>
    </row>
    <row r="25" spans="1:14" ht="16.5" thickBot="1" x14ac:dyDescent="0.3">
      <c r="C25" s="1"/>
      <c r="D25" s="1"/>
      <c r="E25" s="1"/>
      <c r="I25" s="15">
        <v>0</v>
      </c>
      <c r="J25" s="3"/>
      <c r="K25" s="3"/>
    </row>
    <row r="26" spans="1:14" ht="16.5" thickBot="1" x14ac:dyDescent="0.3">
      <c r="C26" s="1"/>
      <c r="D26" s="1"/>
      <c r="E26" s="1"/>
      <c r="I26" s="15">
        <v>0</v>
      </c>
      <c r="J26" s="3"/>
      <c r="K26" s="3"/>
    </row>
    <row r="27" spans="1:14" x14ac:dyDescent="0.25">
      <c r="C27" s="3"/>
      <c r="D27" s="3"/>
      <c r="E27" s="3"/>
      <c r="G27" s="3"/>
      <c r="I27" s="3"/>
      <c r="J27" s="3"/>
      <c r="K27" s="3"/>
    </row>
    <row r="28" spans="1:14" ht="16.5" thickBot="1" x14ac:dyDescent="0.3">
      <c r="F28" s="8" t="s">
        <v>19</v>
      </c>
      <c r="J28" s="19" t="s">
        <v>5</v>
      </c>
      <c r="K28" s="21">
        <f>SUM(I19:I26)</f>
        <v>0</v>
      </c>
    </row>
    <row r="30" spans="1:14" ht="16.5" thickBot="1" x14ac:dyDescent="0.3">
      <c r="B30" s="8" t="s">
        <v>6</v>
      </c>
      <c r="L30" s="25"/>
      <c r="M30" s="30">
        <f>+K16+M9+K28</f>
        <v>822290.08</v>
      </c>
    </row>
    <row r="31" spans="1:14" ht="16.5" thickTop="1" x14ac:dyDescent="0.25">
      <c r="A31" s="22"/>
      <c r="B31" s="23"/>
      <c r="C31" s="22"/>
      <c r="D31" s="22"/>
      <c r="E31" s="22"/>
      <c r="F31" s="22"/>
      <c r="G31" s="22"/>
      <c r="H31" s="22"/>
      <c r="I31" s="22"/>
      <c r="J31" s="22"/>
      <c r="K31" s="22"/>
      <c r="L31" s="24"/>
      <c r="M31" s="22"/>
      <c r="N31" s="22"/>
    </row>
    <row r="33" spans="2:13" ht="16.5" thickBot="1" x14ac:dyDescent="0.3">
      <c r="B33" s="2" t="s">
        <v>27</v>
      </c>
      <c r="J33" s="19" t="s">
        <v>5</v>
      </c>
      <c r="K33" s="21">
        <v>435262.33</v>
      </c>
    </row>
    <row r="34" spans="2:13" ht="16.5" thickBot="1" x14ac:dyDescent="0.3">
      <c r="C34" s="8" t="s">
        <v>12</v>
      </c>
      <c r="H34" s="3"/>
      <c r="I34" s="15">
        <v>0</v>
      </c>
    </row>
    <row r="35" spans="2:13" ht="16.5" thickBot="1" x14ac:dyDescent="0.3">
      <c r="C35" s="2" t="s">
        <v>13</v>
      </c>
      <c r="H35" s="3"/>
      <c r="I35" s="15">
        <v>0</v>
      </c>
    </row>
    <row r="36" spans="2:13" ht="16.5" thickBot="1" x14ac:dyDescent="0.3">
      <c r="B36" s="8" t="s">
        <v>14</v>
      </c>
      <c r="J36" s="19" t="s">
        <v>5</v>
      </c>
      <c r="K36" s="21">
        <f>K33+I34-I35</f>
        <v>435262.33</v>
      </c>
    </row>
    <row r="37" spans="2:13" x14ac:dyDescent="0.25">
      <c r="B37" s="8"/>
      <c r="J37" s="25"/>
      <c r="K37" s="18"/>
    </row>
    <row r="38" spans="2:13" x14ac:dyDescent="0.25">
      <c r="B38" s="8"/>
      <c r="J38" s="25"/>
      <c r="K38" s="18"/>
    </row>
    <row r="39" spans="2:13" ht="16.5" thickBot="1" x14ac:dyDescent="0.3">
      <c r="B39" s="2" t="s">
        <v>28</v>
      </c>
      <c r="J39" s="19" t="s">
        <v>5</v>
      </c>
      <c r="K39" s="21">
        <v>366379.75</v>
      </c>
    </row>
    <row r="40" spans="2:13" ht="16.5" thickBot="1" x14ac:dyDescent="0.3">
      <c r="C40" s="8" t="s">
        <v>12</v>
      </c>
      <c r="H40" s="3"/>
      <c r="I40" s="15">
        <v>19099</v>
      </c>
    </row>
    <row r="41" spans="2:13" ht="16.5" thickBot="1" x14ac:dyDescent="0.3">
      <c r="C41" s="2" t="s">
        <v>13</v>
      </c>
      <c r="H41" s="3"/>
      <c r="I41" s="15">
        <v>0</v>
      </c>
    </row>
    <row r="42" spans="2:13" ht="16.5" thickBot="1" x14ac:dyDescent="0.3">
      <c r="B42" s="8" t="s">
        <v>18</v>
      </c>
      <c r="J42" s="19" t="s">
        <v>5</v>
      </c>
      <c r="K42" s="21">
        <f>K39+I40-I41</f>
        <v>385478.75</v>
      </c>
    </row>
    <row r="43" spans="2:13" x14ac:dyDescent="0.25">
      <c r="B43" s="8"/>
      <c r="J43" s="25"/>
      <c r="K43" s="18"/>
    </row>
    <row r="44" spans="2:13" ht="16.5" thickBot="1" x14ac:dyDescent="0.3">
      <c r="B44" s="8" t="s">
        <v>15</v>
      </c>
      <c r="J44" s="25"/>
      <c r="K44" s="18"/>
      <c r="L44" s="31">
        <f>K36+K42</f>
        <v>820741.08000000007</v>
      </c>
    </row>
    <row r="45" spans="2:13" ht="16.5" thickBot="1" x14ac:dyDescent="0.3">
      <c r="B45" s="8"/>
      <c r="C45" s="2" t="s">
        <v>16</v>
      </c>
      <c r="J45" s="25"/>
      <c r="K45" s="18"/>
      <c r="L45" s="33">
        <v>1549</v>
      </c>
      <c r="M45" s="32"/>
    </row>
    <row r="46" spans="2:13" ht="16.5" thickBot="1" x14ac:dyDescent="0.3">
      <c r="B46" s="8" t="s">
        <v>17</v>
      </c>
      <c r="J46" s="25"/>
      <c r="K46" s="18"/>
      <c r="M46" s="32">
        <f>L44+L45</f>
        <v>822290.08000000007</v>
      </c>
    </row>
    <row r="47" spans="2:13" ht="16.5" thickTop="1" x14ac:dyDescent="0.25">
      <c r="B47" s="8"/>
      <c r="J47" s="25"/>
      <c r="K47" s="18"/>
      <c r="M47" s="40"/>
    </row>
    <row r="48" spans="2:13" ht="16.5" thickBot="1" x14ac:dyDescent="0.3">
      <c r="B48" s="8" t="s">
        <v>29</v>
      </c>
      <c r="J48" s="25"/>
      <c r="K48" s="18"/>
      <c r="M48" s="39">
        <f>M30-M46</f>
        <v>0</v>
      </c>
    </row>
    <row r="49" spans="2:13" ht="16.5" thickTop="1" x14ac:dyDescent="0.25">
      <c r="B49" s="8"/>
      <c r="J49" s="25"/>
      <c r="K49" s="18"/>
      <c r="M49" s="32"/>
    </row>
    <row r="50" spans="2:13" x14ac:dyDescent="0.25">
      <c r="B50" s="8"/>
      <c r="J50" s="25"/>
      <c r="K50" s="3"/>
    </row>
    <row r="51" spans="2:13" x14ac:dyDescent="0.25">
      <c r="B51" s="26" t="s">
        <v>7</v>
      </c>
      <c r="C51" s="4"/>
      <c r="D51" s="4"/>
      <c r="E51" s="4"/>
      <c r="F51" s="4"/>
      <c r="G51" s="4"/>
      <c r="H51" s="4"/>
      <c r="I51" s="4"/>
      <c r="J51" s="27"/>
      <c r="K51" s="4"/>
      <c r="L51" s="4"/>
    </row>
    <row r="52" spans="2:13" x14ac:dyDescent="0.25">
      <c r="B52" s="26"/>
      <c r="C52" s="4"/>
      <c r="D52" s="4"/>
      <c r="E52" s="4"/>
      <c r="F52" s="4"/>
      <c r="G52" s="4"/>
      <c r="H52" s="4"/>
      <c r="I52" s="4"/>
      <c r="J52" s="27"/>
      <c r="K52" s="4"/>
      <c r="L52" s="4"/>
    </row>
    <row r="53" spans="2:13" x14ac:dyDescent="0.25">
      <c r="B53" s="28"/>
      <c r="C53" s="3"/>
      <c r="D53" s="3"/>
      <c r="E53" s="3"/>
      <c r="F53" s="3"/>
      <c r="G53" s="3"/>
      <c r="H53" s="3"/>
      <c r="I53" s="3"/>
      <c r="J53" s="25"/>
      <c r="K53" s="3"/>
      <c r="L53" s="3"/>
    </row>
    <row r="55" spans="2:13" ht="16.5" thickBot="1" x14ac:dyDescent="0.3">
      <c r="B55" s="29"/>
      <c r="C55" s="29"/>
      <c r="D55" s="29"/>
      <c r="E55" s="29"/>
      <c r="F55" s="29"/>
      <c r="H55" s="34">
        <v>44860</v>
      </c>
      <c r="I55" s="34"/>
    </row>
    <row r="56" spans="2:13" ht="16.5" thickTop="1" x14ac:dyDescent="0.25">
      <c r="B56" s="35" t="s">
        <v>8</v>
      </c>
      <c r="C56" s="35"/>
      <c r="D56" s="35"/>
      <c r="E56" s="35"/>
      <c r="F56" s="35"/>
      <c r="H56" s="35" t="s">
        <v>9</v>
      </c>
      <c r="I56" s="35"/>
    </row>
    <row r="58" spans="2:13" x14ac:dyDescent="0.25">
      <c r="B58" s="8"/>
    </row>
  </sheetData>
  <mergeCells count="3">
    <mergeCell ref="H55:I55"/>
    <mergeCell ref="B56:F56"/>
    <mergeCell ref="H56:I56"/>
  </mergeCells>
  <pageMargins left="0.2" right="0.2" top="0.5" bottom="0.75" header="0.3" footer="0.3"/>
  <pageSetup scale="64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920B044BC8980447BD0181004F37CAE6" ma:contentTypeVersion="175" ma:contentTypeDescription="" ma:contentTypeScope="" ma:versionID="0baa4676d4eee43c3e04095a2282caa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Compliance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Transfer of Property</CaseType>
    <IndustryCode xmlns="dc463f71-b30c-4ab2-9473-d307f9d35888">160</IndustryCode>
    <CaseStatus xmlns="dc463f71-b30c-4ab2-9473-d307f9d35888">Closed</CaseStatus>
    <OpenedDate xmlns="dc463f71-b30c-4ab2-9473-d307f9d35888">2014-06-17T07:00:00+00:00</OpenedDate>
    <SignificantOrder xmlns="dc463f71-b30c-4ab2-9473-d307f9d35888">false</SignificantOrder>
    <Date1 xmlns="dc463f71-b30c-4ab2-9473-d307f9d35888">2022-10-26T07:00:00+00:00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Cristalina L.L.C.;Washington Water Service Company</CaseCompanyNames>
    <Nickname xmlns="http://schemas.microsoft.com/sharepoint/v3" xsi:nil="true"/>
    <DocketNumber xmlns="dc463f71-b30c-4ab2-9473-d307f9d35888">141301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51A02B17-3038-4776-B1EB-E3EC48CACCCF}"/>
</file>

<file path=customXml/itemProps2.xml><?xml version="1.0" encoding="utf-8"?>
<ds:datastoreItem xmlns:ds="http://schemas.openxmlformats.org/officeDocument/2006/customXml" ds:itemID="{4142E895-A136-4E68-A66D-D21EB4B88247}"/>
</file>

<file path=customXml/itemProps3.xml><?xml version="1.0" encoding="utf-8"?>
<ds:datastoreItem xmlns:ds="http://schemas.openxmlformats.org/officeDocument/2006/customXml" ds:itemID="{A802E671-2440-4D69-84B2-DDD6B2B8EEA5}"/>
</file>

<file path=customXml/itemProps4.xml><?xml version="1.0" encoding="utf-8"?>
<ds:datastoreItem xmlns:ds="http://schemas.openxmlformats.org/officeDocument/2006/customXml" ds:itemID="{FC4084C5-5B11-4F74-8F76-46AF90B22E3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Q3-2022</vt:lpstr>
      <vt:lpstr>'Q3-2022'!Print_Area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Hoang, Thu</dc:creator>
  <cp:lastModifiedBy>Hoang, Thu</cp:lastModifiedBy>
  <cp:lastPrinted>2022-10-26T17:51:42Z</cp:lastPrinted>
  <dcterms:created xsi:type="dcterms:W3CDTF">2022-10-18T21:54:27Z</dcterms:created>
  <dcterms:modified xsi:type="dcterms:W3CDTF">2022-10-26T19:51:44Z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0x0101006E56B4D1795A2E4DB2F0B01679ED314A00920B044BC8980447BD0181004F37CAE6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