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Aug/"/>
    </mc:Choice>
  </mc:AlternateContent>
  <xr:revisionPtr revIDLastSave="0" documentId="8_{78A7657E-76E8-4C1F-8E33-93FE2773F233}" xr6:coauthVersionLast="47" xr6:coauthVersionMax="47" xr10:uidLastSave="{00000000-0000-0000-0000-000000000000}"/>
  <bookViews>
    <workbookView xWindow="1170" yWindow="1170" windowWidth="21600" windowHeight="11385" tabRatio="832" activeTab="7" xr2:uid="{A749A0BD-B227-4539-99BF-5615F56DD861}"/>
  </bookViews>
  <sheets>
    <sheet name="1. General 2023" sheetId="2" r:id="rId1"/>
    <sheet name="2. Disconnections 2023" sheetId="3" r:id="rId2"/>
    <sheet name="3. Fees 2023" sheetId="4" r:id="rId3"/>
    <sheet name="4. Payment Arrangements 2023" sheetId="5" r:id="rId4"/>
    <sheet name="5. Medical Certificates 2023" sheetId="6" r:id="rId5"/>
    <sheet name="6. Deposits 2023" sheetId="7" r:id="rId6"/>
    <sheet name="7. Bill Assistance 2023" sheetId="8" r:id="rId7"/>
    <sheet name="8. Past Due Balances 2023" sheetId="9" r:id="rId8"/>
  </sheets>
  <definedNames>
    <definedName name="_xlnm.Print_Area" localSheetId="0">'1. General 2023'!$A$1:$L$131</definedName>
    <definedName name="_xlnm.Print_Area" localSheetId="1">'2. Disconnections 2023'!$A$1:$AA$133</definedName>
    <definedName name="_xlnm.Print_Area" localSheetId="2">'3. Fees 2023'!$A$1:$Z$136</definedName>
    <definedName name="_xlnm.Print_Area" localSheetId="3">'4. Payment Arrangements 2023'!$A$1:$R$131</definedName>
    <definedName name="_xlnm.Print_Area" localSheetId="4">'5. Medical Certificates 2023'!$A$1:$Q$22</definedName>
    <definedName name="_xlnm.Print_Area" localSheetId="5">'6. Deposits 2023'!$A$1:$R$135</definedName>
    <definedName name="_xlnm.Print_Area" localSheetId="6">'7. Bill Assistance 2023'!$A$1:$F$133</definedName>
    <definedName name="_xlnm.Print_Area" localSheetId="7">'8. Past Due Balances 2023'!$A$1:$BO$133</definedName>
    <definedName name="_xlnm.Print_Titles" localSheetId="0">'1. General 2023'!$A:$B,'1. General 2023'!$1:$2</definedName>
    <definedName name="_xlnm.Print_Titles" localSheetId="1">'2. Disconnections 2023'!$A:$B,'2. Disconnections 2023'!$1:$4</definedName>
    <definedName name="_xlnm.Print_Titles" localSheetId="2">'3. Fees 2023'!$A:$B,'3. Fees 2023'!$1:$2</definedName>
    <definedName name="_xlnm.Print_Titles" localSheetId="3">'4. Payment Arrangements 2023'!$A:$B,'4. Payment Arrangements 2023'!$1:$2</definedName>
    <definedName name="_xlnm.Print_Titles" localSheetId="4">'5. Medical Certificates 2023'!$A:$A,'5. Medical Certificates 2023'!$1:$2</definedName>
    <definedName name="_xlnm.Print_Titles" localSheetId="5">'6. Deposits 2023'!$A:$B,'6. Deposits 2023'!$1:$2</definedName>
    <definedName name="_xlnm.Print_Titles" localSheetId="6">'7. Bill Assistance 2023'!$A:$B,'7. Bill Assistance 2023'!$1:$2</definedName>
    <definedName name="_xlnm.Print_Titles" localSheetId="7">'8. Past Due Balances 2023'!$A:$B,'8. Past Due Balances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" i="9" l="1"/>
  <c r="AV3" i="9"/>
  <c r="AU3" i="9"/>
  <c r="F2" i="8"/>
  <c r="E2" i="8"/>
  <c r="D2" i="8"/>
  <c r="R134" i="7"/>
  <c r="Q134" i="7"/>
  <c r="P134" i="7"/>
  <c r="F2" i="7"/>
  <c r="E2" i="7"/>
  <c r="D2" i="7"/>
  <c r="Q9" i="6"/>
  <c r="P9" i="6"/>
  <c r="O9" i="6"/>
  <c r="M9" i="6"/>
  <c r="L9" i="6"/>
  <c r="K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W135" i="3" l="1"/>
  <c r="V135" i="3"/>
  <c r="U135" i="3"/>
  <c r="F135" i="3" l="1"/>
  <c r="E135" i="3"/>
  <c r="D135" i="3"/>
  <c r="AU10" i="9"/>
  <c r="V133" i="4" l="1"/>
  <c r="U133" i="4"/>
  <c r="T133" i="4"/>
  <c r="Z133" i="4"/>
  <c r="Y133" i="4"/>
  <c r="X133" i="4"/>
  <c r="J133" i="4"/>
  <c r="I133" i="4"/>
  <c r="H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M10" i="9"/>
  <c r="BF10" i="9"/>
  <c r="BE10" i="9"/>
  <c r="BD10" i="9"/>
</calcChain>
</file>

<file path=xl/sharedStrings.xml><?xml version="1.0" encoding="utf-8"?>
<sst xmlns="http://schemas.openxmlformats.org/spreadsheetml/2006/main" count="2738" uniqueCount="144">
  <si>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</si>
  <si>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</si>
  <si>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</si>
  <si>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</si>
  <si>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</si>
  <si>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</si>
  <si>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</si>
  <si>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</si>
  <si>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</si>
  <si>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</si>
  <si>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</si>
  <si>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</si>
  <si>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</si>
  <si>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</si>
  <si>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</si>
  <si>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</si>
  <si>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</si>
  <si>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</si>
  <si>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</si>
  <si>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</si>
  <si>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</si>
  <si>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</si>
  <si>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</si>
  <si>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</si>
  <si>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</si>
  <si>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</si>
  <si>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</si>
  <si>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</si>
  <si>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</si>
  <si>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</si>
  <si>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</si>
  <si>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</si>
  <si>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</si>
  <si>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</si>
  <si>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</si>
  <si>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</si>
  <si>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</si>
  <si>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</si>
  <si>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</si>
  <si>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</si>
  <si>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</si>
  <si>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</si>
  <si>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</si>
  <si>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</si>
  <si>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</si>
  <si>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</si>
  <si>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</si>
  <si>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</si>
  <si>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</si>
  <si>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</si>
  <si>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</si>
  <si>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</si>
  <si>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</si>
  <si>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</si>
  <si>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</si>
  <si>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</si>
  <si>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</si>
  <si>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</si>
  <si>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</si>
  <si>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</si>
  <si>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</si>
  <si>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</si>
  <si>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</si>
  <si>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</si>
  <si>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</si>
  <si>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</si>
  <si>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</si>
  <si>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</si>
  <si>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</si>
  <si>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</si>
  <si>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</si>
  <si>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</si>
  <si>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</si>
  <si>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</si>
  <si>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</si>
  <si>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</si>
  <si>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</si>
  <si>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</si>
  <si>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</si>
  <si>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</si>
  <si>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</si>
  <si>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</si>
  <si>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</si>
  <si>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</si>
  <si>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</si>
  <si>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</si>
  <si>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</si>
  <si>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</si>
  <si>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</si>
  <si>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</si>
  <si>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</si>
  <si>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</si>
  <si>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</si>
  <si>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</si>
  <si>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</si>
  <si>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</si>
  <si>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</si>
  <si>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</si>
  <si>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</si>
  <si>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</si>
  <si>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</si>
  <si>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</si>
  <si>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</si>
  <si>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</si>
  <si>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</si>
  <si>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</si>
  <si>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</si>
  <si>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</si>
  <si>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</si>
  <si>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</si>
  <si>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</si>
  <si>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</si>
  <si>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</si>
  <si>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</si>
  <si>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</si>
  <si>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General 2023</t>
  </si>
  <si>
    <t>98125</t>
  </si>
  <si>
    <t>Disconnections 2023</t>
  </si>
  <si>
    <t>Fees 2023</t>
  </si>
  <si>
    <t>*Please note that NW Natural will credit back these fees charged to Residential customers in error</t>
  </si>
  <si>
    <t>Item a) Number of Customers by Customer Class Assessed Late Payment Fees*</t>
  </si>
  <si>
    <t>Item b) Aggregate amount of Charged Late Payment Fees*</t>
  </si>
  <si>
    <t>Pmt Arrangements 2023</t>
  </si>
  <si>
    <t>Med Certs 2023</t>
  </si>
  <si>
    <t>Deposits 2023</t>
  </si>
  <si>
    <t>Please note that NW Natural will return any new deposits charged to Residential customers in error</t>
  </si>
  <si>
    <t>Bill Assist 2023</t>
  </si>
  <si>
    <t>Past Due 2023</t>
  </si>
  <si>
    <t>Load - 04/2023</t>
  </si>
  <si>
    <t>Load - 05/2023</t>
  </si>
  <si>
    <t>Load - 06/2023</t>
  </si>
  <si>
    <t>Count - 04/2023</t>
  </si>
  <si>
    <t>Count - 05/2023</t>
  </si>
  <si>
    <t>Count - 06/2023</t>
  </si>
  <si>
    <t>COUNT_2304</t>
  </si>
  <si>
    <t>COUNT_2305</t>
  </si>
  <si>
    <t>COUNT_2306</t>
  </si>
  <si>
    <t>Apr</t>
  </si>
  <si>
    <t>May</t>
  </si>
  <si>
    <t>Jun</t>
  </si>
  <si>
    <t>Apr 2023</t>
  </si>
  <si>
    <t>May 2023</t>
  </si>
  <si>
    <t>Jun 2023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</si>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</sst>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view="pageLayout" zoomScaleNormal="100" zoomScaleSheetLayoutView="100" workbookViewId="0"/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115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131</v>
      </c>
      <c r="G2" s="56" t="s">
        <v>132</v>
      </c>
      <c r="H2" s="56" t="s">
        <v>133</v>
      </c>
      <c r="J2" s="56" t="s">
        <v>128</v>
      </c>
      <c r="K2" s="56" t="s">
        <v>129</v>
      </c>
      <c r="L2" s="56" t="s">
        <v>130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116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116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116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1179</v>
      </c>
      <c r="D33" s="7">
        <f t="shared" si="1"/>
        <v>524.9</v>
      </c>
      <c r="F33" s="53">
        <v>396</v>
      </c>
      <c r="G33" s="53">
        <v>396</v>
      </c>
      <c r="H33" s="53">
        <v>387</v>
      </c>
      <c r="J33" s="41">
        <v>279</v>
      </c>
      <c r="K33" s="41">
        <v>124.6</v>
      </c>
      <c r="L33" s="41">
        <v>121.3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15084.099999999999</v>
      </c>
      <c r="F34" s="54">
        <v>1</v>
      </c>
      <c r="G34" s="54">
        <v>1</v>
      </c>
      <c r="H34" s="54">
        <v>1</v>
      </c>
      <c r="J34" s="42">
        <v>4952</v>
      </c>
      <c r="K34" s="42">
        <v>4835.8</v>
      </c>
      <c r="L34" s="42">
        <v>5296.3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15986</v>
      </c>
      <c r="D35" s="7">
        <f t="shared" ref="D35:D66" si="3">SUM(J35:L35)</f>
        <v>104.19999999999999</v>
      </c>
      <c r="F35" s="53">
        <v>5325</v>
      </c>
      <c r="G35" s="53">
        <v>5330</v>
      </c>
      <c r="H35" s="53">
        <v>5331</v>
      </c>
      <c r="J35" s="41">
        <v>60</v>
      </c>
      <c r="K35" s="41">
        <v>23.3</v>
      </c>
      <c r="L35" s="41">
        <v>20.9</v>
      </c>
    </row>
    <row r="36" spans="1:12" x14ac:dyDescent="0.25">
      <c r="A36" s="58" t="s">
        <v>41</v>
      </c>
      <c r="B36" s="58" t="s">
        <v>31</v>
      </c>
      <c r="C36" s="7">
        <f t="shared" si="2"/>
        <v>182</v>
      </c>
      <c r="D36" s="7">
        <f t="shared" si="3"/>
        <v>414.90000000000003</v>
      </c>
      <c r="F36" s="54">
        <v>61</v>
      </c>
      <c r="G36" s="54">
        <v>60</v>
      </c>
      <c r="H36" s="54">
        <v>61</v>
      </c>
      <c r="J36" s="42">
        <v>233</v>
      </c>
      <c r="K36" s="42">
        <v>100.6</v>
      </c>
      <c r="L36" s="42">
        <v>81.3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9843.5</v>
      </c>
      <c r="F37" s="53">
        <v>2</v>
      </c>
      <c r="G37" s="53">
        <v>2</v>
      </c>
      <c r="H37" s="53">
        <v>2</v>
      </c>
      <c r="J37" s="41">
        <v>6508</v>
      </c>
      <c r="K37" s="41">
        <v>2143.9</v>
      </c>
      <c r="L37" s="41">
        <v>1191.5999999999999</v>
      </c>
    </row>
    <row r="38" spans="1:12" x14ac:dyDescent="0.25">
      <c r="A38" s="58" t="s">
        <v>41</v>
      </c>
      <c r="B38" s="58" t="s">
        <v>33</v>
      </c>
      <c r="C38" s="7">
        <f t="shared" si="2"/>
        <v>436</v>
      </c>
      <c r="D38" s="7">
        <f t="shared" si="3"/>
        <v>62.2</v>
      </c>
      <c r="F38" s="54">
        <v>147</v>
      </c>
      <c r="G38" s="54">
        <v>145</v>
      </c>
      <c r="H38" s="54">
        <v>144</v>
      </c>
      <c r="J38" s="42">
        <v>40</v>
      </c>
      <c r="K38" s="42">
        <v>13</v>
      </c>
      <c r="L38" s="42">
        <v>9.1999999999999993</v>
      </c>
    </row>
    <row r="39" spans="1:12" x14ac:dyDescent="0.25">
      <c r="A39" s="57" t="s">
        <v>42</v>
      </c>
      <c r="B39" s="57" t="s">
        <v>31</v>
      </c>
      <c r="C39" s="7">
        <f t="shared" si="2"/>
        <v>47</v>
      </c>
      <c r="D39" s="7">
        <f t="shared" si="3"/>
        <v>497.1</v>
      </c>
      <c r="F39" s="53">
        <v>18</v>
      </c>
      <c r="G39" s="53">
        <v>16</v>
      </c>
      <c r="H39" s="53">
        <v>13</v>
      </c>
      <c r="J39" s="41">
        <v>324</v>
      </c>
      <c r="K39" s="41">
        <v>98.8</v>
      </c>
      <c r="L39" s="41">
        <v>74.3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1352</v>
      </c>
      <c r="D41" s="7">
        <f t="shared" si="3"/>
        <v>113</v>
      </c>
      <c r="F41" s="53">
        <v>449</v>
      </c>
      <c r="G41" s="53">
        <v>450</v>
      </c>
      <c r="H41" s="53">
        <v>453</v>
      </c>
      <c r="J41" s="41">
        <v>65</v>
      </c>
      <c r="K41" s="41">
        <v>25.6</v>
      </c>
      <c r="L41" s="41">
        <v>22.4</v>
      </c>
    </row>
    <row r="42" spans="1:12" x14ac:dyDescent="0.25">
      <c r="A42" s="58" t="s">
        <v>43</v>
      </c>
      <c r="B42" s="58" t="s">
        <v>31</v>
      </c>
      <c r="C42" s="7">
        <f t="shared" si="2"/>
        <v>1105</v>
      </c>
      <c r="D42" s="7">
        <f t="shared" si="3"/>
        <v>929.6</v>
      </c>
      <c r="F42" s="54">
        <v>375</v>
      </c>
      <c r="G42" s="54">
        <v>367</v>
      </c>
      <c r="H42" s="54">
        <v>363</v>
      </c>
      <c r="J42" s="42">
        <v>467</v>
      </c>
      <c r="K42" s="42">
        <v>267.60000000000002</v>
      </c>
      <c r="L42" s="42">
        <v>195</v>
      </c>
    </row>
    <row r="43" spans="1:12" x14ac:dyDescent="0.25">
      <c r="A43" s="57" t="s">
        <v>43</v>
      </c>
      <c r="B43" s="57" t="s">
        <v>32</v>
      </c>
      <c r="C43" s="7">
        <f t="shared" si="2"/>
        <v>6</v>
      </c>
      <c r="D43" s="7">
        <f t="shared" si="3"/>
        <v>44977.8</v>
      </c>
      <c r="F43" s="53">
        <v>2</v>
      </c>
      <c r="G43" s="53">
        <v>2</v>
      </c>
      <c r="H43" s="53">
        <v>2</v>
      </c>
      <c r="J43" s="41">
        <v>18704</v>
      </c>
      <c r="K43" s="41">
        <v>13351.9</v>
      </c>
      <c r="L43" s="41">
        <v>12921.9</v>
      </c>
    </row>
    <row r="44" spans="1:12" x14ac:dyDescent="0.25">
      <c r="A44" s="58" t="s">
        <v>43</v>
      </c>
      <c r="B44" s="58" t="s">
        <v>33</v>
      </c>
      <c r="C44" s="7">
        <f t="shared" si="2"/>
        <v>26630</v>
      </c>
      <c r="D44" s="7">
        <f t="shared" si="3"/>
        <v>148</v>
      </c>
      <c r="F44" s="54">
        <v>8873</v>
      </c>
      <c r="G44" s="54">
        <v>8878</v>
      </c>
      <c r="H44" s="54">
        <v>8879</v>
      </c>
      <c r="J44" s="42">
        <v>83</v>
      </c>
      <c r="K44" s="42">
        <v>41.2</v>
      </c>
      <c r="L44" s="42">
        <v>23.8</v>
      </c>
    </row>
    <row r="45" spans="1:12" x14ac:dyDescent="0.25">
      <c r="A45" s="57" t="s">
        <v>44</v>
      </c>
      <c r="B45" s="57" t="s">
        <v>31</v>
      </c>
      <c r="C45" s="7">
        <f t="shared" si="2"/>
        <v>78</v>
      </c>
      <c r="D45" s="7">
        <f t="shared" si="3"/>
        <v>670.5</v>
      </c>
      <c r="F45" s="53">
        <v>26</v>
      </c>
      <c r="G45" s="53">
        <v>26</v>
      </c>
      <c r="H45" s="53">
        <v>26</v>
      </c>
      <c r="J45" s="41">
        <v>357</v>
      </c>
      <c r="K45" s="41">
        <v>171.7</v>
      </c>
      <c r="L45" s="41">
        <v>141.80000000000001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888</v>
      </c>
      <c r="D47" s="7">
        <f t="shared" si="3"/>
        <v>110.30000000000001</v>
      </c>
      <c r="F47" s="53">
        <v>296</v>
      </c>
      <c r="G47" s="53">
        <v>295</v>
      </c>
      <c r="H47" s="53">
        <v>297</v>
      </c>
      <c r="J47" s="41">
        <v>66</v>
      </c>
      <c r="K47" s="41">
        <v>24.7</v>
      </c>
      <c r="L47" s="41">
        <v>19.600000000000001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12</v>
      </c>
      <c r="D51" s="7">
        <f t="shared" si="3"/>
        <v>4475.2</v>
      </c>
      <c r="F51" s="53">
        <v>4</v>
      </c>
      <c r="G51" s="53">
        <v>4</v>
      </c>
      <c r="H51" s="53">
        <v>4</v>
      </c>
      <c r="J51" s="41">
        <v>1501</v>
      </c>
      <c r="K51" s="41">
        <v>1572.1</v>
      </c>
      <c r="L51" s="41">
        <v>1402.1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4724.2000000000007</v>
      </c>
      <c r="F52" s="54">
        <v>2</v>
      </c>
      <c r="G52" s="54">
        <v>2</v>
      </c>
      <c r="H52" s="54">
        <v>2</v>
      </c>
      <c r="J52" s="42">
        <v>1534</v>
      </c>
      <c r="K52" s="42">
        <v>1521.8</v>
      </c>
      <c r="L52" s="42">
        <v>1668.4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27</v>
      </c>
      <c r="D60" s="7">
        <f t="shared" si="3"/>
        <v>479.4</v>
      </c>
      <c r="F60" s="54">
        <v>9</v>
      </c>
      <c r="G60" s="54">
        <v>9</v>
      </c>
      <c r="H60" s="54">
        <v>9</v>
      </c>
      <c r="J60" s="42">
        <v>378</v>
      </c>
      <c r="K60" s="42">
        <v>63.7</v>
      </c>
      <c r="L60" s="42">
        <v>37.700000000000003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331</v>
      </c>
      <c r="D62" s="7">
        <f t="shared" si="3"/>
        <v>59.5</v>
      </c>
      <c r="F62" s="54">
        <v>111</v>
      </c>
      <c r="G62" s="54">
        <v>111</v>
      </c>
      <c r="H62" s="54">
        <v>109</v>
      </c>
      <c r="J62" s="42">
        <v>39</v>
      </c>
      <c r="K62" s="42">
        <v>12.4</v>
      </c>
      <c r="L62" s="42">
        <v>8.1</v>
      </c>
    </row>
    <row r="63" spans="1:12" x14ac:dyDescent="0.25">
      <c r="A63" s="57" t="s">
        <v>50</v>
      </c>
      <c r="B63" s="57" t="s">
        <v>31</v>
      </c>
      <c r="C63" s="7">
        <f t="shared" si="2"/>
        <v>102</v>
      </c>
      <c r="D63" s="7">
        <f t="shared" si="3"/>
        <v>1480.4</v>
      </c>
      <c r="F63" s="53">
        <v>36</v>
      </c>
      <c r="G63" s="53">
        <v>34</v>
      </c>
      <c r="H63" s="53">
        <v>32</v>
      </c>
      <c r="J63" s="41">
        <v>619</v>
      </c>
      <c r="K63" s="41">
        <v>543.20000000000005</v>
      </c>
      <c r="L63" s="41">
        <v>318.2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3486</v>
      </c>
      <c r="D65" s="7">
        <f t="shared" si="3"/>
        <v>165.9</v>
      </c>
      <c r="F65" s="53">
        <v>1163</v>
      </c>
      <c r="G65" s="53">
        <v>1160</v>
      </c>
      <c r="H65" s="53">
        <v>1163</v>
      </c>
      <c r="J65" s="41">
        <v>79</v>
      </c>
      <c r="K65" s="41">
        <v>62.9</v>
      </c>
      <c r="L65" s="41">
        <v>24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311.90000000000003</v>
      </c>
      <c r="F68" s="54">
        <v>2</v>
      </c>
      <c r="G68" s="54">
        <v>2</v>
      </c>
      <c r="H68" s="54">
        <v>2</v>
      </c>
      <c r="J68" s="42">
        <v>234</v>
      </c>
      <c r="K68" s="42">
        <v>55.3</v>
      </c>
      <c r="L68" s="42">
        <v>22.6</v>
      </c>
    </row>
    <row r="69" spans="1:12" x14ac:dyDescent="0.25">
      <c r="A69" s="57" t="s">
        <v>52</v>
      </c>
      <c r="B69" s="57" t="s">
        <v>31</v>
      </c>
      <c r="C69" s="7">
        <f t="shared" si="4"/>
        <v>59</v>
      </c>
      <c r="D69" s="7">
        <f t="shared" si="5"/>
        <v>454.5</v>
      </c>
      <c r="F69" s="53">
        <v>20</v>
      </c>
      <c r="G69" s="53">
        <v>20</v>
      </c>
      <c r="H69" s="53">
        <v>19</v>
      </c>
      <c r="J69" s="41">
        <v>279</v>
      </c>
      <c r="K69" s="41">
        <v>106.8</v>
      </c>
      <c r="L69" s="41">
        <v>68.7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674</v>
      </c>
      <c r="D71" s="7">
        <f t="shared" si="5"/>
        <v>96.5</v>
      </c>
      <c r="F71" s="53">
        <v>223</v>
      </c>
      <c r="G71" s="53">
        <v>225</v>
      </c>
      <c r="H71" s="53">
        <v>226</v>
      </c>
      <c r="J71" s="41">
        <v>57</v>
      </c>
      <c r="K71" s="41">
        <v>22.3</v>
      </c>
      <c r="L71" s="41">
        <v>17.2</v>
      </c>
    </row>
    <row r="72" spans="1:12" x14ac:dyDescent="0.25">
      <c r="A72" s="58" t="s">
        <v>53</v>
      </c>
      <c r="B72" s="58" t="s">
        <v>31</v>
      </c>
      <c r="C72" s="7">
        <f t="shared" si="4"/>
        <v>800</v>
      </c>
      <c r="D72" s="7">
        <f t="shared" si="5"/>
        <v>1313.2</v>
      </c>
      <c r="F72" s="54">
        <v>259</v>
      </c>
      <c r="G72" s="54">
        <v>267</v>
      </c>
      <c r="H72" s="54">
        <v>274</v>
      </c>
      <c r="J72" s="42">
        <v>618</v>
      </c>
      <c r="K72" s="42">
        <v>445.3</v>
      </c>
      <c r="L72" s="42">
        <v>249.9</v>
      </c>
    </row>
    <row r="73" spans="1:12" x14ac:dyDescent="0.25">
      <c r="A73" s="57" t="s">
        <v>53</v>
      </c>
      <c r="B73" s="57" t="s">
        <v>32</v>
      </c>
      <c r="C73" s="7">
        <f t="shared" si="4"/>
        <v>12</v>
      </c>
      <c r="D73" s="7">
        <f t="shared" si="5"/>
        <v>32315</v>
      </c>
      <c r="F73" s="53">
        <v>4</v>
      </c>
      <c r="G73" s="53">
        <v>4</v>
      </c>
      <c r="H73" s="53">
        <v>4</v>
      </c>
      <c r="J73" s="41">
        <v>12232</v>
      </c>
      <c r="K73" s="41">
        <v>10440.5</v>
      </c>
      <c r="L73" s="41">
        <v>9642.5</v>
      </c>
    </row>
    <row r="74" spans="1:12" x14ac:dyDescent="0.25">
      <c r="A74" s="58" t="s">
        <v>53</v>
      </c>
      <c r="B74" s="58" t="s">
        <v>33</v>
      </c>
      <c r="C74" s="7">
        <f t="shared" si="4"/>
        <v>17281</v>
      </c>
      <c r="D74" s="7">
        <f t="shared" si="5"/>
        <v>139.69999999999999</v>
      </c>
      <c r="F74" s="54">
        <v>5739</v>
      </c>
      <c r="G74" s="54">
        <v>5763</v>
      </c>
      <c r="H74" s="54">
        <v>5779</v>
      </c>
      <c r="J74" s="42">
        <v>70</v>
      </c>
      <c r="K74" s="42">
        <v>50.7</v>
      </c>
      <c r="L74" s="42">
        <v>19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1560</v>
      </c>
      <c r="D78" s="7">
        <f t="shared" si="5"/>
        <v>1349.9</v>
      </c>
      <c r="F78" s="54">
        <v>521</v>
      </c>
      <c r="G78" s="54">
        <v>520</v>
      </c>
      <c r="H78" s="54">
        <v>519</v>
      </c>
      <c r="J78" s="42">
        <v>634</v>
      </c>
      <c r="K78" s="42">
        <v>439.2</v>
      </c>
      <c r="L78" s="42">
        <v>276.7</v>
      </c>
    </row>
    <row r="79" spans="1:12" x14ac:dyDescent="0.25">
      <c r="A79" s="57" t="s">
        <v>55</v>
      </c>
      <c r="B79" s="57" t="s">
        <v>32</v>
      </c>
      <c r="C79" s="7">
        <f t="shared" si="4"/>
        <v>63</v>
      </c>
      <c r="D79" s="7">
        <f t="shared" si="5"/>
        <v>10098.4</v>
      </c>
      <c r="F79" s="53">
        <v>21</v>
      </c>
      <c r="G79" s="53">
        <v>21</v>
      </c>
      <c r="H79" s="53">
        <v>21</v>
      </c>
      <c r="J79" s="41">
        <v>4648</v>
      </c>
      <c r="K79" s="41">
        <v>3382.9</v>
      </c>
      <c r="L79" s="41">
        <v>2067.5</v>
      </c>
    </row>
    <row r="80" spans="1:12" x14ac:dyDescent="0.25">
      <c r="A80" s="58" t="s">
        <v>55</v>
      </c>
      <c r="B80" s="58" t="s">
        <v>33</v>
      </c>
      <c r="C80" s="7">
        <f t="shared" si="4"/>
        <v>7658</v>
      </c>
      <c r="D80" s="7">
        <f t="shared" si="5"/>
        <v>79.599999999999994</v>
      </c>
      <c r="F80" s="54">
        <v>2551</v>
      </c>
      <c r="G80" s="54">
        <v>2559</v>
      </c>
      <c r="H80" s="54">
        <v>2548</v>
      </c>
      <c r="J80" s="42">
        <v>43</v>
      </c>
      <c r="K80" s="42">
        <v>26.1</v>
      </c>
      <c r="L80" s="42">
        <v>10.5</v>
      </c>
    </row>
    <row r="81" spans="1:12" x14ac:dyDescent="0.25">
      <c r="A81" s="57" t="s">
        <v>56</v>
      </c>
      <c r="B81" s="57" t="s">
        <v>31</v>
      </c>
      <c r="C81" s="7">
        <f t="shared" si="4"/>
        <v>2938</v>
      </c>
      <c r="D81" s="7">
        <f t="shared" si="5"/>
        <v>907.4</v>
      </c>
      <c r="F81" s="53">
        <v>986</v>
      </c>
      <c r="G81" s="53">
        <v>976</v>
      </c>
      <c r="H81" s="53">
        <v>976</v>
      </c>
      <c r="J81" s="41">
        <v>464</v>
      </c>
      <c r="K81" s="41">
        <v>294</v>
      </c>
      <c r="L81" s="41">
        <v>149.4</v>
      </c>
    </row>
    <row r="82" spans="1:12" x14ac:dyDescent="0.25">
      <c r="A82" s="58" t="s">
        <v>56</v>
      </c>
      <c r="B82" s="58" t="s">
        <v>32</v>
      </c>
      <c r="C82" s="7">
        <f t="shared" si="4"/>
        <v>36</v>
      </c>
      <c r="D82" s="7">
        <f t="shared" si="5"/>
        <v>10971.8</v>
      </c>
      <c r="F82" s="54">
        <v>12</v>
      </c>
      <c r="G82" s="54">
        <v>12</v>
      </c>
      <c r="H82" s="54">
        <v>12</v>
      </c>
      <c r="J82" s="42">
        <v>5032</v>
      </c>
      <c r="K82" s="42">
        <v>3521.4</v>
      </c>
      <c r="L82" s="42">
        <v>2418.4</v>
      </c>
    </row>
    <row r="83" spans="1:12" x14ac:dyDescent="0.25">
      <c r="A83" s="57" t="s">
        <v>56</v>
      </c>
      <c r="B83" s="57" t="s">
        <v>33</v>
      </c>
      <c r="C83" s="7">
        <f t="shared" si="4"/>
        <v>16330</v>
      </c>
      <c r="D83" s="7">
        <f t="shared" si="5"/>
        <v>128.1</v>
      </c>
      <c r="F83" s="53">
        <v>5448</v>
      </c>
      <c r="G83" s="53">
        <v>5443</v>
      </c>
      <c r="H83" s="53">
        <v>5439</v>
      </c>
      <c r="J83" s="41">
        <v>67</v>
      </c>
      <c r="K83" s="41">
        <v>42.9</v>
      </c>
      <c r="L83" s="41">
        <v>18.2</v>
      </c>
    </row>
    <row r="84" spans="1:12" x14ac:dyDescent="0.25">
      <c r="A84" s="58" t="s">
        <v>57</v>
      </c>
      <c r="B84" s="58" t="s">
        <v>31</v>
      </c>
      <c r="C84" s="7">
        <f t="shared" si="4"/>
        <v>1870</v>
      </c>
      <c r="D84" s="7">
        <f t="shared" si="5"/>
        <v>747.40000000000009</v>
      </c>
      <c r="F84" s="54">
        <v>625</v>
      </c>
      <c r="G84" s="54">
        <v>622</v>
      </c>
      <c r="H84" s="54">
        <v>623</v>
      </c>
      <c r="J84" s="42">
        <v>369</v>
      </c>
      <c r="K84" s="42">
        <v>217.2</v>
      </c>
      <c r="L84" s="42">
        <v>161.19999999999999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19378</v>
      </c>
      <c r="D86" s="7">
        <f t="shared" si="5"/>
        <v>119</v>
      </c>
      <c r="F86" s="54">
        <v>6462</v>
      </c>
      <c r="G86" s="54">
        <v>6466</v>
      </c>
      <c r="H86" s="54">
        <v>6450</v>
      </c>
      <c r="J86" s="42">
        <v>65</v>
      </c>
      <c r="K86" s="42">
        <v>35.6</v>
      </c>
      <c r="L86" s="42">
        <v>18.399999999999999</v>
      </c>
    </row>
    <row r="87" spans="1:12" x14ac:dyDescent="0.25">
      <c r="A87" s="57" t="s">
        <v>58</v>
      </c>
      <c r="B87" s="57" t="s">
        <v>31</v>
      </c>
      <c r="C87" s="7">
        <f t="shared" si="4"/>
        <v>610</v>
      </c>
      <c r="D87" s="7">
        <f t="shared" si="5"/>
        <v>1240.8</v>
      </c>
      <c r="F87" s="53">
        <v>205</v>
      </c>
      <c r="G87" s="53">
        <v>204</v>
      </c>
      <c r="H87" s="53">
        <v>201</v>
      </c>
      <c r="J87" s="41">
        <v>659</v>
      </c>
      <c r="K87" s="41">
        <v>408</v>
      </c>
      <c r="L87" s="41">
        <v>173.8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3938.3999999999996</v>
      </c>
      <c r="F88" s="54">
        <v>1</v>
      </c>
      <c r="G88" s="54">
        <v>1</v>
      </c>
      <c r="H88" s="54">
        <v>1</v>
      </c>
      <c r="J88" s="42">
        <v>1876</v>
      </c>
      <c r="K88" s="42">
        <v>1462.6</v>
      </c>
      <c r="L88" s="42">
        <v>599.79999999999995</v>
      </c>
    </row>
    <row r="89" spans="1:12" x14ac:dyDescent="0.25">
      <c r="A89" s="57" t="s">
        <v>58</v>
      </c>
      <c r="B89" s="57" t="s">
        <v>33</v>
      </c>
      <c r="C89" s="7">
        <f t="shared" si="4"/>
        <v>6984</v>
      </c>
      <c r="D89" s="7">
        <f t="shared" si="5"/>
        <v>124.4</v>
      </c>
      <c r="F89" s="53">
        <v>2332</v>
      </c>
      <c r="G89" s="53">
        <v>2328</v>
      </c>
      <c r="H89" s="53">
        <v>2324</v>
      </c>
      <c r="J89" s="41">
        <v>66</v>
      </c>
      <c r="K89" s="41">
        <v>41.2</v>
      </c>
      <c r="L89" s="41">
        <v>17.2</v>
      </c>
    </row>
    <row r="90" spans="1:12" x14ac:dyDescent="0.25">
      <c r="A90" s="58" t="s">
        <v>59</v>
      </c>
      <c r="B90" s="58" t="s">
        <v>31</v>
      </c>
      <c r="C90" s="7">
        <f t="shared" si="4"/>
        <v>388</v>
      </c>
      <c r="D90" s="7">
        <f t="shared" si="5"/>
        <v>784.5</v>
      </c>
      <c r="F90" s="54">
        <v>129</v>
      </c>
      <c r="G90" s="54">
        <v>130</v>
      </c>
      <c r="H90" s="54">
        <v>129</v>
      </c>
      <c r="J90" s="42">
        <v>389</v>
      </c>
      <c r="K90" s="42">
        <v>227.7</v>
      </c>
      <c r="L90" s="42">
        <v>167.8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11750</v>
      </c>
      <c r="D92" s="7">
        <f t="shared" si="5"/>
        <v>128.4</v>
      </c>
      <c r="F92" s="54">
        <v>3918</v>
      </c>
      <c r="G92" s="54">
        <v>3909</v>
      </c>
      <c r="H92" s="54">
        <v>3923</v>
      </c>
      <c r="J92" s="42">
        <v>69</v>
      </c>
      <c r="K92" s="42">
        <v>38.700000000000003</v>
      </c>
      <c r="L92" s="42">
        <v>20.7</v>
      </c>
    </row>
    <row r="93" spans="1:12" x14ac:dyDescent="0.25">
      <c r="A93" s="57" t="s">
        <v>60</v>
      </c>
      <c r="B93" s="57" t="s">
        <v>31</v>
      </c>
      <c r="C93" s="7">
        <f t="shared" si="4"/>
        <v>1903</v>
      </c>
      <c r="D93" s="7">
        <f t="shared" si="5"/>
        <v>695.8</v>
      </c>
      <c r="F93" s="53">
        <v>638</v>
      </c>
      <c r="G93" s="53">
        <v>633</v>
      </c>
      <c r="H93" s="53">
        <v>632</v>
      </c>
      <c r="J93" s="41">
        <v>346</v>
      </c>
      <c r="K93" s="41">
        <v>228.9</v>
      </c>
      <c r="L93" s="41">
        <v>120.9</v>
      </c>
    </row>
    <row r="94" spans="1:12" x14ac:dyDescent="0.25">
      <c r="A94" s="58" t="s">
        <v>60</v>
      </c>
      <c r="B94" s="58" t="s">
        <v>32</v>
      </c>
      <c r="C94" s="7">
        <f t="shared" si="4"/>
        <v>6</v>
      </c>
      <c r="D94" s="7">
        <f t="shared" si="5"/>
        <v>69.7</v>
      </c>
      <c r="F94" s="54">
        <v>2</v>
      </c>
      <c r="G94" s="54">
        <v>2</v>
      </c>
      <c r="H94" s="54">
        <v>2</v>
      </c>
      <c r="J94" s="42">
        <v>53</v>
      </c>
      <c r="K94" s="42">
        <v>6.7</v>
      </c>
      <c r="L94" s="42">
        <v>10</v>
      </c>
    </row>
    <row r="95" spans="1:12" x14ac:dyDescent="0.25">
      <c r="A95" s="57" t="s">
        <v>60</v>
      </c>
      <c r="B95" s="57" t="s">
        <v>33</v>
      </c>
      <c r="C95" s="7">
        <f t="shared" si="4"/>
        <v>15664</v>
      </c>
      <c r="D95" s="7">
        <f t="shared" si="5"/>
        <v>131</v>
      </c>
      <c r="F95" s="53">
        <v>5225</v>
      </c>
      <c r="G95" s="53">
        <v>5217</v>
      </c>
      <c r="H95" s="53">
        <v>5222</v>
      </c>
      <c r="J95" s="41">
        <v>69</v>
      </c>
      <c r="K95" s="41">
        <v>43.1</v>
      </c>
      <c r="L95" s="41">
        <v>18.899999999999999</v>
      </c>
    </row>
    <row r="96" spans="1:12" x14ac:dyDescent="0.25">
      <c r="A96" s="58" t="s">
        <v>61</v>
      </c>
      <c r="B96" s="58" t="s">
        <v>31</v>
      </c>
      <c r="C96" s="7">
        <f t="shared" si="4"/>
        <v>2</v>
      </c>
      <c r="D96" s="7">
        <f t="shared" si="5"/>
        <v>995.8</v>
      </c>
      <c r="F96" s="54">
        <v>0</v>
      </c>
      <c r="G96" s="54">
        <v>1</v>
      </c>
      <c r="H96" s="54">
        <v>1</v>
      </c>
      <c r="J96" s="42">
        <v>0</v>
      </c>
      <c r="K96" s="42">
        <v>995.8</v>
      </c>
      <c r="L96" s="42">
        <v>0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744</v>
      </c>
      <c r="D102" s="7">
        <f t="shared" si="7"/>
        <v>443.5</v>
      </c>
      <c r="F102" s="54">
        <v>252</v>
      </c>
      <c r="G102" s="54">
        <v>248</v>
      </c>
      <c r="H102" s="54">
        <v>244</v>
      </c>
      <c r="J102" s="42">
        <v>258</v>
      </c>
      <c r="K102" s="42">
        <v>113</v>
      </c>
      <c r="L102" s="42">
        <v>72.5</v>
      </c>
    </row>
    <row r="103" spans="1:12" x14ac:dyDescent="0.25">
      <c r="A103" s="57" t="s">
        <v>63</v>
      </c>
      <c r="B103" s="57" t="s">
        <v>32</v>
      </c>
      <c r="C103" s="7">
        <f t="shared" si="6"/>
        <v>33</v>
      </c>
      <c r="D103" s="7">
        <f t="shared" si="7"/>
        <v>7398.5</v>
      </c>
      <c r="F103" s="53">
        <v>11</v>
      </c>
      <c r="G103" s="53">
        <v>11</v>
      </c>
      <c r="H103" s="53">
        <v>11</v>
      </c>
      <c r="J103" s="41">
        <v>2538</v>
      </c>
      <c r="K103" s="41">
        <v>2580.1999999999998</v>
      </c>
      <c r="L103" s="41">
        <v>2280.3000000000002</v>
      </c>
    </row>
    <row r="104" spans="1:12" x14ac:dyDescent="0.25">
      <c r="A104" s="58" t="s">
        <v>63</v>
      </c>
      <c r="B104" s="58" t="s">
        <v>33</v>
      </c>
      <c r="C104" s="7">
        <f t="shared" si="6"/>
        <v>11360</v>
      </c>
      <c r="D104" s="7">
        <f t="shared" si="7"/>
        <v>130.5</v>
      </c>
      <c r="F104" s="54">
        <v>3769</v>
      </c>
      <c r="G104" s="54">
        <v>3791</v>
      </c>
      <c r="H104" s="54">
        <v>3800</v>
      </c>
      <c r="J104" s="42">
        <v>76</v>
      </c>
      <c r="K104" s="42">
        <v>32.700000000000003</v>
      </c>
      <c r="L104" s="42">
        <v>21.8</v>
      </c>
    </row>
    <row r="105" spans="1:12" x14ac:dyDescent="0.25">
      <c r="A105" s="57" t="s">
        <v>64</v>
      </c>
      <c r="B105" s="57" t="s">
        <v>31</v>
      </c>
      <c r="C105" s="7">
        <f t="shared" si="6"/>
        <v>277</v>
      </c>
      <c r="D105" s="7">
        <f t="shared" si="7"/>
        <v>590.70000000000005</v>
      </c>
      <c r="F105" s="53">
        <v>93</v>
      </c>
      <c r="G105" s="53">
        <v>92</v>
      </c>
      <c r="H105" s="53">
        <v>92</v>
      </c>
      <c r="J105" s="41">
        <v>296</v>
      </c>
      <c r="K105" s="41">
        <v>151.4</v>
      </c>
      <c r="L105" s="41">
        <v>143.30000000000001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1826.7</v>
      </c>
      <c r="F106" s="54">
        <v>1</v>
      </c>
      <c r="G106" s="54">
        <v>1</v>
      </c>
      <c r="H106" s="54">
        <v>1</v>
      </c>
      <c r="J106" s="42">
        <v>872</v>
      </c>
      <c r="K106" s="42">
        <v>501.7</v>
      </c>
      <c r="L106" s="42">
        <v>453</v>
      </c>
    </row>
    <row r="107" spans="1:12" x14ac:dyDescent="0.25">
      <c r="A107" s="57" t="s">
        <v>64</v>
      </c>
      <c r="B107" s="57" t="s">
        <v>33</v>
      </c>
      <c r="C107" s="7">
        <f t="shared" si="6"/>
        <v>3624</v>
      </c>
      <c r="D107" s="7">
        <f t="shared" si="7"/>
        <v>87.3</v>
      </c>
      <c r="F107" s="53">
        <v>1206</v>
      </c>
      <c r="G107" s="53">
        <v>1208</v>
      </c>
      <c r="H107" s="53">
        <v>1210</v>
      </c>
      <c r="J107" s="41">
        <v>52</v>
      </c>
      <c r="K107" s="41">
        <v>20.3</v>
      </c>
      <c r="L107" s="41">
        <v>15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3433.7</v>
      </c>
      <c r="F108" s="54">
        <v>2</v>
      </c>
      <c r="G108" s="54">
        <v>2</v>
      </c>
      <c r="H108" s="54">
        <v>2</v>
      </c>
      <c r="J108" s="42">
        <v>2992</v>
      </c>
      <c r="K108" s="42">
        <v>411.2</v>
      </c>
      <c r="L108" s="42">
        <v>30.5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2859</v>
      </c>
      <c r="D114" s="7">
        <f t="shared" si="7"/>
        <v>375</v>
      </c>
      <c r="F114" s="54">
        <v>964</v>
      </c>
      <c r="G114" s="54">
        <v>954</v>
      </c>
      <c r="H114" s="54">
        <v>941</v>
      </c>
      <c r="J114" s="42">
        <v>213</v>
      </c>
      <c r="K114" s="42">
        <v>93.9</v>
      </c>
      <c r="L114" s="42">
        <v>68.099999999999994</v>
      </c>
    </row>
    <row r="115" spans="1:12" x14ac:dyDescent="0.25">
      <c r="A115" s="57" t="s">
        <v>67</v>
      </c>
      <c r="B115" s="57" t="s">
        <v>32</v>
      </c>
      <c r="C115" s="7">
        <f t="shared" si="6"/>
        <v>15</v>
      </c>
      <c r="D115" s="7">
        <f t="shared" si="7"/>
        <v>14530.1</v>
      </c>
      <c r="F115" s="53">
        <v>5</v>
      </c>
      <c r="G115" s="53">
        <v>5</v>
      </c>
      <c r="H115" s="53">
        <v>5</v>
      </c>
      <c r="J115" s="41">
        <v>6846</v>
      </c>
      <c r="K115" s="41">
        <v>4030.5</v>
      </c>
      <c r="L115" s="41">
        <v>3653.6</v>
      </c>
    </row>
    <row r="116" spans="1:12" x14ac:dyDescent="0.25">
      <c r="A116" s="58" t="s">
        <v>67</v>
      </c>
      <c r="B116" s="58" t="s">
        <v>33</v>
      </c>
      <c r="C116" s="7">
        <f t="shared" si="6"/>
        <v>36239</v>
      </c>
      <c r="D116" s="7">
        <f t="shared" si="7"/>
        <v>103.2</v>
      </c>
      <c r="F116" s="54">
        <v>12066</v>
      </c>
      <c r="G116" s="54">
        <v>12073</v>
      </c>
      <c r="H116" s="54">
        <v>12100</v>
      </c>
      <c r="J116" s="42">
        <v>61</v>
      </c>
      <c r="K116" s="42">
        <v>24</v>
      </c>
      <c r="L116" s="42">
        <v>18.2</v>
      </c>
    </row>
    <row r="117" spans="1:12" x14ac:dyDescent="0.25">
      <c r="A117" s="57" t="s">
        <v>68</v>
      </c>
      <c r="B117" s="57" t="s">
        <v>31</v>
      </c>
      <c r="C117" s="7">
        <f t="shared" si="6"/>
        <v>1563</v>
      </c>
      <c r="D117" s="7">
        <f t="shared" si="7"/>
        <v>1046.9000000000001</v>
      </c>
      <c r="F117" s="53">
        <v>521</v>
      </c>
      <c r="G117" s="53">
        <v>522</v>
      </c>
      <c r="H117" s="53">
        <v>520</v>
      </c>
      <c r="J117" s="41">
        <v>501</v>
      </c>
      <c r="K117" s="41">
        <v>318.2</v>
      </c>
      <c r="L117" s="41">
        <v>227.7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19854</v>
      </c>
      <c r="D119" s="7">
        <f t="shared" si="7"/>
        <v>141</v>
      </c>
      <c r="F119" s="53">
        <v>6614</v>
      </c>
      <c r="G119" s="53">
        <v>6619</v>
      </c>
      <c r="H119" s="53">
        <v>6621</v>
      </c>
      <c r="J119" s="41">
        <v>79</v>
      </c>
      <c r="K119" s="41">
        <v>41.5</v>
      </c>
      <c r="L119" s="41">
        <v>20.5</v>
      </c>
    </row>
    <row r="120" spans="1:12" x14ac:dyDescent="0.25">
      <c r="A120" s="58" t="s">
        <v>69</v>
      </c>
      <c r="B120" s="58" t="s">
        <v>31</v>
      </c>
      <c r="C120" s="7">
        <f t="shared" si="6"/>
        <v>1537</v>
      </c>
      <c r="D120" s="7">
        <f t="shared" si="7"/>
        <v>809.8</v>
      </c>
      <c r="F120" s="54">
        <v>512</v>
      </c>
      <c r="G120" s="54">
        <v>512</v>
      </c>
      <c r="H120" s="54">
        <v>513</v>
      </c>
      <c r="J120" s="42">
        <v>401</v>
      </c>
      <c r="K120" s="42">
        <v>234.1</v>
      </c>
      <c r="L120" s="42">
        <v>174.7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5749.5</v>
      </c>
      <c r="F121" s="53">
        <v>3</v>
      </c>
      <c r="G121" s="53">
        <v>3</v>
      </c>
      <c r="H121" s="53">
        <v>3</v>
      </c>
      <c r="J121" s="41">
        <v>2551</v>
      </c>
      <c r="K121" s="41">
        <v>1738.6</v>
      </c>
      <c r="L121" s="41">
        <v>1459.9</v>
      </c>
    </row>
    <row r="122" spans="1:12" x14ac:dyDescent="0.25">
      <c r="A122" s="58" t="s">
        <v>69</v>
      </c>
      <c r="B122" s="58" t="s">
        <v>33</v>
      </c>
      <c r="C122" s="7">
        <f t="shared" si="6"/>
        <v>16302</v>
      </c>
      <c r="D122" s="7">
        <f t="shared" si="7"/>
        <v>115.5</v>
      </c>
      <c r="F122" s="54">
        <v>5424</v>
      </c>
      <c r="G122" s="54">
        <v>5443</v>
      </c>
      <c r="H122" s="54">
        <v>5435</v>
      </c>
      <c r="J122" s="42">
        <v>67</v>
      </c>
      <c r="K122" s="42">
        <v>28.4</v>
      </c>
      <c r="L122" s="42">
        <v>20.100000000000001</v>
      </c>
    </row>
    <row r="123" spans="1:12" x14ac:dyDescent="0.25">
      <c r="A123" s="57" t="s">
        <v>70</v>
      </c>
      <c r="B123" s="57" t="s">
        <v>31</v>
      </c>
      <c r="C123" s="7">
        <f t="shared" si="6"/>
        <v>736</v>
      </c>
      <c r="D123" s="7">
        <f t="shared" si="7"/>
        <v>595.4</v>
      </c>
      <c r="F123" s="53">
        <v>249</v>
      </c>
      <c r="G123" s="53">
        <v>243</v>
      </c>
      <c r="H123" s="53">
        <v>244</v>
      </c>
      <c r="J123" s="41">
        <v>320</v>
      </c>
      <c r="K123" s="41">
        <v>198.6</v>
      </c>
      <c r="L123" s="41">
        <v>76.8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11595.7</v>
      </c>
      <c r="F124" s="54">
        <v>1</v>
      </c>
      <c r="G124" s="54">
        <v>1</v>
      </c>
      <c r="H124" s="54">
        <v>1</v>
      </c>
      <c r="J124" s="42">
        <v>6490</v>
      </c>
      <c r="K124" s="42">
        <v>4044.6</v>
      </c>
      <c r="L124" s="42">
        <v>1061.0999999999999</v>
      </c>
    </row>
    <row r="125" spans="1:12" x14ac:dyDescent="0.25">
      <c r="A125" s="57" t="s">
        <v>70</v>
      </c>
      <c r="B125" s="57" t="s">
        <v>33</v>
      </c>
      <c r="C125" s="7">
        <f t="shared" si="6"/>
        <v>20158</v>
      </c>
      <c r="D125" s="7">
        <f t="shared" si="7"/>
        <v>182.4</v>
      </c>
      <c r="F125" s="53">
        <v>6714</v>
      </c>
      <c r="G125" s="53">
        <v>6724</v>
      </c>
      <c r="H125" s="53">
        <v>6720</v>
      </c>
      <c r="J125" s="41">
        <v>94</v>
      </c>
      <c r="K125" s="41">
        <v>60.6</v>
      </c>
      <c r="L125" s="41">
        <v>27.8</v>
      </c>
    </row>
    <row r="126" spans="1:12" x14ac:dyDescent="0.25">
      <c r="A126" s="58" t="s">
        <v>71</v>
      </c>
      <c r="B126" s="58" t="s">
        <v>31</v>
      </c>
      <c r="C126" s="7">
        <f t="shared" si="6"/>
        <v>692</v>
      </c>
      <c r="D126" s="7">
        <f t="shared" si="7"/>
        <v>1718.1</v>
      </c>
      <c r="F126" s="54">
        <v>238</v>
      </c>
      <c r="G126" s="54">
        <v>227</v>
      </c>
      <c r="H126" s="54">
        <v>227</v>
      </c>
      <c r="J126" s="42">
        <v>706</v>
      </c>
      <c r="K126" s="42">
        <v>592.20000000000005</v>
      </c>
      <c r="L126" s="42">
        <v>419.9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14192</v>
      </c>
      <c r="D128" s="7">
        <f t="shared" si="7"/>
        <v>144.20000000000002</v>
      </c>
      <c r="F128" s="54">
        <v>4713</v>
      </c>
      <c r="G128" s="54">
        <v>4734</v>
      </c>
      <c r="H128" s="54">
        <v>4745</v>
      </c>
      <c r="J128" s="42">
        <v>75</v>
      </c>
      <c r="K128" s="42">
        <v>49.9</v>
      </c>
      <c r="L128" s="42">
        <v>19.3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5"/>
  <sheetViews>
    <sheetView view="pageLayout" zoomScaleNormal="100" workbookViewId="0">
      <selection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117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COUNT_2304</v>
      </c>
      <c r="I2" s="30"/>
      <c r="J2" s="30"/>
      <c r="K2" s="30"/>
      <c r="L2" s="48" t="str">
        <f>+E4</f>
        <v>COUNT_2305</v>
      </c>
      <c r="M2" s="30"/>
      <c r="N2" s="30"/>
      <c r="O2" s="30"/>
      <c r="P2" s="48" t="str">
        <f>+F4</f>
        <v>COUNT_2306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134</v>
      </c>
      <c r="E4" s="77" t="s">
        <v>135</v>
      </c>
      <c r="F4" s="77" t="s">
        <v>136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COUNT_2304</v>
      </c>
      <c r="V4" s="60" t="str">
        <f t="shared" ref="V4:W4" si="0">+E4</f>
        <v>COUNT_2305</v>
      </c>
      <c r="W4" s="60" t="str">
        <f t="shared" si="0"/>
        <v>COUNT_2306</v>
      </c>
      <c r="Y4" s="4" t="str">
        <f>+D4</f>
        <v>COUNT_2304</v>
      </c>
      <c r="Z4" s="4" t="str">
        <f t="shared" ref="Z4:AA4" si="1">+E4</f>
        <v>COUNT_2305</v>
      </c>
      <c r="AA4" s="4" t="str">
        <f t="shared" si="1"/>
        <v>COUNT_2306</v>
      </c>
    </row>
    <row r="5" spans="1:27" x14ac:dyDescent="0.25">
      <c r="A5" s="39" t="s">
        <v>75</v>
      </c>
      <c r="B5" s="39" t="s">
        <v>31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116</v>
      </c>
      <c r="B20" s="40" t="s">
        <v>31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116</v>
      </c>
      <c r="B21" s="39" t="s">
        <v>32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116</v>
      </c>
      <c r="B22" s="40" t="s">
        <v>33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39">
        <v>0</v>
      </c>
      <c r="E33" s="39">
        <v>0</v>
      </c>
      <c r="F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39">
        <v>0</v>
      </c>
      <c r="E35" s="39">
        <v>1</v>
      </c>
      <c r="F35" s="39">
        <v>1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25</v>
      </c>
      <c r="V35" s="39">
        <v>25</v>
      </c>
      <c r="W35" s="39">
        <v>19</v>
      </c>
    </row>
    <row r="36" spans="1:23" x14ac:dyDescent="0.25">
      <c r="A36" s="40" t="s">
        <v>40</v>
      </c>
      <c r="B36" s="40" t="s">
        <v>32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39">
        <v>8</v>
      </c>
      <c r="E37" s="39">
        <v>12</v>
      </c>
      <c r="F37" s="39">
        <v>3</v>
      </c>
      <c r="H37" s="39">
        <v>1</v>
      </c>
      <c r="I37" s="39">
        <v>0</v>
      </c>
      <c r="J37" s="39">
        <v>0</v>
      </c>
      <c r="K37" s="39">
        <v>0</v>
      </c>
      <c r="L37" s="39">
        <v>4</v>
      </c>
      <c r="M37" s="39">
        <v>2</v>
      </c>
      <c r="N37" s="39">
        <v>3</v>
      </c>
      <c r="O37" s="39">
        <v>2</v>
      </c>
      <c r="P37" s="39">
        <v>0</v>
      </c>
      <c r="Q37" s="39">
        <v>1</v>
      </c>
      <c r="R37" s="39">
        <v>0</v>
      </c>
      <c r="S37" s="39">
        <v>0</v>
      </c>
      <c r="U37" s="39">
        <v>367</v>
      </c>
      <c r="V37" s="39">
        <v>352</v>
      </c>
      <c r="W37" s="39">
        <v>252</v>
      </c>
    </row>
    <row r="38" spans="1:23" x14ac:dyDescent="0.25">
      <c r="A38" s="40" t="s">
        <v>41</v>
      </c>
      <c r="B38" s="40" t="s">
        <v>31</v>
      </c>
      <c r="D38" s="40">
        <v>0</v>
      </c>
      <c r="E38" s="40">
        <v>0</v>
      </c>
      <c r="F38" s="40">
        <v>1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9</v>
      </c>
      <c r="V38" s="40">
        <v>10</v>
      </c>
      <c r="W38" s="40">
        <v>6</v>
      </c>
    </row>
    <row r="39" spans="1:23" x14ac:dyDescent="0.25">
      <c r="A39" s="39" t="s">
        <v>41</v>
      </c>
      <c r="B39" s="39" t="s">
        <v>32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41</v>
      </c>
      <c r="B40" s="40" t="s">
        <v>33</v>
      </c>
      <c r="D40" s="40">
        <v>0</v>
      </c>
      <c r="E40" s="40">
        <v>2</v>
      </c>
      <c r="F40" s="40">
        <v>1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13</v>
      </c>
      <c r="V40" s="40">
        <v>12</v>
      </c>
      <c r="W40" s="40">
        <v>9</v>
      </c>
    </row>
    <row r="41" spans="1:23" x14ac:dyDescent="0.25">
      <c r="A41" s="39" t="s">
        <v>42</v>
      </c>
      <c r="B41" s="39" t="s">
        <v>31</v>
      </c>
      <c r="D41" s="39">
        <v>0</v>
      </c>
      <c r="E41" s="39">
        <v>0</v>
      </c>
      <c r="F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1</v>
      </c>
      <c r="W41" s="39">
        <v>1</v>
      </c>
    </row>
    <row r="42" spans="1:23" x14ac:dyDescent="0.25">
      <c r="A42" s="40" t="s">
        <v>42</v>
      </c>
      <c r="B42" s="40" t="s">
        <v>32</v>
      </c>
      <c r="D42" s="40">
        <v>0</v>
      </c>
      <c r="E42" s="40">
        <v>0</v>
      </c>
      <c r="F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39">
        <v>0</v>
      </c>
      <c r="E43" s="39">
        <v>1</v>
      </c>
      <c r="F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18</v>
      </c>
      <c r="V43" s="39">
        <v>16</v>
      </c>
      <c r="W43" s="39">
        <v>11</v>
      </c>
    </row>
    <row r="44" spans="1:23" x14ac:dyDescent="0.25">
      <c r="A44" s="40" t="s">
        <v>43</v>
      </c>
      <c r="B44" s="40" t="s">
        <v>31</v>
      </c>
      <c r="D44" s="40">
        <v>1</v>
      </c>
      <c r="E44" s="40">
        <v>0</v>
      </c>
      <c r="F44" s="40">
        <v>1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25</v>
      </c>
      <c r="V44" s="40">
        <v>25</v>
      </c>
      <c r="W44" s="40">
        <v>11</v>
      </c>
    </row>
    <row r="45" spans="1:23" x14ac:dyDescent="0.25">
      <c r="A45" s="39" t="s">
        <v>43</v>
      </c>
      <c r="B45" s="39" t="s">
        <v>32</v>
      </c>
      <c r="D45" s="39">
        <v>0</v>
      </c>
      <c r="E45" s="39">
        <v>0</v>
      </c>
      <c r="F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1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40">
        <v>7</v>
      </c>
      <c r="E46" s="40">
        <v>14</v>
      </c>
      <c r="F46" s="40">
        <v>11</v>
      </c>
      <c r="H46" s="40">
        <v>2</v>
      </c>
      <c r="I46" s="40">
        <v>0</v>
      </c>
      <c r="J46" s="40">
        <v>1</v>
      </c>
      <c r="K46" s="40">
        <v>0</v>
      </c>
      <c r="L46" s="40">
        <v>3</v>
      </c>
      <c r="M46" s="40">
        <v>1</v>
      </c>
      <c r="N46" s="40">
        <v>2</v>
      </c>
      <c r="O46" s="40">
        <v>0</v>
      </c>
      <c r="P46" s="40">
        <v>2</v>
      </c>
      <c r="Q46" s="40">
        <v>0</v>
      </c>
      <c r="R46" s="40">
        <v>1</v>
      </c>
      <c r="S46" s="40">
        <v>0</v>
      </c>
      <c r="U46" s="40">
        <v>498</v>
      </c>
      <c r="V46" s="40">
        <v>459</v>
      </c>
      <c r="W46" s="40">
        <v>226</v>
      </c>
    </row>
    <row r="47" spans="1:23" x14ac:dyDescent="0.25">
      <c r="A47" s="39" t="s">
        <v>44</v>
      </c>
      <c r="B47" s="39" t="s">
        <v>31</v>
      </c>
      <c r="D47" s="39">
        <v>0</v>
      </c>
      <c r="E47" s="39">
        <v>0</v>
      </c>
      <c r="F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6</v>
      </c>
      <c r="V47" s="39">
        <v>6</v>
      </c>
      <c r="W47" s="39">
        <v>5</v>
      </c>
    </row>
    <row r="48" spans="1:23" x14ac:dyDescent="0.25">
      <c r="A48" s="40" t="s">
        <v>44</v>
      </c>
      <c r="B48" s="40" t="s">
        <v>32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39">
        <v>0</v>
      </c>
      <c r="E49" s="39">
        <v>1</v>
      </c>
      <c r="F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26</v>
      </c>
      <c r="V49" s="39">
        <v>30</v>
      </c>
      <c r="W49" s="39">
        <v>23</v>
      </c>
    </row>
    <row r="50" spans="1:23" x14ac:dyDescent="0.25">
      <c r="A50" s="40" t="s">
        <v>45</v>
      </c>
      <c r="B50" s="40" t="s">
        <v>31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39">
        <v>0</v>
      </c>
      <c r="E53" s="39">
        <v>0</v>
      </c>
      <c r="F53" s="39">
        <v>1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1</v>
      </c>
      <c r="W53" s="39">
        <v>1</v>
      </c>
    </row>
    <row r="54" spans="1:23" x14ac:dyDescent="0.25">
      <c r="A54" s="40" t="s">
        <v>46</v>
      </c>
      <c r="B54" s="40" t="s">
        <v>32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46</v>
      </c>
      <c r="B55" s="39" t="s">
        <v>33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40">
        <v>0</v>
      </c>
      <c r="E60" s="40">
        <v>0</v>
      </c>
      <c r="F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40">
        <v>0</v>
      </c>
      <c r="E62" s="40">
        <v>0</v>
      </c>
      <c r="F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0</v>
      </c>
      <c r="V62" s="40">
        <v>1</v>
      </c>
      <c r="W62" s="40">
        <v>1</v>
      </c>
    </row>
    <row r="63" spans="1:23" x14ac:dyDescent="0.25">
      <c r="A63" s="39" t="s">
        <v>49</v>
      </c>
      <c r="B63" s="39" t="s">
        <v>32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40">
        <v>0</v>
      </c>
      <c r="E64" s="40">
        <v>1</v>
      </c>
      <c r="F64" s="40">
        <v>2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1</v>
      </c>
      <c r="S64" s="40">
        <v>0</v>
      </c>
      <c r="U64" s="40">
        <v>15</v>
      </c>
      <c r="V64" s="40">
        <v>15</v>
      </c>
      <c r="W64" s="40">
        <v>13</v>
      </c>
    </row>
    <row r="65" spans="1:23" x14ac:dyDescent="0.25">
      <c r="A65" s="39" t="s">
        <v>50</v>
      </c>
      <c r="B65" s="39" t="s">
        <v>31</v>
      </c>
      <c r="D65" s="39">
        <v>0</v>
      </c>
      <c r="E65" s="39">
        <v>0</v>
      </c>
      <c r="F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1</v>
      </c>
      <c r="V65" s="39">
        <v>2</v>
      </c>
      <c r="W65" s="39">
        <v>1</v>
      </c>
    </row>
    <row r="66" spans="1:23" x14ac:dyDescent="0.25">
      <c r="A66" s="40" t="s">
        <v>50</v>
      </c>
      <c r="B66" s="40" t="s">
        <v>32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39">
        <v>8</v>
      </c>
      <c r="E67" s="39">
        <v>1</v>
      </c>
      <c r="F67" s="39">
        <v>4</v>
      </c>
      <c r="H67" s="39">
        <v>5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1</v>
      </c>
      <c r="Q67" s="39">
        <v>0</v>
      </c>
      <c r="R67" s="39">
        <v>0</v>
      </c>
      <c r="S67" s="39">
        <v>0</v>
      </c>
      <c r="U67" s="39">
        <v>93</v>
      </c>
      <c r="V67" s="39">
        <v>77</v>
      </c>
      <c r="W67" s="39">
        <v>55</v>
      </c>
    </row>
    <row r="68" spans="1:23" x14ac:dyDescent="0.25">
      <c r="A68" s="40" t="s">
        <v>51</v>
      </c>
      <c r="B68" s="40" t="s">
        <v>31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39">
        <v>0</v>
      </c>
      <c r="E71" s="39">
        <v>0</v>
      </c>
      <c r="F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2</v>
      </c>
      <c r="V71" s="39">
        <v>1</v>
      </c>
      <c r="W71" s="39">
        <v>2</v>
      </c>
    </row>
    <row r="72" spans="1:23" x14ac:dyDescent="0.25">
      <c r="A72" s="40" t="s">
        <v>52</v>
      </c>
      <c r="B72" s="40" t="s">
        <v>32</v>
      </c>
      <c r="D72" s="40">
        <v>0</v>
      </c>
      <c r="E72" s="40">
        <v>0</v>
      </c>
      <c r="F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39">
        <v>0</v>
      </c>
      <c r="E73" s="39">
        <v>0</v>
      </c>
      <c r="F73" s="39">
        <v>1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1</v>
      </c>
      <c r="R73" s="39">
        <v>0</v>
      </c>
      <c r="S73" s="39">
        <v>0</v>
      </c>
      <c r="U73" s="39">
        <v>17</v>
      </c>
      <c r="V73" s="39">
        <v>14</v>
      </c>
      <c r="W73" s="39">
        <v>16</v>
      </c>
    </row>
    <row r="74" spans="1:23" x14ac:dyDescent="0.25">
      <c r="A74" s="40" t="s">
        <v>53</v>
      </c>
      <c r="B74" s="40" t="s">
        <v>31</v>
      </c>
      <c r="D74" s="40">
        <v>0</v>
      </c>
      <c r="E74" s="40">
        <v>0</v>
      </c>
      <c r="F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19</v>
      </c>
      <c r="V74" s="40">
        <v>17</v>
      </c>
      <c r="W74" s="40">
        <v>14</v>
      </c>
    </row>
    <row r="75" spans="1:23" x14ac:dyDescent="0.25">
      <c r="A75" s="39" t="s">
        <v>53</v>
      </c>
      <c r="B75" s="39" t="s">
        <v>32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53</v>
      </c>
      <c r="B76" s="40" t="s">
        <v>33</v>
      </c>
      <c r="D76" s="40">
        <v>6</v>
      </c>
      <c r="E76" s="40">
        <v>8</v>
      </c>
      <c r="F76" s="40">
        <v>8</v>
      </c>
      <c r="H76" s="40">
        <v>4</v>
      </c>
      <c r="I76" s="40">
        <v>0</v>
      </c>
      <c r="J76" s="40">
        <v>0</v>
      </c>
      <c r="K76" s="40">
        <v>0</v>
      </c>
      <c r="L76" s="40">
        <v>2</v>
      </c>
      <c r="M76" s="40">
        <v>0</v>
      </c>
      <c r="N76" s="40">
        <v>1</v>
      </c>
      <c r="O76" s="40">
        <v>1</v>
      </c>
      <c r="P76" s="40">
        <v>3</v>
      </c>
      <c r="Q76" s="40">
        <v>0</v>
      </c>
      <c r="R76" s="40">
        <v>0</v>
      </c>
      <c r="S76" s="40">
        <v>0</v>
      </c>
      <c r="U76" s="40">
        <v>273</v>
      </c>
      <c r="V76" s="40">
        <v>301</v>
      </c>
      <c r="W76" s="40">
        <v>224</v>
      </c>
    </row>
    <row r="77" spans="1:23" x14ac:dyDescent="0.25">
      <c r="A77" s="39" t="s">
        <v>54</v>
      </c>
      <c r="B77" s="39" t="s">
        <v>31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40">
        <v>0</v>
      </c>
      <c r="E78" s="40">
        <v>0</v>
      </c>
      <c r="F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40">
        <v>1</v>
      </c>
      <c r="E80" s="40">
        <v>2</v>
      </c>
      <c r="F80" s="40">
        <v>1</v>
      </c>
      <c r="H80" s="40">
        <v>0</v>
      </c>
      <c r="I80" s="40">
        <v>1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46</v>
      </c>
      <c r="V80" s="40">
        <v>47</v>
      </c>
      <c r="W80" s="40">
        <v>34</v>
      </c>
    </row>
    <row r="81" spans="1:23" x14ac:dyDescent="0.25">
      <c r="A81" s="39" t="s">
        <v>55</v>
      </c>
      <c r="B81" s="39" t="s">
        <v>32</v>
      </c>
      <c r="D81" s="39">
        <v>0</v>
      </c>
      <c r="E81" s="39">
        <v>0</v>
      </c>
      <c r="F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1</v>
      </c>
      <c r="V81" s="39">
        <v>2</v>
      </c>
      <c r="W81" s="39">
        <v>2</v>
      </c>
    </row>
    <row r="82" spans="1:23" x14ac:dyDescent="0.25">
      <c r="A82" s="40" t="s">
        <v>55</v>
      </c>
      <c r="B82" s="40" t="s">
        <v>33</v>
      </c>
      <c r="D82" s="40">
        <v>4</v>
      </c>
      <c r="E82" s="40">
        <v>9</v>
      </c>
      <c r="F82" s="40">
        <v>7</v>
      </c>
      <c r="H82" s="40">
        <v>1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1</v>
      </c>
      <c r="Q82" s="40">
        <v>0</v>
      </c>
      <c r="R82" s="40">
        <v>0</v>
      </c>
      <c r="S82" s="40">
        <v>0</v>
      </c>
      <c r="U82" s="40">
        <v>125</v>
      </c>
      <c r="V82" s="40">
        <v>110</v>
      </c>
      <c r="W82" s="40">
        <v>99</v>
      </c>
    </row>
    <row r="83" spans="1:23" x14ac:dyDescent="0.25">
      <c r="A83" s="39" t="s">
        <v>56</v>
      </c>
      <c r="B83" s="39" t="s">
        <v>31</v>
      </c>
      <c r="D83" s="39">
        <v>3</v>
      </c>
      <c r="E83" s="39">
        <v>3</v>
      </c>
      <c r="F83" s="39">
        <v>2</v>
      </c>
      <c r="H83" s="39">
        <v>1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2</v>
      </c>
      <c r="O83" s="39">
        <v>0</v>
      </c>
      <c r="P83" s="39">
        <v>0</v>
      </c>
      <c r="Q83" s="39">
        <v>1</v>
      </c>
      <c r="R83" s="39">
        <v>0</v>
      </c>
      <c r="S83" s="39">
        <v>0</v>
      </c>
      <c r="U83" s="39">
        <v>81</v>
      </c>
      <c r="V83" s="39">
        <v>80</v>
      </c>
      <c r="W83" s="39">
        <v>61</v>
      </c>
    </row>
    <row r="84" spans="1:23" x14ac:dyDescent="0.25">
      <c r="A84" s="40" t="s">
        <v>56</v>
      </c>
      <c r="B84" s="40" t="s">
        <v>32</v>
      </c>
      <c r="D84" s="40">
        <v>0</v>
      </c>
      <c r="E84" s="40">
        <v>0</v>
      </c>
      <c r="F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6</v>
      </c>
      <c r="V84" s="40">
        <v>2</v>
      </c>
      <c r="W84" s="40">
        <v>5</v>
      </c>
    </row>
    <row r="85" spans="1:23" x14ac:dyDescent="0.25">
      <c r="A85" s="39" t="s">
        <v>56</v>
      </c>
      <c r="B85" s="39" t="s">
        <v>33</v>
      </c>
      <c r="D85" s="39">
        <v>17</v>
      </c>
      <c r="E85" s="39">
        <v>23</v>
      </c>
      <c r="F85" s="39">
        <v>17</v>
      </c>
      <c r="H85" s="39">
        <v>2</v>
      </c>
      <c r="I85" s="39">
        <v>3</v>
      </c>
      <c r="J85" s="39">
        <v>1</v>
      </c>
      <c r="K85" s="39">
        <v>0</v>
      </c>
      <c r="L85" s="39">
        <v>2</v>
      </c>
      <c r="M85" s="39">
        <v>0</v>
      </c>
      <c r="N85" s="39">
        <v>0</v>
      </c>
      <c r="O85" s="39">
        <v>2</v>
      </c>
      <c r="P85" s="39">
        <v>1</v>
      </c>
      <c r="Q85" s="39">
        <v>3</v>
      </c>
      <c r="R85" s="39">
        <v>0</v>
      </c>
      <c r="S85" s="39">
        <v>1</v>
      </c>
      <c r="U85" s="39">
        <v>473</v>
      </c>
      <c r="V85" s="39">
        <v>372</v>
      </c>
      <c r="W85" s="39">
        <v>293</v>
      </c>
    </row>
    <row r="86" spans="1:23" x14ac:dyDescent="0.25">
      <c r="A86" s="40" t="s">
        <v>57</v>
      </c>
      <c r="B86" s="40" t="s">
        <v>31</v>
      </c>
      <c r="D86" s="40">
        <v>2</v>
      </c>
      <c r="E86" s="40">
        <v>0</v>
      </c>
      <c r="F86" s="40">
        <v>2</v>
      </c>
      <c r="H86" s="40">
        <v>0</v>
      </c>
      <c r="I86" s="40">
        <v>1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1</v>
      </c>
      <c r="Q86" s="40">
        <v>0</v>
      </c>
      <c r="R86" s="40">
        <v>0</v>
      </c>
      <c r="S86" s="40">
        <v>0</v>
      </c>
      <c r="U86" s="40">
        <v>49</v>
      </c>
      <c r="V86" s="40">
        <v>45</v>
      </c>
      <c r="W86" s="40">
        <v>27</v>
      </c>
    </row>
    <row r="87" spans="1:23" x14ac:dyDescent="0.25">
      <c r="A87" s="39" t="s">
        <v>57</v>
      </c>
      <c r="B87" s="39" t="s">
        <v>32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1</v>
      </c>
    </row>
    <row r="88" spans="1:23" x14ac:dyDescent="0.25">
      <c r="A88" s="40" t="s">
        <v>57</v>
      </c>
      <c r="B88" s="40" t="s">
        <v>33</v>
      </c>
      <c r="D88" s="40">
        <v>16</v>
      </c>
      <c r="E88" s="40">
        <v>8</v>
      </c>
      <c r="F88" s="40">
        <v>19</v>
      </c>
      <c r="H88" s="40">
        <v>3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1</v>
      </c>
      <c r="O88" s="40">
        <v>0</v>
      </c>
      <c r="P88" s="40">
        <v>2</v>
      </c>
      <c r="Q88" s="40">
        <v>1</v>
      </c>
      <c r="R88" s="40">
        <v>1</v>
      </c>
      <c r="S88" s="40">
        <v>0</v>
      </c>
      <c r="U88" s="40">
        <v>574</v>
      </c>
      <c r="V88" s="40">
        <v>446</v>
      </c>
      <c r="W88" s="40">
        <v>370</v>
      </c>
    </row>
    <row r="89" spans="1:23" x14ac:dyDescent="0.25">
      <c r="A89" s="39" t="s">
        <v>58</v>
      </c>
      <c r="B89" s="39" t="s">
        <v>31</v>
      </c>
      <c r="D89" s="39">
        <v>0</v>
      </c>
      <c r="E89" s="39">
        <v>1</v>
      </c>
      <c r="F89" s="39">
        <v>1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13</v>
      </c>
      <c r="V89" s="39">
        <v>24</v>
      </c>
      <c r="W89" s="39">
        <v>9</v>
      </c>
    </row>
    <row r="90" spans="1:23" x14ac:dyDescent="0.25">
      <c r="A90" s="40" t="s">
        <v>58</v>
      </c>
      <c r="B90" s="40" t="s">
        <v>32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39">
        <v>12</v>
      </c>
      <c r="E91" s="39">
        <v>8</v>
      </c>
      <c r="F91" s="39">
        <v>8</v>
      </c>
      <c r="H91" s="39">
        <v>0</v>
      </c>
      <c r="I91" s="39">
        <v>1</v>
      </c>
      <c r="J91" s="39">
        <v>2</v>
      </c>
      <c r="K91" s="39">
        <v>1</v>
      </c>
      <c r="L91" s="39">
        <v>0</v>
      </c>
      <c r="M91" s="39">
        <v>1</v>
      </c>
      <c r="N91" s="39">
        <v>0</v>
      </c>
      <c r="O91" s="39">
        <v>0</v>
      </c>
      <c r="P91" s="39">
        <v>0</v>
      </c>
      <c r="Q91" s="39">
        <v>1</v>
      </c>
      <c r="R91" s="39">
        <v>0</v>
      </c>
      <c r="S91" s="39">
        <v>1</v>
      </c>
      <c r="U91" s="39">
        <v>162</v>
      </c>
      <c r="V91" s="39">
        <v>138</v>
      </c>
      <c r="W91" s="39">
        <v>99</v>
      </c>
    </row>
    <row r="92" spans="1:23" x14ac:dyDescent="0.25">
      <c r="A92" s="40" t="s">
        <v>59</v>
      </c>
      <c r="B92" s="40" t="s">
        <v>31</v>
      </c>
      <c r="D92" s="40">
        <v>2</v>
      </c>
      <c r="E92" s="40">
        <v>0</v>
      </c>
      <c r="F92" s="40">
        <v>0</v>
      </c>
      <c r="H92" s="40">
        <v>0</v>
      </c>
      <c r="I92" s="40">
        <v>0</v>
      </c>
      <c r="J92" s="40">
        <v>1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6</v>
      </c>
      <c r="V92" s="40">
        <v>5</v>
      </c>
      <c r="W92" s="40">
        <v>2</v>
      </c>
    </row>
    <row r="93" spans="1:23" x14ac:dyDescent="0.25">
      <c r="A93" s="39" t="s">
        <v>59</v>
      </c>
      <c r="B93" s="39" t="s">
        <v>32</v>
      </c>
      <c r="D93" s="39">
        <v>0</v>
      </c>
      <c r="E93" s="39">
        <v>0</v>
      </c>
      <c r="F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40">
        <v>14</v>
      </c>
      <c r="E94" s="40">
        <v>4</v>
      </c>
      <c r="F94" s="40">
        <v>5</v>
      </c>
      <c r="H94" s="40">
        <v>0</v>
      </c>
      <c r="I94" s="40">
        <v>0</v>
      </c>
      <c r="J94" s="40">
        <v>1</v>
      </c>
      <c r="K94" s="40">
        <v>0</v>
      </c>
      <c r="L94" s="40">
        <v>1</v>
      </c>
      <c r="M94" s="40">
        <v>0</v>
      </c>
      <c r="N94" s="40">
        <v>0</v>
      </c>
      <c r="O94" s="40">
        <v>0</v>
      </c>
      <c r="P94" s="40">
        <v>0</v>
      </c>
      <c r="Q94" s="40">
        <v>1</v>
      </c>
      <c r="R94" s="40">
        <v>1</v>
      </c>
      <c r="S94" s="40">
        <v>0</v>
      </c>
      <c r="U94" s="40">
        <v>291</v>
      </c>
      <c r="V94" s="40">
        <v>255</v>
      </c>
      <c r="W94" s="40">
        <v>193</v>
      </c>
    </row>
    <row r="95" spans="1:23" x14ac:dyDescent="0.25">
      <c r="A95" s="39" t="s">
        <v>60</v>
      </c>
      <c r="B95" s="39" t="s">
        <v>31</v>
      </c>
      <c r="D95" s="39">
        <v>0</v>
      </c>
      <c r="E95" s="39">
        <v>0</v>
      </c>
      <c r="F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36</v>
      </c>
      <c r="V95" s="39">
        <v>54</v>
      </c>
      <c r="W95" s="39">
        <v>34</v>
      </c>
    </row>
    <row r="96" spans="1:23" x14ac:dyDescent="0.25">
      <c r="A96" s="40" t="s">
        <v>60</v>
      </c>
      <c r="B96" s="40" t="s">
        <v>32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1</v>
      </c>
      <c r="V96" s="40">
        <v>1</v>
      </c>
      <c r="W96" s="40">
        <v>1</v>
      </c>
    </row>
    <row r="97" spans="1:23" x14ac:dyDescent="0.25">
      <c r="A97" s="39" t="s">
        <v>60</v>
      </c>
      <c r="B97" s="39" t="s">
        <v>33</v>
      </c>
      <c r="D97" s="39">
        <v>25</v>
      </c>
      <c r="E97" s="39">
        <v>20</v>
      </c>
      <c r="F97" s="39">
        <v>13</v>
      </c>
      <c r="H97" s="39">
        <v>2</v>
      </c>
      <c r="I97" s="39">
        <v>1</v>
      </c>
      <c r="J97" s="39">
        <v>0</v>
      </c>
      <c r="K97" s="39">
        <v>0</v>
      </c>
      <c r="L97" s="39">
        <v>4</v>
      </c>
      <c r="M97" s="39">
        <v>1</v>
      </c>
      <c r="N97" s="39">
        <v>2</v>
      </c>
      <c r="O97" s="39">
        <v>1</v>
      </c>
      <c r="P97" s="39">
        <v>3</v>
      </c>
      <c r="Q97" s="39">
        <v>0</v>
      </c>
      <c r="R97" s="39">
        <v>0</v>
      </c>
      <c r="S97" s="39">
        <v>0</v>
      </c>
      <c r="U97" s="39">
        <v>476</v>
      </c>
      <c r="V97" s="39">
        <v>397</v>
      </c>
      <c r="W97" s="39">
        <v>279</v>
      </c>
    </row>
    <row r="98" spans="1:23" x14ac:dyDescent="0.25">
      <c r="A98" s="40" t="s">
        <v>61</v>
      </c>
      <c r="B98" s="40" t="s">
        <v>31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40">
        <v>0</v>
      </c>
      <c r="E102" s="40">
        <v>0</v>
      </c>
      <c r="F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40">
        <v>1</v>
      </c>
      <c r="E104" s="40">
        <v>0</v>
      </c>
      <c r="F104" s="40">
        <v>0</v>
      </c>
      <c r="H104" s="40">
        <v>0</v>
      </c>
      <c r="I104" s="40">
        <v>1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14</v>
      </c>
      <c r="V104" s="40">
        <v>17</v>
      </c>
      <c r="W104" s="40">
        <v>7</v>
      </c>
    </row>
    <row r="105" spans="1:23" x14ac:dyDescent="0.25">
      <c r="A105" s="39" t="s">
        <v>63</v>
      </c>
      <c r="B105" s="39" t="s">
        <v>32</v>
      </c>
      <c r="D105" s="39">
        <v>0</v>
      </c>
      <c r="E105" s="39">
        <v>1</v>
      </c>
      <c r="F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2</v>
      </c>
      <c r="V105" s="39">
        <v>1</v>
      </c>
      <c r="W105" s="39">
        <v>0</v>
      </c>
    </row>
    <row r="106" spans="1:23" x14ac:dyDescent="0.25">
      <c r="A106" s="40" t="s">
        <v>63</v>
      </c>
      <c r="B106" s="40" t="s">
        <v>33</v>
      </c>
      <c r="D106" s="40">
        <v>15</v>
      </c>
      <c r="E106" s="40">
        <v>2</v>
      </c>
      <c r="F106" s="40">
        <v>11</v>
      </c>
      <c r="H106" s="40">
        <v>2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1</v>
      </c>
      <c r="O106" s="40">
        <v>0</v>
      </c>
      <c r="P106" s="40">
        <v>2</v>
      </c>
      <c r="Q106" s="40">
        <v>2</v>
      </c>
      <c r="R106" s="40">
        <v>1</v>
      </c>
      <c r="S106" s="40">
        <v>0</v>
      </c>
      <c r="U106" s="40">
        <v>336</v>
      </c>
      <c r="V106" s="40">
        <v>281</v>
      </c>
      <c r="W106" s="40">
        <v>150</v>
      </c>
    </row>
    <row r="107" spans="1:23" x14ac:dyDescent="0.25">
      <c r="A107" s="39" t="s">
        <v>64</v>
      </c>
      <c r="B107" s="39" t="s">
        <v>31</v>
      </c>
      <c r="D107" s="39">
        <v>0</v>
      </c>
      <c r="E107" s="39">
        <v>0</v>
      </c>
      <c r="F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12</v>
      </c>
      <c r="V107" s="39">
        <v>10</v>
      </c>
      <c r="W107" s="39">
        <v>9</v>
      </c>
    </row>
    <row r="108" spans="1:23" x14ac:dyDescent="0.25">
      <c r="A108" s="40" t="s">
        <v>64</v>
      </c>
      <c r="B108" s="40" t="s">
        <v>32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39">
        <v>0</v>
      </c>
      <c r="E109" s="39">
        <v>1</v>
      </c>
      <c r="F109" s="39">
        <v>1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1</v>
      </c>
      <c r="R109" s="39">
        <v>0</v>
      </c>
      <c r="S109" s="39">
        <v>0</v>
      </c>
      <c r="U109" s="39">
        <v>38</v>
      </c>
      <c r="V109" s="39">
        <v>47</v>
      </c>
      <c r="W109" s="39">
        <v>35</v>
      </c>
    </row>
    <row r="110" spans="1:23" x14ac:dyDescent="0.25">
      <c r="A110" s="40" t="s">
        <v>65</v>
      </c>
      <c r="B110" s="40" t="s">
        <v>31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0</v>
      </c>
      <c r="V110" s="40">
        <v>1</v>
      </c>
      <c r="W110" s="40">
        <v>1</v>
      </c>
    </row>
    <row r="111" spans="1:23" x14ac:dyDescent="0.25">
      <c r="A111" s="39" t="s">
        <v>65</v>
      </c>
      <c r="B111" s="39" t="s">
        <v>32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40">
        <v>0</v>
      </c>
      <c r="E114" s="40">
        <v>0</v>
      </c>
      <c r="F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40">
        <v>2</v>
      </c>
      <c r="E116" s="40">
        <v>4</v>
      </c>
      <c r="F116" s="40">
        <v>6</v>
      </c>
      <c r="H116" s="40">
        <v>0</v>
      </c>
      <c r="I116" s="40">
        <v>0</v>
      </c>
      <c r="J116" s="40">
        <v>0</v>
      </c>
      <c r="K116" s="40">
        <v>0</v>
      </c>
      <c r="L116" s="40">
        <v>1</v>
      </c>
      <c r="M116" s="40">
        <v>0</v>
      </c>
      <c r="N116" s="40">
        <v>1</v>
      </c>
      <c r="O116" s="40">
        <v>0</v>
      </c>
      <c r="P116" s="40">
        <v>1</v>
      </c>
      <c r="Q116" s="40">
        <v>0</v>
      </c>
      <c r="R116" s="40">
        <v>0</v>
      </c>
      <c r="S116" s="40">
        <v>0</v>
      </c>
      <c r="U116" s="40">
        <v>79</v>
      </c>
      <c r="V116" s="40">
        <v>79</v>
      </c>
      <c r="W116" s="40">
        <v>64</v>
      </c>
    </row>
    <row r="117" spans="1:23" x14ac:dyDescent="0.25">
      <c r="A117" s="39" t="s">
        <v>67</v>
      </c>
      <c r="B117" s="39" t="s">
        <v>32</v>
      </c>
      <c r="D117" s="39">
        <v>0</v>
      </c>
      <c r="E117" s="39">
        <v>0</v>
      </c>
      <c r="F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2</v>
      </c>
      <c r="V117" s="39">
        <v>3</v>
      </c>
      <c r="W117" s="39">
        <v>2</v>
      </c>
    </row>
    <row r="118" spans="1:23" x14ac:dyDescent="0.25">
      <c r="A118" s="40" t="s">
        <v>67</v>
      </c>
      <c r="B118" s="40" t="s">
        <v>33</v>
      </c>
      <c r="D118" s="40">
        <v>30</v>
      </c>
      <c r="E118" s="40">
        <v>17</v>
      </c>
      <c r="F118" s="40">
        <v>23</v>
      </c>
      <c r="H118" s="40">
        <v>9</v>
      </c>
      <c r="I118" s="40">
        <v>2</v>
      </c>
      <c r="J118" s="40">
        <v>1</v>
      </c>
      <c r="K118" s="40">
        <v>0</v>
      </c>
      <c r="L118" s="40">
        <v>1</v>
      </c>
      <c r="M118" s="40">
        <v>1</v>
      </c>
      <c r="N118" s="40">
        <v>0</v>
      </c>
      <c r="O118" s="40">
        <v>0</v>
      </c>
      <c r="P118" s="40">
        <v>2</v>
      </c>
      <c r="Q118" s="40">
        <v>1</v>
      </c>
      <c r="R118" s="40">
        <v>1</v>
      </c>
      <c r="S118" s="40">
        <v>2</v>
      </c>
      <c r="U118" s="40">
        <v>1123</v>
      </c>
      <c r="V118" s="40">
        <v>970</v>
      </c>
      <c r="W118" s="40">
        <v>780</v>
      </c>
    </row>
    <row r="119" spans="1:23" x14ac:dyDescent="0.25">
      <c r="A119" s="39" t="s">
        <v>68</v>
      </c>
      <c r="B119" s="39" t="s">
        <v>31</v>
      </c>
      <c r="D119" s="39">
        <v>2</v>
      </c>
      <c r="E119" s="39">
        <v>0</v>
      </c>
      <c r="F119" s="39">
        <v>1</v>
      </c>
      <c r="H119" s="39">
        <v>0</v>
      </c>
      <c r="I119" s="39">
        <v>0</v>
      </c>
      <c r="J119" s="39">
        <v>1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0</v>
      </c>
      <c r="R119" s="39">
        <v>0</v>
      </c>
      <c r="S119" s="39">
        <v>0</v>
      </c>
      <c r="U119" s="39">
        <v>30</v>
      </c>
      <c r="V119" s="39">
        <v>21</v>
      </c>
      <c r="W119" s="39">
        <v>17</v>
      </c>
    </row>
    <row r="120" spans="1:23" x14ac:dyDescent="0.25">
      <c r="A120" s="40" t="s">
        <v>68</v>
      </c>
      <c r="B120" s="40" t="s">
        <v>32</v>
      </c>
      <c r="D120" s="40">
        <v>0</v>
      </c>
      <c r="E120" s="40">
        <v>0</v>
      </c>
      <c r="F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39">
        <v>4</v>
      </c>
      <c r="E121" s="39">
        <v>3</v>
      </c>
      <c r="F121" s="39">
        <v>7</v>
      </c>
      <c r="H121" s="39">
        <v>0</v>
      </c>
      <c r="I121" s="39">
        <v>0</v>
      </c>
      <c r="J121" s="39">
        <v>0</v>
      </c>
      <c r="K121" s="39">
        <v>1</v>
      </c>
      <c r="L121" s="39">
        <v>0</v>
      </c>
      <c r="M121" s="39">
        <v>1</v>
      </c>
      <c r="N121" s="39">
        <v>0</v>
      </c>
      <c r="O121" s="39">
        <v>0</v>
      </c>
      <c r="P121" s="39">
        <v>2</v>
      </c>
      <c r="Q121" s="39">
        <v>1</v>
      </c>
      <c r="R121" s="39">
        <v>2</v>
      </c>
      <c r="S121" s="39">
        <v>0</v>
      </c>
      <c r="U121" s="39">
        <v>393</v>
      </c>
      <c r="V121" s="39">
        <v>296</v>
      </c>
      <c r="W121" s="39">
        <v>188</v>
      </c>
    </row>
    <row r="122" spans="1:23" x14ac:dyDescent="0.25">
      <c r="A122" s="40" t="s">
        <v>69</v>
      </c>
      <c r="B122" s="40" t="s">
        <v>31</v>
      </c>
      <c r="D122" s="40">
        <v>0</v>
      </c>
      <c r="E122" s="40">
        <v>1</v>
      </c>
      <c r="F122" s="40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37</v>
      </c>
      <c r="V122" s="40">
        <v>28</v>
      </c>
      <c r="W122" s="40">
        <v>15</v>
      </c>
    </row>
    <row r="123" spans="1:23" x14ac:dyDescent="0.25">
      <c r="A123" s="39" t="s">
        <v>69</v>
      </c>
      <c r="B123" s="39" t="s">
        <v>32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69</v>
      </c>
      <c r="B124" s="40" t="s">
        <v>33</v>
      </c>
      <c r="D124" s="40">
        <v>11</v>
      </c>
      <c r="E124" s="40">
        <v>6</v>
      </c>
      <c r="F124" s="40">
        <v>16</v>
      </c>
      <c r="H124" s="40">
        <v>3</v>
      </c>
      <c r="I124" s="40">
        <v>1</v>
      </c>
      <c r="J124" s="40">
        <v>0</v>
      </c>
      <c r="K124" s="40">
        <v>1</v>
      </c>
      <c r="L124" s="40">
        <v>0</v>
      </c>
      <c r="M124" s="40">
        <v>0</v>
      </c>
      <c r="N124" s="40">
        <v>1</v>
      </c>
      <c r="O124" s="40">
        <v>0</v>
      </c>
      <c r="P124" s="40">
        <v>1</v>
      </c>
      <c r="Q124" s="40">
        <v>0</v>
      </c>
      <c r="R124" s="40">
        <v>3</v>
      </c>
      <c r="S124" s="40">
        <v>2</v>
      </c>
      <c r="U124" s="40">
        <v>451</v>
      </c>
      <c r="V124" s="40">
        <v>391</v>
      </c>
      <c r="W124" s="40">
        <v>299</v>
      </c>
    </row>
    <row r="125" spans="1:23" x14ac:dyDescent="0.25">
      <c r="A125" s="39" t="s">
        <v>70</v>
      </c>
      <c r="B125" s="39" t="s">
        <v>31</v>
      </c>
      <c r="D125" s="39">
        <v>1</v>
      </c>
      <c r="E125" s="39">
        <v>1</v>
      </c>
      <c r="F125" s="39">
        <v>1</v>
      </c>
      <c r="H125" s="39">
        <v>0</v>
      </c>
      <c r="I125" s="39">
        <v>0</v>
      </c>
      <c r="J125" s="39">
        <v>0</v>
      </c>
      <c r="K125" s="39">
        <v>0</v>
      </c>
      <c r="L125" s="39">
        <v>1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18</v>
      </c>
      <c r="V125" s="39">
        <v>16</v>
      </c>
      <c r="W125" s="39">
        <v>6</v>
      </c>
    </row>
    <row r="126" spans="1:23" x14ac:dyDescent="0.25">
      <c r="A126" s="40" t="s">
        <v>70</v>
      </c>
      <c r="B126" s="40" t="s">
        <v>32</v>
      </c>
      <c r="D126" s="40">
        <v>0</v>
      </c>
      <c r="E126" s="40">
        <v>0</v>
      </c>
      <c r="F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39">
        <v>0</v>
      </c>
      <c r="E127" s="39">
        <v>17</v>
      </c>
      <c r="F127" s="39">
        <v>5</v>
      </c>
      <c r="H127" s="39">
        <v>0</v>
      </c>
      <c r="I127" s="39">
        <v>0</v>
      </c>
      <c r="J127" s="39">
        <v>0</v>
      </c>
      <c r="K127" s="39">
        <v>0</v>
      </c>
      <c r="L127" s="39">
        <v>7</v>
      </c>
      <c r="M127" s="39">
        <v>1</v>
      </c>
      <c r="N127" s="39">
        <v>1</v>
      </c>
      <c r="O127" s="39">
        <v>1</v>
      </c>
      <c r="P127" s="39">
        <v>1</v>
      </c>
      <c r="Q127" s="39">
        <v>0</v>
      </c>
      <c r="R127" s="39">
        <v>2</v>
      </c>
      <c r="S127" s="39">
        <v>0</v>
      </c>
      <c r="U127" s="39">
        <v>484</v>
      </c>
      <c r="V127" s="39">
        <v>477</v>
      </c>
      <c r="W127" s="39">
        <v>247</v>
      </c>
    </row>
    <row r="128" spans="1:23" x14ac:dyDescent="0.25">
      <c r="A128" s="40" t="s">
        <v>71</v>
      </c>
      <c r="B128" s="40" t="s">
        <v>31</v>
      </c>
      <c r="D128" s="40">
        <v>0</v>
      </c>
      <c r="E128" s="40">
        <v>0</v>
      </c>
      <c r="F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11</v>
      </c>
      <c r="V128" s="40">
        <v>9</v>
      </c>
      <c r="W128" s="40">
        <v>8</v>
      </c>
    </row>
    <row r="129" spans="1:23" x14ac:dyDescent="0.25">
      <c r="A129" s="39" t="s">
        <v>71</v>
      </c>
      <c r="B129" s="39" t="s">
        <v>32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40">
        <v>5</v>
      </c>
      <c r="E130" s="40">
        <v>6</v>
      </c>
      <c r="F130" s="40">
        <v>11</v>
      </c>
      <c r="H130" s="40">
        <v>0</v>
      </c>
      <c r="I130" s="40">
        <v>2</v>
      </c>
      <c r="J130" s="40">
        <v>0</v>
      </c>
      <c r="K130" s="40">
        <v>1</v>
      </c>
      <c r="L130" s="40">
        <v>1</v>
      </c>
      <c r="M130" s="40">
        <v>0</v>
      </c>
      <c r="N130" s="40">
        <v>1</v>
      </c>
      <c r="O130" s="40">
        <v>0</v>
      </c>
      <c r="P130" s="40">
        <v>3</v>
      </c>
      <c r="Q130" s="40">
        <v>2</v>
      </c>
      <c r="R130" s="40">
        <v>1</v>
      </c>
      <c r="S130" s="40">
        <v>0</v>
      </c>
      <c r="U130" s="40">
        <v>339</v>
      </c>
      <c r="V130" s="40">
        <v>253</v>
      </c>
      <c r="W130" s="40">
        <v>194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  <row r="135" spans="1:23" x14ac:dyDescent="0.25">
      <c r="D135">
        <f>SUMIF($B5:$B133,"residential",D$5:D$133)</f>
        <v>182</v>
      </c>
      <c r="E135">
        <f t="shared" ref="E135:F135" si="2">SUMIF($B5:$B133,"residential",E$5:E$133)</f>
        <v>164</v>
      </c>
      <c r="F135">
        <f t="shared" si="2"/>
        <v>173</v>
      </c>
      <c r="U135">
        <f t="shared" ref="U135:W135" si="3">SUMIF($B5:$B133,"residential",U$5:U$133)</f>
        <v>6585</v>
      </c>
      <c r="V135">
        <f t="shared" si="3"/>
        <v>5709</v>
      </c>
      <c r="W135">
        <f t="shared" si="3"/>
        <v>4055</v>
      </c>
    </row>
  </sheetData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1" manualBreakCount="1">
    <brk id="20" max="1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zoomScaleNormal="85" workbookViewId="0">
      <selection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118</v>
      </c>
      <c r="B1" s="2"/>
      <c r="D1" s="8" t="s">
        <v>120</v>
      </c>
      <c r="E1" s="8"/>
      <c r="F1" s="8"/>
      <c r="H1" s="8" t="s">
        <v>121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137</v>
      </c>
      <c r="E2" s="59" t="s">
        <v>138</v>
      </c>
      <c r="F2" s="59" t="s">
        <v>139</v>
      </c>
      <c r="H2" s="60" t="str">
        <f>+D2</f>
        <v>Apr</v>
      </c>
      <c r="I2" s="60" t="str">
        <f t="shared" ref="I2:J2" si="0">+E2</f>
        <v>May</v>
      </c>
      <c r="J2" s="60" t="str">
        <f t="shared" si="0"/>
        <v>Jun</v>
      </c>
      <c r="K2" s="61"/>
      <c r="L2" s="60" t="str">
        <f>+H2</f>
        <v>Apr</v>
      </c>
      <c r="M2" s="60" t="str">
        <f>+I2</f>
        <v>May</v>
      </c>
      <c r="N2" s="60" t="str">
        <f>+J2</f>
        <v>Jun</v>
      </c>
      <c r="O2" s="61"/>
      <c r="P2" s="60" t="str">
        <f>+L2</f>
        <v>Apr</v>
      </c>
      <c r="Q2" s="60" t="str">
        <f>+M2</f>
        <v>May</v>
      </c>
      <c r="R2" s="60" t="str">
        <f>+N2</f>
        <v>Jun</v>
      </c>
      <c r="S2" s="61"/>
      <c r="T2" s="60" t="str">
        <f>+P2</f>
        <v>Apr</v>
      </c>
      <c r="U2" s="60" t="str">
        <f>+Q2</f>
        <v>May</v>
      </c>
      <c r="V2" s="60" t="str">
        <f>+R2</f>
        <v>Jun</v>
      </c>
      <c r="W2" s="61"/>
      <c r="X2" s="60" t="str">
        <f>+T2</f>
        <v>Apr</v>
      </c>
      <c r="Y2" s="60" t="str">
        <f t="shared" ref="Y2" si="1">+U2</f>
        <v>May</v>
      </c>
      <c r="Z2" s="60" t="str">
        <f t="shared" ref="Z2" si="2">+V2</f>
        <v>Jun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116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116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116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2</v>
      </c>
      <c r="E33" s="39">
        <v>1</v>
      </c>
      <c r="F33" s="39">
        <v>2</v>
      </c>
      <c r="H33" s="46">
        <v>5.63</v>
      </c>
      <c r="I33" s="46">
        <v>3.45</v>
      </c>
      <c r="J33" s="46">
        <v>25.3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1</v>
      </c>
      <c r="U35" s="39">
        <v>3</v>
      </c>
      <c r="V35" s="39">
        <v>1</v>
      </c>
      <c r="X35" s="46">
        <v>50</v>
      </c>
      <c r="Y35" s="46">
        <v>75</v>
      </c>
      <c r="Z35" s="46">
        <v>25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0</v>
      </c>
      <c r="H36" s="47">
        <v>0</v>
      </c>
      <c r="I36" s="47">
        <v>0</v>
      </c>
      <c r="J36" s="47">
        <v>0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0</v>
      </c>
      <c r="F37" s="39">
        <v>0</v>
      </c>
      <c r="H37" s="46">
        <v>0</v>
      </c>
      <c r="I37" s="46">
        <v>0</v>
      </c>
      <c r="J37" s="46">
        <v>0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1</v>
      </c>
      <c r="U38" s="40">
        <v>0</v>
      </c>
      <c r="V38" s="40">
        <v>0</v>
      </c>
      <c r="X38" s="47">
        <v>25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0</v>
      </c>
      <c r="H39" s="46">
        <v>0</v>
      </c>
      <c r="I39" s="46">
        <v>0</v>
      </c>
      <c r="J39" s="46">
        <v>0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1</v>
      </c>
      <c r="E42" s="40">
        <v>1</v>
      </c>
      <c r="F42" s="40">
        <v>0</v>
      </c>
      <c r="H42" s="47">
        <v>21.01</v>
      </c>
      <c r="I42" s="47">
        <v>18.98</v>
      </c>
      <c r="J42" s="47">
        <v>0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1</v>
      </c>
      <c r="E43" s="39">
        <v>0</v>
      </c>
      <c r="F43" s="39">
        <v>0</v>
      </c>
      <c r="H43" s="46">
        <v>414.01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0</v>
      </c>
      <c r="F44" s="40">
        <v>0</v>
      </c>
      <c r="H44" s="47">
        <v>0</v>
      </c>
      <c r="I44" s="47">
        <v>0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2</v>
      </c>
      <c r="U44" s="40">
        <v>1</v>
      </c>
      <c r="V44" s="40">
        <v>0</v>
      </c>
      <c r="X44" s="47">
        <v>50</v>
      </c>
      <c r="Y44" s="47">
        <v>50</v>
      </c>
      <c r="Z44" s="47">
        <v>0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0</v>
      </c>
      <c r="H45" s="46">
        <v>0</v>
      </c>
      <c r="I45" s="46">
        <v>0</v>
      </c>
      <c r="J45" s="46">
        <v>0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1</v>
      </c>
      <c r="H51" s="46">
        <v>0</v>
      </c>
      <c r="I51" s="46">
        <v>0</v>
      </c>
      <c r="J51" s="46">
        <v>56.85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0</v>
      </c>
      <c r="E52" s="40">
        <v>0</v>
      </c>
      <c r="F52" s="40">
        <v>0</v>
      </c>
      <c r="H52" s="47">
        <v>0</v>
      </c>
      <c r="I52" s="47">
        <v>0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0</v>
      </c>
      <c r="H60" s="47">
        <v>0</v>
      </c>
      <c r="I60" s="47">
        <v>0</v>
      </c>
      <c r="J60" s="47">
        <v>0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0</v>
      </c>
      <c r="V65" s="39">
        <v>1</v>
      </c>
      <c r="X65" s="46">
        <v>0</v>
      </c>
      <c r="Y65" s="46">
        <v>0</v>
      </c>
      <c r="Z65" s="46">
        <v>25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0</v>
      </c>
      <c r="H69" s="46">
        <v>0</v>
      </c>
      <c r="I69" s="46">
        <v>0</v>
      </c>
      <c r="J69" s="46">
        <v>0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1</v>
      </c>
      <c r="F72" s="40">
        <v>1</v>
      </c>
      <c r="H72" s="47">
        <v>503.37</v>
      </c>
      <c r="I72" s="47">
        <v>387.98</v>
      </c>
      <c r="J72" s="47">
        <v>350.69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0</v>
      </c>
      <c r="X74" s="47">
        <v>0</v>
      </c>
      <c r="Y74" s="47">
        <v>0</v>
      </c>
      <c r="Z74" s="47">
        <v>0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3</v>
      </c>
      <c r="E78" s="40">
        <v>3</v>
      </c>
      <c r="F78" s="40">
        <v>2</v>
      </c>
      <c r="H78" s="47">
        <v>310.19</v>
      </c>
      <c r="I78" s="47">
        <v>64.5</v>
      </c>
      <c r="J78" s="47">
        <v>40.57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0</v>
      </c>
      <c r="V78" s="40">
        <v>0</v>
      </c>
      <c r="X78" s="47">
        <v>0</v>
      </c>
      <c r="Y78" s="47">
        <v>0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2</v>
      </c>
      <c r="E79" s="39">
        <v>1</v>
      </c>
      <c r="F79" s="39">
        <v>2</v>
      </c>
      <c r="H79" s="46">
        <v>341.21</v>
      </c>
      <c r="I79" s="46">
        <v>80.12</v>
      </c>
      <c r="J79" s="46">
        <v>251.76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56</v>
      </c>
      <c r="B81" s="53" t="s">
        <v>31</v>
      </c>
      <c r="D81" s="39">
        <v>3</v>
      </c>
      <c r="E81" s="39">
        <v>1</v>
      </c>
      <c r="F81" s="39">
        <v>2</v>
      </c>
      <c r="H81" s="46">
        <v>50.47</v>
      </c>
      <c r="I81" s="46">
        <v>13.73</v>
      </c>
      <c r="J81" s="46">
        <v>16.57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1</v>
      </c>
      <c r="X81" s="46">
        <v>0</v>
      </c>
      <c r="Y81" s="46">
        <v>0</v>
      </c>
      <c r="Z81" s="46">
        <v>25</v>
      </c>
    </row>
    <row r="82" spans="1:26" x14ac:dyDescent="0.25">
      <c r="A82" s="54" t="s">
        <v>56</v>
      </c>
      <c r="B82" s="54" t="s">
        <v>32</v>
      </c>
      <c r="D82" s="40">
        <v>6</v>
      </c>
      <c r="E82" s="40">
        <v>2</v>
      </c>
      <c r="F82" s="40">
        <v>5</v>
      </c>
      <c r="H82" s="47">
        <v>330.68</v>
      </c>
      <c r="I82" s="47">
        <v>69.709999999999994</v>
      </c>
      <c r="J82" s="47">
        <v>222.02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1</v>
      </c>
      <c r="V83" s="39">
        <v>0</v>
      </c>
      <c r="X83" s="46">
        <v>25</v>
      </c>
      <c r="Y83" s="46">
        <v>25</v>
      </c>
      <c r="Z83" s="46">
        <v>0</v>
      </c>
    </row>
    <row r="84" spans="1:26" x14ac:dyDescent="0.25">
      <c r="A84" s="54" t="s">
        <v>57</v>
      </c>
      <c r="B84" s="54" t="s">
        <v>31</v>
      </c>
      <c r="D84" s="40">
        <v>0</v>
      </c>
      <c r="E84" s="40">
        <v>1</v>
      </c>
      <c r="F84" s="40">
        <v>3</v>
      </c>
      <c r="H84" s="47">
        <v>0</v>
      </c>
      <c r="I84" s="47">
        <v>46.3</v>
      </c>
      <c r="J84" s="47">
        <v>115.37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1</v>
      </c>
      <c r="H85" s="46">
        <v>0</v>
      </c>
      <c r="I85" s="46">
        <v>0</v>
      </c>
      <c r="J85" s="46">
        <v>122.3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1</v>
      </c>
      <c r="U86" s="40">
        <v>0</v>
      </c>
      <c r="V86" s="40">
        <v>0</v>
      </c>
      <c r="X86" s="47">
        <v>25</v>
      </c>
      <c r="Y86" s="47">
        <v>0</v>
      </c>
      <c r="Z86" s="47">
        <v>0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1</v>
      </c>
      <c r="F87" s="39">
        <v>0</v>
      </c>
      <c r="H87" s="46">
        <v>0</v>
      </c>
      <c r="I87" s="46">
        <v>5.48</v>
      </c>
      <c r="J87" s="46">
        <v>0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1</v>
      </c>
      <c r="U89" s="39">
        <v>2</v>
      </c>
      <c r="V89" s="39">
        <v>1</v>
      </c>
      <c r="X89" s="46">
        <v>25</v>
      </c>
      <c r="Y89" s="46">
        <v>50</v>
      </c>
      <c r="Z89" s="46">
        <v>50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0</v>
      </c>
      <c r="H90" s="47">
        <v>0</v>
      </c>
      <c r="I90" s="47">
        <v>0</v>
      </c>
      <c r="J90" s="47">
        <v>0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1</v>
      </c>
      <c r="U92" s="40">
        <v>1</v>
      </c>
      <c r="V92" s="40">
        <v>0</v>
      </c>
      <c r="X92" s="47">
        <v>25</v>
      </c>
      <c r="Y92" s="47">
        <v>25</v>
      </c>
      <c r="Z92" s="47">
        <v>0</v>
      </c>
    </row>
    <row r="93" spans="1:26" x14ac:dyDescent="0.25">
      <c r="A93" s="53" t="s">
        <v>60</v>
      </c>
      <c r="B93" s="53" t="s">
        <v>31</v>
      </c>
      <c r="D93" s="39">
        <v>0</v>
      </c>
      <c r="E93" s="39">
        <v>2</v>
      </c>
      <c r="F93" s="39">
        <v>4</v>
      </c>
      <c r="H93" s="46">
        <v>0</v>
      </c>
      <c r="I93" s="46">
        <v>33.85</v>
      </c>
      <c r="J93" s="46">
        <v>73.11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1</v>
      </c>
      <c r="E94" s="40">
        <v>0</v>
      </c>
      <c r="F94" s="40">
        <v>0</v>
      </c>
      <c r="H94" s="47">
        <v>36.520000000000003</v>
      </c>
      <c r="I94" s="47">
        <v>0</v>
      </c>
      <c r="J94" s="47">
        <v>0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0</v>
      </c>
      <c r="U95" s="39">
        <v>1</v>
      </c>
      <c r="V95" s="39">
        <v>5</v>
      </c>
      <c r="X95" s="46">
        <v>0</v>
      </c>
      <c r="Y95" s="46">
        <v>25</v>
      </c>
      <c r="Z95" s="46">
        <v>125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1</v>
      </c>
      <c r="F102" s="40">
        <v>1</v>
      </c>
      <c r="H102" s="47">
        <v>0</v>
      </c>
      <c r="I102" s="47">
        <v>2.2999999999999998</v>
      </c>
      <c r="J102" s="47">
        <v>2.2400000000000002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1</v>
      </c>
      <c r="U102" s="40">
        <v>0</v>
      </c>
      <c r="V102" s="40">
        <v>0</v>
      </c>
      <c r="X102" s="47">
        <v>25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3</v>
      </c>
      <c r="E103" s="39">
        <v>0</v>
      </c>
      <c r="F103" s="39">
        <v>1</v>
      </c>
      <c r="H103" s="46">
        <v>115.7</v>
      </c>
      <c r="I103" s="46">
        <v>0</v>
      </c>
      <c r="J103" s="46">
        <v>1.96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1</v>
      </c>
      <c r="E104" s="40">
        <v>0</v>
      </c>
      <c r="F104" s="40">
        <v>0</v>
      </c>
      <c r="H104" s="47">
        <v>4.2699999999999996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0</v>
      </c>
      <c r="U104" s="40">
        <v>2</v>
      </c>
      <c r="V104" s="40">
        <v>0</v>
      </c>
      <c r="X104" s="47">
        <v>0</v>
      </c>
      <c r="Y104" s="47">
        <v>50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1</v>
      </c>
      <c r="H105" s="46">
        <v>0</v>
      </c>
      <c r="I105" s="46">
        <v>0</v>
      </c>
      <c r="J105" s="46">
        <v>58.13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1</v>
      </c>
      <c r="F108" s="40">
        <v>0</v>
      </c>
      <c r="H108" s="47">
        <v>0</v>
      </c>
      <c r="I108" s="47">
        <v>229.97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2</v>
      </c>
      <c r="E114" s="40">
        <v>4</v>
      </c>
      <c r="F114" s="40">
        <v>0</v>
      </c>
      <c r="H114" s="47">
        <v>16.850000000000001</v>
      </c>
      <c r="I114" s="47">
        <v>33.840000000000003</v>
      </c>
      <c r="J114" s="47">
        <v>0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0</v>
      </c>
      <c r="X114" s="47">
        <v>0</v>
      </c>
      <c r="Y114" s="47">
        <v>0</v>
      </c>
      <c r="Z114" s="47">
        <v>0</v>
      </c>
    </row>
    <row r="115" spans="1:26" x14ac:dyDescent="0.25">
      <c r="A115" s="53" t="s">
        <v>67</v>
      </c>
      <c r="B115" s="53" t="s">
        <v>32</v>
      </c>
      <c r="D115" s="39">
        <v>3</v>
      </c>
      <c r="E115" s="39">
        <v>2</v>
      </c>
      <c r="F115" s="39">
        <v>2</v>
      </c>
      <c r="H115" s="46">
        <v>326.54000000000002</v>
      </c>
      <c r="I115" s="46">
        <v>139.80000000000001</v>
      </c>
      <c r="J115" s="46">
        <v>132.01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-1</v>
      </c>
      <c r="F116" s="40">
        <v>0</v>
      </c>
      <c r="H116" s="47">
        <v>0</v>
      </c>
      <c r="I116" s="47">
        <v>-6.86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2</v>
      </c>
      <c r="U116" s="40">
        <v>3</v>
      </c>
      <c r="V116" s="40">
        <v>0</v>
      </c>
      <c r="X116" s="47">
        <v>50</v>
      </c>
      <c r="Y116" s="47">
        <v>75</v>
      </c>
      <c r="Z116" s="47">
        <v>0</v>
      </c>
    </row>
    <row r="117" spans="1:26" x14ac:dyDescent="0.25">
      <c r="A117" s="53" t="s">
        <v>68</v>
      </c>
      <c r="B117" s="53" t="s">
        <v>31</v>
      </c>
      <c r="D117" s="39">
        <v>0</v>
      </c>
      <c r="E117" s="39">
        <v>2</v>
      </c>
      <c r="F117" s="39">
        <v>1</v>
      </c>
      <c r="H117" s="46">
        <v>0</v>
      </c>
      <c r="I117" s="46">
        <v>49.48</v>
      </c>
      <c r="J117" s="46">
        <v>38.869999999999997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1</v>
      </c>
      <c r="U119" s="39">
        <v>0</v>
      </c>
      <c r="V119" s="39">
        <v>0</v>
      </c>
      <c r="X119" s="46">
        <v>25</v>
      </c>
      <c r="Y119" s="46">
        <v>0</v>
      </c>
      <c r="Z119" s="46">
        <v>0</v>
      </c>
    </row>
    <row r="120" spans="1:26" x14ac:dyDescent="0.25">
      <c r="A120" s="54" t="s">
        <v>69</v>
      </c>
      <c r="B120" s="54" t="s">
        <v>31</v>
      </c>
      <c r="D120" s="40">
        <v>2</v>
      </c>
      <c r="E120" s="40">
        <v>1</v>
      </c>
      <c r="F120" s="40">
        <v>0</v>
      </c>
      <c r="H120" s="47">
        <v>18.43</v>
      </c>
      <c r="I120" s="47">
        <v>15.57</v>
      </c>
      <c r="J120" s="47">
        <v>0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0</v>
      </c>
      <c r="U122" s="40">
        <v>1</v>
      </c>
      <c r="V122" s="40">
        <v>1</v>
      </c>
      <c r="X122" s="47">
        <v>0</v>
      </c>
      <c r="Y122" s="47">
        <v>25</v>
      </c>
      <c r="Z122" s="47">
        <v>25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1</v>
      </c>
      <c r="U125" s="39">
        <v>0</v>
      </c>
      <c r="V125" s="39">
        <v>0</v>
      </c>
      <c r="X125" s="46">
        <v>25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1</v>
      </c>
      <c r="E126" s="40">
        <v>1</v>
      </c>
      <c r="F126" s="40">
        <v>1</v>
      </c>
      <c r="H126" s="47">
        <v>17.46</v>
      </c>
      <c r="I126" s="47">
        <v>15.68</v>
      </c>
      <c r="J126" s="47">
        <v>31.24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1</v>
      </c>
      <c r="U128" s="40">
        <v>0</v>
      </c>
      <c r="V128" s="40">
        <v>0</v>
      </c>
      <c r="X128" s="47">
        <v>25</v>
      </c>
      <c r="Y128" s="47">
        <v>0</v>
      </c>
      <c r="Z128" s="47">
        <v>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1</v>
      </c>
      <c r="E133">
        <f>SUMIF($B3:$B131,$B$131,E3:E131)</f>
        <v>-1</v>
      </c>
      <c r="F133">
        <f>SUMIF($B3:$B131,$B$131,F3:F131)</f>
        <v>0</v>
      </c>
      <c r="G133"/>
      <c r="H133">
        <f t="shared" ref="H133:J133" si="3">SUMIF($B3:$B131,$B$131,H3:H131)</f>
        <v>4.2699999999999996</v>
      </c>
      <c r="I133">
        <f t="shared" si="3"/>
        <v>-6.86</v>
      </c>
      <c r="J133">
        <f t="shared" si="3"/>
        <v>0</v>
      </c>
      <c r="T133">
        <f t="shared" ref="T133:V133" si="4">SUMIF($B3:$B131,$B$131,T3:T131)</f>
        <v>13</v>
      </c>
      <c r="U133">
        <f t="shared" si="4"/>
        <v>15</v>
      </c>
      <c r="V133">
        <f t="shared" si="4"/>
        <v>9</v>
      </c>
      <c r="W133"/>
      <c r="X133">
        <f t="shared" ref="X133:Z133" si="5">SUMIF($B3:$B131,$B$131,X3:X131)</f>
        <v>350</v>
      </c>
      <c r="Y133">
        <f t="shared" si="5"/>
        <v>400</v>
      </c>
      <c r="Z133">
        <f t="shared" si="5"/>
        <v>250</v>
      </c>
    </row>
    <row r="134" spans="1:26" ht="45" x14ac:dyDescent="0.25">
      <c r="D134" s="19" t="s">
        <v>119</v>
      </c>
      <c r="E134" s="19"/>
      <c r="F134" s="19"/>
      <c r="H134" s="19" t="s">
        <v>119</v>
      </c>
      <c r="I134" s="19"/>
      <c r="J134" s="19"/>
      <c r="T134" s="19" t="s">
        <v>119</v>
      </c>
      <c r="U134" s="19"/>
      <c r="V134" s="19"/>
      <c r="X134" s="19" t="s">
        <v>119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workbookViewId="0">
      <selection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122</v>
      </c>
      <c r="B1" s="2"/>
      <c r="D1" s="8" t="s">
        <v>20</v>
      </c>
      <c r="E1" s="8"/>
      <c r="F1" s="8"/>
      <c r="H1" s="82" t="s">
        <v>21</v>
      </c>
      <c r="I1" s="82"/>
      <c r="J1" s="82"/>
      <c r="L1" s="82" t="s">
        <v>22</v>
      </c>
      <c r="M1" s="82"/>
      <c r="N1" s="82"/>
      <c r="P1" s="82" t="s">
        <v>23</v>
      </c>
      <c r="Q1" s="82"/>
      <c r="R1" s="82"/>
    </row>
    <row r="2" spans="1:26" x14ac:dyDescent="0.25">
      <c r="A2" s="2" t="s">
        <v>0</v>
      </c>
      <c r="B2" s="2" t="s">
        <v>1</v>
      </c>
      <c r="D2" s="77" t="s">
        <v>140</v>
      </c>
      <c r="E2" s="77" t="s">
        <v>141</v>
      </c>
      <c r="F2" s="77" t="s">
        <v>142</v>
      </c>
      <c r="H2" s="60" t="str">
        <f>+D2</f>
        <v>Apr 2023</v>
      </c>
      <c r="I2" s="60" t="str">
        <f t="shared" ref="I2:J2" si="0">+E2</f>
        <v>May 2023</v>
      </c>
      <c r="J2" s="60" t="str">
        <f t="shared" si="0"/>
        <v>Jun 2023</v>
      </c>
      <c r="K2" s="61"/>
      <c r="L2" s="60" t="str">
        <f>+H2</f>
        <v>Apr 2023</v>
      </c>
      <c r="M2" s="60" t="str">
        <f t="shared" ref="M2" si="1">+I2</f>
        <v>May 2023</v>
      </c>
      <c r="N2" s="60" t="str">
        <f t="shared" ref="N2" si="2">+J2</f>
        <v>Jun 2023</v>
      </c>
      <c r="O2" s="61"/>
      <c r="P2" s="60" t="str">
        <f>+L2</f>
        <v>Apr 2023</v>
      </c>
      <c r="Q2" s="60" t="str">
        <f t="shared" ref="Q2" si="3">+M2</f>
        <v>May 2023</v>
      </c>
      <c r="R2" s="60" t="str">
        <f t="shared" ref="R2" si="4">+N2</f>
        <v>Jun 2023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5</v>
      </c>
      <c r="E33" s="39">
        <v>5</v>
      </c>
      <c r="F33" s="39">
        <v>5</v>
      </c>
      <c r="H33" s="39">
        <v>0</v>
      </c>
      <c r="I33" s="39">
        <v>0</v>
      </c>
      <c r="J33" s="39">
        <v>0</v>
      </c>
      <c r="L33" s="39">
        <v>1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95</v>
      </c>
      <c r="E35" s="39">
        <v>100</v>
      </c>
      <c r="F35" s="39">
        <v>101</v>
      </c>
      <c r="H35" s="39">
        <v>1</v>
      </c>
      <c r="I35" s="39">
        <v>0</v>
      </c>
      <c r="J35" s="39">
        <v>1</v>
      </c>
      <c r="L35" s="39">
        <v>23</v>
      </c>
      <c r="M35" s="39">
        <v>10</v>
      </c>
      <c r="N35" s="39">
        <v>8</v>
      </c>
      <c r="P35" s="39">
        <v>1</v>
      </c>
      <c r="Q35" s="39">
        <v>1</v>
      </c>
      <c r="R35" s="39">
        <v>0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1</v>
      </c>
      <c r="E38" s="40">
        <v>3</v>
      </c>
      <c r="F38" s="40">
        <v>3</v>
      </c>
      <c r="H38" s="40">
        <v>0</v>
      </c>
      <c r="I38" s="40">
        <v>0</v>
      </c>
      <c r="J38" s="40">
        <v>0</v>
      </c>
      <c r="L38" s="40">
        <v>1</v>
      </c>
      <c r="M38" s="40">
        <v>1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3</v>
      </c>
      <c r="E41" s="39">
        <v>2</v>
      </c>
      <c r="F41" s="39">
        <v>2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9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79</v>
      </c>
      <c r="E44" s="40">
        <v>82</v>
      </c>
      <c r="F44" s="40">
        <v>86</v>
      </c>
      <c r="H44" s="40">
        <v>1</v>
      </c>
      <c r="I44" s="40">
        <v>2</v>
      </c>
      <c r="J44" s="40">
        <v>1</v>
      </c>
      <c r="L44" s="40">
        <v>6</v>
      </c>
      <c r="M44" s="40">
        <v>13</v>
      </c>
      <c r="N44" s="40">
        <v>14</v>
      </c>
      <c r="P44" s="40">
        <v>1</v>
      </c>
      <c r="Q44" s="40">
        <v>1</v>
      </c>
      <c r="R44" s="40">
        <v>0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5</v>
      </c>
      <c r="E47" s="39">
        <v>8</v>
      </c>
      <c r="F47" s="39">
        <v>9</v>
      </c>
      <c r="H47" s="39">
        <v>0</v>
      </c>
      <c r="I47" s="39">
        <v>0</v>
      </c>
      <c r="J47" s="39">
        <v>0</v>
      </c>
      <c r="L47" s="39">
        <v>1</v>
      </c>
      <c r="M47" s="39">
        <v>4</v>
      </c>
      <c r="N47" s="39">
        <v>1</v>
      </c>
      <c r="P47" s="39">
        <v>1</v>
      </c>
      <c r="Q47" s="39">
        <v>0</v>
      </c>
      <c r="R47" s="39">
        <v>1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2</v>
      </c>
      <c r="E62" s="40">
        <v>2</v>
      </c>
      <c r="F62" s="40">
        <v>2</v>
      </c>
      <c r="H62" s="40">
        <v>0</v>
      </c>
      <c r="I62" s="40">
        <v>0</v>
      </c>
      <c r="J62" s="40">
        <v>0</v>
      </c>
      <c r="L62" s="40">
        <v>1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17</v>
      </c>
      <c r="E65" s="39">
        <v>14</v>
      </c>
      <c r="F65" s="39">
        <v>15</v>
      </c>
      <c r="H65" s="39">
        <v>0</v>
      </c>
      <c r="I65" s="39">
        <v>0</v>
      </c>
      <c r="J65" s="39">
        <v>0</v>
      </c>
      <c r="L65" s="39">
        <v>1</v>
      </c>
      <c r="M65" s="39">
        <v>3</v>
      </c>
      <c r="N65" s="39">
        <v>1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5</v>
      </c>
      <c r="E71" s="39">
        <v>6</v>
      </c>
      <c r="F71" s="39">
        <v>8</v>
      </c>
      <c r="H71" s="39">
        <v>0</v>
      </c>
      <c r="I71" s="39">
        <v>0</v>
      </c>
      <c r="J71" s="39">
        <v>0</v>
      </c>
      <c r="L71" s="39">
        <v>1</v>
      </c>
      <c r="M71" s="39">
        <v>0</v>
      </c>
      <c r="N71" s="39">
        <v>3</v>
      </c>
      <c r="P71" s="39">
        <v>0</v>
      </c>
      <c r="Q71" s="39">
        <v>0</v>
      </c>
      <c r="R71" s="39">
        <v>1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54</v>
      </c>
      <c r="E74" s="40">
        <v>64</v>
      </c>
      <c r="F74" s="40">
        <v>60</v>
      </c>
      <c r="H74" s="40">
        <v>2</v>
      </c>
      <c r="I74" s="40">
        <v>0</v>
      </c>
      <c r="J74" s="40">
        <v>0</v>
      </c>
      <c r="L74" s="40">
        <v>9</v>
      </c>
      <c r="M74" s="40">
        <v>3</v>
      </c>
      <c r="N74" s="40">
        <v>11</v>
      </c>
      <c r="P74" s="40">
        <v>0</v>
      </c>
      <c r="Q74" s="40">
        <v>1</v>
      </c>
      <c r="R74" s="40">
        <v>0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4</v>
      </c>
      <c r="E78" s="40">
        <v>4</v>
      </c>
      <c r="F78" s="40">
        <v>4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25</v>
      </c>
      <c r="E80" s="40">
        <v>28</v>
      </c>
      <c r="F80" s="40">
        <v>33</v>
      </c>
      <c r="H80" s="40">
        <v>0</v>
      </c>
      <c r="I80" s="40">
        <v>0</v>
      </c>
      <c r="J80" s="40">
        <v>2</v>
      </c>
      <c r="L80" s="40">
        <v>5</v>
      </c>
      <c r="M80" s="40">
        <v>11</v>
      </c>
      <c r="N80" s="40">
        <v>8</v>
      </c>
      <c r="P80" s="40">
        <v>0</v>
      </c>
      <c r="Q80" s="40">
        <v>1</v>
      </c>
      <c r="R80" s="40">
        <v>1</v>
      </c>
    </row>
    <row r="81" spans="1:18" x14ac:dyDescent="0.25">
      <c r="A81" s="39" t="s">
        <v>56</v>
      </c>
      <c r="B81" s="39" t="s">
        <v>31</v>
      </c>
      <c r="D81" s="39">
        <v>12</v>
      </c>
      <c r="E81" s="39">
        <v>12</v>
      </c>
      <c r="F81" s="39">
        <v>13</v>
      </c>
      <c r="H81" s="39">
        <v>0</v>
      </c>
      <c r="I81" s="39">
        <v>0</v>
      </c>
      <c r="J81" s="39">
        <v>0</v>
      </c>
      <c r="L81" s="39">
        <v>1</v>
      </c>
      <c r="M81" s="39">
        <v>1</v>
      </c>
      <c r="N81" s="39">
        <v>1</v>
      </c>
      <c r="P81" s="39">
        <v>0</v>
      </c>
      <c r="Q81" s="39">
        <v>1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120</v>
      </c>
      <c r="E83" s="39">
        <v>124</v>
      </c>
      <c r="F83" s="39">
        <v>136</v>
      </c>
      <c r="H83" s="39">
        <v>3</v>
      </c>
      <c r="I83" s="39">
        <v>4</v>
      </c>
      <c r="J83" s="39">
        <v>9</v>
      </c>
      <c r="L83" s="39">
        <v>19</v>
      </c>
      <c r="M83" s="39">
        <v>27</v>
      </c>
      <c r="N83" s="39">
        <v>19</v>
      </c>
      <c r="P83" s="39">
        <v>3</v>
      </c>
      <c r="Q83" s="39">
        <v>6</v>
      </c>
      <c r="R83" s="39">
        <v>7</v>
      </c>
    </row>
    <row r="84" spans="1:18" x14ac:dyDescent="0.25">
      <c r="A84" s="40" t="s">
        <v>57</v>
      </c>
      <c r="B84" s="40" t="s">
        <v>31</v>
      </c>
      <c r="D84" s="40">
        <v>4</v>
      </c>
      <c r="E84" s="40">
        <v>5</v>
      </c>
      <c r="F84" s="40">
        <v>6</v>
      </c>
      <c r="H84" s="40">
        <v>0</v>
      </c>
      <c r="I84" s="40">
        <v>0</v>
      </c>
      <c r="J84" s="40">
        <v>0</v>
      </c>
      <c r="L84" s="40">
        <v>1</v>
      </c>
      <c r="M84" s="40">
        <v>0</v>
      </c>
      <c r="N84" s="40">
        <v>1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130</v>
      </c>
      <c r="E86" s="40">
        <v>145</v>
      </c>
      <c r="F86" s="40">
        <v>160</v>
      </c>
      <c r="H86" s="40">
        <v>5</v>
      </c>
      <c r="I86" s="40">
        <v>4</v>
      </c>
      <c r="J86" s="40">
        <v>3</v>
      </c>
      <c r="L86" s="40">
        <v>24</v>
      </c>
      <c r="M86" s="40">
        <v>31</v>
      </c>
      <c r="N86" s="40">
        <v>30</v>
      </c>
      <c r="P86" s="40">
        <v>1</v>
      </c>
      <c r="Q86" s="40">
        <v>6</v>
      </c>
      <c r="R86" s="40">
        <v>5</v>
      </c>
    </row>
    <row r="87" spans="1:18" x14ac:dyDescent="0.25">
      <c r="A87" s="39" t="s">
        <v>58</v>
      </c>
      <c r="B87" s="39" t="s">
        <v>31</v>
      </c>
      <c r="D87" s="39">
        <v>1</v>
      </c>
      <c r="E87" s="39">
        <v>1</v>
      </c>
      <c r="F87" s="39">
        <v>0</v>
      </c>
      <c r="H87" s="39">
        <v>1</v>
      </c>
      <c r="I87" s="39">
        <v>0</v>
      </c>
      <c r="J87" s="39">
        <v>0</v>
      </c>
      <c r="L87" s="39">
        <v>1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28</v>
      </c>
      <c r="E89" s="39">
        <v>30</v>
      </c>
      <c r="F89" s="39">
        <v>32</v>
      </c>
      <c r="H89" s="39">
        <v>1</v>
      </c>
      <c r="I89" s="39">
        <v>0</v>
      </c>
      <c r="J89" s="39">
        <v>1</v>
      </c>
      <c r="L89" s="39">
        <v>6</v>
      </c>
      <c r="M89" s="39">
        <v>6</v>
      </c>
      <c r="N89" s="39">
        <v>4</v>
      </c>
      <c r="P89" s="39">
        <v>0</v>
      </c>
      <c r="Q89" s="39">
        <v>1</v>
      </c>
      <c r="R89" s="39">
        <v>1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67</v>
      </c>
      <c r="E92" s="40">
        <v>73</v>
      </c>
      <c r="F92" s="40">
        <v>79</v>
      </c>
      <c r="H92" s="40">
        <v>5</v>
      </c>
      <c r="I92" s="40">
        <v>5</v>
      </c>
      <c r="J92" s="40">
        <v>3</v>
      </c>
      <c r="L92" s="40">
        <v>16</v>
      </c>
      <c r="M92" s="40">
        <v>15</v>
      </c>
      <c r="N92" s="40">
        <v>16</v>
      </c>
      <c r="P92" s="40">
        <v>1</v>
      </c>
      <c r="Q92" s="40">
        <v>1</v>
      </c>
      <c r="R92" s="40">
        <v>3</v>
      </c>
    </row>
    <row r="93" spans="1:18" x14ac:dyDescent="0.25">
      <c r="A93" s="39" t="s">
        <v>60</v>
      </c>
      <c r="B93" s="39" t="s">
        <v>31</v>
      </c>
      <c r="D93" s="39">
        <v>5</v>
      </c>
      <c r="E93" s="39">
        <v>5</v>
      </c>
      <c r="F93" s="39">
        <v>6</v>
      </c>
      <c r="H93" s="39">
        <v>0</v>
      </c>
      <c r="I93" s="39">
        <v>0</v>
      </c>
      <c r="J93" s="39">
        <v>0</v>
      </c>
      <c r="L93" s="39">
        <v>1</v>
      </c>
      <c r="M93" s="39">
        <v>0</v>
      </c>
      <c r="N93" s="39">
        <v>1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94</v>
      </c>
      <c r="E95" s="39">
        <v>101</v>
      </c>
      <c r="F95" s="39">
        <v>110</v>
      </c>
      <c r="H95" s="39">
        <v>5</v>
      </c>
      <c r="I95" s="39">
        <v>2</v>
      </c>
      <c r="J95" s="39">
        <v>4</v>
      </c>
      <c r="L95" s="39">
        <v>15</v>
      </c>
      <c r="M95" s="39">
        <v>26</v>
      </c>
      <c r="N95" s="39">
        <v>12</v>
      </c>
      <c r="P95" s="39">
        <v>4</v>
      </c>
      <c r="Q95" s="39">
        <v>1</v>
      </c>
      <c r="R95" s="39">
        <v>4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6</v>
      </c>
      <c r="E102" s="40">
        <v>6</v>
      </c>
      <c r="F102" s="40">
        <v>6</v>
      </c>
      <c r="H102" s="40">
        <v>0</v>
      </c>
      <c r="I102" s="40">
        <v>0</v>
      </c>
      <c r="J102" s="40">
        <v>0</v>
      </c>
      <c r="L102" s="40">
        <v>1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61</v>
      </c>
      <c r="E104" s="40">
        <v>65</v>
      </c>
      <c r="F104" s="40">
        <v>63</v>
      </c>
      <c r="H104" s="40">
        <v>2</v>
      </c>
      <c r="I104" s="40">
        <v>1</v>
      </c>
      <c r="J104" s="40">
        <v>0</v>
      </c>
      <c r="L104" s="40">
        <v>15</v>
      </c>
      <c r="M104" s="40">
        <v>9</v>
      </c>
      <c r="N104" s="40">
        <v>2</v>
      </c>
      <c r="P104" s="40">
        <v>3</v>
      </c>
      <c r="Q104" s="40">
        <v>1</v>
      </c>
      <c r="R104" s="40">
        <v>0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10</v>
      </c>
      <c r="E107" s="39">
        <v>9</v>
      </c>
      <c r="F107" s="39">
        <v>9</v>
      </c>
      <c r="H107" s="39">
        <v>0</v>
      </c>
      <c r="I107" s="39">
        <v>0</v>
      </c>
      <c r="J107" s="39">
        <v>0</v>
      </c>
      <c r="L107" s="39">
        <v>1</v>
      </c>
      <c r="M107" s="39">
        <v>0</v>
      </c>
      <c r="N107" s="39">
        <v>2</v>
      </c>
      <c r="P107" s="39">
        <v>0</v>
      </c>
      <c r="Q107" s="39">
        <v>0</v>
      </c>
      <c r="R107" s="39">
        <v>2</v>
      </c>
    </row>
    <row r="108" spans="1:18" x14ac:dyDescent="0.25">
      <c r="A108" s="40" t="s">
        <v>65</v>
      </c>
      <c r="B108" s="40" t="s">
        <v>31</v>
      </c>
      <c r="D108" s="40">
        <v>1</v>
      </c>
      <c r="E108" s="40">
        <v>1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7</v>
      </c>
      <c r="E114" s="40">
        <v>7</v>
      </c>
      <c r="F114" s="40">
        <v>7</v>
      </c>
      <c r="H114" s="40">
        <v>0</v>
      </c>
      <c r="I114" s="40">
        <v>0</v>
      </c>
      <c r="J114" s="40">
        <v>0</v>
      </c>
      <c r="L114" s="40">
        <v>1</v>
      </c>
      <c r="M114" s="40">
        <v>1</v>
      </c>
      <c r="N114" s="40">
        <v>2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271</v>
      </c>
      <c r="E116" s="40">
        <v>288</v>
      </c>
      <c r="F116" s="40">
        <v>291</v>
      </c>
      <c r="H116" s="40">
        <v>6</v>
      </c>
      <c r="I116" s="40">
        <v>1</v>
      </c>
      <c r="J116" s="40">
        <v>9</v>
      </c>
      <c r="L116" s="40">
        <v>50</v>
      </c>
      <c r="M116" s="40">
        <v>43</v>
      </c>
      <c r="N116" s="40">
        <v>32</v>
      </c>
      <c r="P116" s="40">
        <v>5</v>
      </c>
      <c r="Q116" s="40">
        <v>8</v>
      </c>
      <c r="R116" s="40">
        <v>6</v>
      </c>
    </row>
    <row r="117" spans="1:18" x14ac:dyDescent="0.25">
      <c r="A117" s="39" t="s">
        <v>68</v>
      </c>
      <c r="B117" s="39" t="s">
        <v>31</v>
      </c>
      <c r="D117" s="39">
        <v>5</v>
      </c>
      <c r="E117" s="39">
        <v>5</v>
      </c>
      <c r="F117" s="39">
        <v>4</v>
      </c>
      <c r="H117" s="39">
        <v>1</v>
      </c>
      <c r="I117" s="39">
        <v>0</v>
      </c>
      <c r="J117" s="39">
        <v>0</v>
      </c>
      <c r="L117" s="39">
        <v>1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61</v>
      </c>
      <c r="E119" s="39">
        <v>66</v>
      </c>
      <c r="F119" s="39">
        <v>73</v>
      </c>
      <c r="H119" s="39">
        <v>3</v>
      </c>
      <c r="I119" s="39">
        <v>1</v>
      </c>
      <c r="J119" s="39">
        <v>2</v>
      </c>
      <c r="L119" s="39">
        <v>10</v>
      </c>
      <c r="M119" s="39">
        <v>10</v>
      </c>
      <c r="N119" s="39">
        <v>14</v>
      </c>
      <c r="P119" s="39">
        <v>2</v>
      </c>
      <c r="Q119" s="39">
        <v>1</v>
      </c>
      <c r="R119" s="39">
        <v>3</v>
      </c>
    </row>
    <row r="120" spans="1:18" x14ac:dyDescent="0.25">
      <c r="A120" s="40" t="s">
        <v>69</v>
      </c>
      <c r="B120" s="40" t="s">
        <v>31</v>
      </c>
      <c r="D120" s="40">
        <v>3</v>
      </c>
      <c r="E120" s="40">
        <v>2</v>
      </c>
      <c r="F120" s="40">
        <v>2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1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110</v>
      </c>
      <c r="E122" s="40">
        <v>107</v>
      </c>
      <c r="F122" s="40">
        <v>110</v>
      </c>
      <c r="H122" s="40">
        <v>3</v>
      </c>
      <c r="I122" s="40">
        <v>1</v>
      </c>
      <c r="J122" s="40">
        <v>2</v>
      </c>
      <c r="L122" s="40">
        <v>23</v>
      </c>
      <c r="M122" s="40">
        <v>18</v>
      </c>
      <c r="N122" s="40">
        <v>11</v>
      </c>
      <c r="P122" s="40">
        <v>4</v>
      </c>
      <c r="Q122" s="40">
        <v>0</v>
      </c>
      <c r="R122" s="40">
        <v>1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97</v>
      </c>
      <c r="E125" s="39">
        <v>102</v>
      </c>
      <c r="F125" s="39">
        <v>99</v>
      </c>
      <c r="H125" s="39">
        <v>2</v>
      </c>
      <c r="I125" s="39">
        <v>0</v>
      </c>
      <c r="J125" s="39">
        <v>0</v>
      </c>
      <c r="L125" s="39">
        <v>14</v>
      </c>
      <c r="M125" s="39">
        <v>7</v>
      </c>
      <c r="N125" s="39">
        <v>17</v>
      </c>
      <c r="P125" s="39">
        <v>2</v>
      </c>
      <c r="Q125" s="39">
        <v>1</v>
      </c>
      <c r="R125" s="39">
        <v>1</v>
      </c>
    </row>
    <row r="126" spans="1:18" x14ac:dyDescent="0.25">
      <c r="A126" s="40" t="s">
        <v>71</v>
      </c>
      <c r="B126" s="40" t="s">
        <v>31</v>
      </c>
      <c r="D126" s="40">
        <v>4</v>
      </c>
      <c r="E126" s="40">
        <v>3</v>
      </c>
      <c r="F126" s="40">
        <v>3</v>
      </c>
      <c r="H126" s="40">
        <v>0</v>
      </c>
      <c r="I126" s="40">
        <v>0</v>
      </c>
      <c r="J126" s="40">
        <v>0</v>
      </c>
      <c r="L126" s="40">
        <v>0</v>
      </c>
      <c r="M126" s="40">
        <v>0</v>
      </c>
      <c r="N126" s="40">
        <v>1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61</v>
      </c>
      <c r="E128" s="40">
        <v>65</v>
      </c>
      <c r="F128" s="40">
        <v>68</v>
      </c>
      <c r="H128" s="40">
        <v>0</v>
      </c>
      <c r="I128" s="40">
        <v>3</v>
      </c>
      <c r="J128" s="40">
        <v>2</v>
      </c>
      <c r="L128" s="40">
        <v>2</v>
      </c>
      <c r="M128" s="40">
        <v>20</v>
      </c>
      <c r="N128" s="40">
        <v>4</v>
      </c>
      <c r="P128" s="40">
        <v>0</v>
      </c>
      <c r="Q128" s="40">
        <v>7</v>
      </c>
      <c r="R128" s="40">
        <v>2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view="pageLayout" topLeftCell="B1" zoomScaleNormal="100" workbookViewId="0">
      <selection activeCell="K12" sqref="K12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123</v>
      </c>
      <c r="C1" s="8" t="s">
        <v>29</v>
      </c>
      <c r="D1" s="8"/>
      <c r="E1" s="8"/>
      <c r="G1" s="82" t="s">
        <v>26</v>
      </c>
      <c r="H1" s="82"/>
      <c r="I1" s="82"/>
      <c r="K1" s="82" t="s">
        <v>27</v>
      </c>
      <c r="L1" s="82"/>
      <c r="M1" s="82"/>
      <c r="O1" s="82" t="s">
        <v>28</v>
      </c>
      <c r="P1" s="82"/>
      <c r="Q1" s="82"/>
    </row>
    <row r="2" spans="1:17" x14ac:dyDescent="0.25">
      <c r="A2" s="2" t="s">
        <v>0</v>
      </c>
      <c r="C2" s="77" t="str">
        <f>+'4. Payment Arrangements 2023'!D2</f>
        <v>Apr 2023</v>
      </c>
      <c r="D2" s="77" t="str">
        <f>+'4. Payment Arrangements 2023'!E2</f>
        <v>May 2023</v>
      </c>
      <c r="E2" s="77" t="str">
        <f>+'4. Payment Arrangements 2023'!F2</f>
        <v>Jun 2023</v>
      </c>
      <c r="G2" s="60" t="str">
        <f>+C2</f>
        <v>Apr 2023</v>
      </c>
      <c r="H2" s="60" t="str">
        <f t="shared" ref="H2:I2" si="0">+D2</f>
        <v>May 2023</v>
      </c>
      <c r="I2" s="60" t="str">
        <f t="shared" si="0"/>
        <v>Jun 2023</v>
      </c>
      <c r="K2" s="60" t="str">
        <f>+G2</f>
        <v>Apr 2023</v>
      </c>
      <c r="L2" s="60" t="str">
        <f t="shared" ref="L2" si="1">+H2</f>
        <v>May 2023</v>
      </c>
      <c r="M2" s="60" t="str">
        <f t="shared" ref="M2" si="2">+I2</f>
        <v>Jun 2023</v>
      </c>
      <c r="N2" s="61"/>
      <c r="O2" s="60" t="str">
        <f>+K2</f>
        <v>Apr 2023</v>
      </c>
      <c r="P2" s="60" t="str">
        <f t="shared" ref="P2" si="3">+L2</f>
        <v>May 2023</v>
      </c>
      <c r="Q2" s="60" t="str">
        <f t="shared" ref="Q2" si="4">+M2</f>
        <v>Jun 2023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f>SUM(K10:K20)</f>
        <v>6</v>
      </c>
      <c r="L9" s="63">
        <f t="shared" ref="L9:M9" si="7">SUM(L10:L20)</f>
        <v>1</v>
      </c>
      <c r="M9" s="63">
        <f t="shared" si="7"/>
        <v>0</v>
      </c>
      <c r="N9" s="64"/>
      <c r="O9" s="63">
        <f t="shared" ref="O9:Q9" si="8">SUM(O10:O20)</f>
        <v>1</v>
      </c>
      <c r="P9" s="63">
        <f t="shared" si="8"/>
        <v>0</v>
      </c>
      <c r="Q9" s="63">
        <f t="shared" si="8"/>
        <v>1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</row>
    <row r="12" spans="1:17" x14ac:dyDescent="0.25">
      <c r="A12">
        <v>98664</v>
      </c>
      <c r="K12">
        <v>1</v>
      </c>
    </row>
    <row r="13" spans="1:17" x14ac:dyDescent="0.25">
      <c r="A13">
        <v>98665</v>
      </c>
      <c r="K13">
        <v>1</v>
      </c>
    </row>
    <row r="14" spans="1:17" x14ac:dyDescent="0.25">
      <c r="A14">
        <v>98671</v>
      </c>
      <c r="K14">
        <v>1</v>
      </c>
    </row>
    <row r="15" spans="1:17" x14ac:dyDescent="0.25">
      <c r="A15">
        <v>98682</v>
      </c>
      <c r="K15">
        <v>2</v>
      </c>
    </row>
    <row r="16" spans="1:17" x14ac:dyDescent="0.25">
      <c r="A16">
        <v>98605</v>
      </c>
      <c r="K16">
        <v>1</v>
      </c>
    </row>
    <row r="17" spans="1:17" x14ac:dyDescent="0.25">
      <c r="A17">
        <v>98683</v>
      </c>
      <c r="L17">
        <v>1</v>
      </c>
    </row>
    <row r="18" spans="1:17" x14ac:dyDescent="0.25">
      <c r="A18">
        <v>98661</v>
      </c>
      <c r="Q18">
        <v>1</v>
      </c>
    </row>
    <row r="19" spans="1:17" x14ac:dyDescent="0.25">
      <c r="A19">
        <v>98604</v>
      </c>
      <c r="O19">
        <v>1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view="pageLayout" zoomScaleNormal="100" workbookViewId="0">
      <selection activeCell="H23" sqref="H2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124</v>
      </c>
      <c r="B1" s="2"/>
      <c r="D1" s="8" t="s">
        <v>112</v>
      </c>
      <c r="E1" s="8"/>
      <c r="F1" s="8"/>
      <c r="H1" s="82" t="s">
        <v>113</v>
      </c>
      <c r="I1" s="82"/>
      <c r="J1" s="82"/>
      <c r="L1" s="82" t="s">
        <v>24</v>
      </c>
      <c r="M1" s="82"/>
      <c r="N1" s="82"/>
      <c r="P1" s="82" t="s">
        <v>25</v>
      </c>
      <c r="Q1" s="82"/>
      <c r="R1" s="82"/>
    </row>
    <row r="2" spans="1:18" x14ac:dyDescent="0.25">
      <c r="A2" s="2" t="s">
        <v>0</v>
      </c>
      <c r="B2" s="2" t="s">
        <v>1</v>
      </c>
      <c r="D2" s="77" t="str">
        <f>+'4. Payment Arrangements 2023'!D2</f>
        <v>Apr 2023</v>
      </c>
      <c r="E2" s="77" t="str">
        <f>+'4. Payment Arrangements 2023'!E2</f>
        <v>May 2023</v>
      </c>
      <c r="F2" s="77" t="str">
        <f>+'4. Payment Arrangements 2023'!F2</f>
        <v>Jun 2023</v>
      </c>
      <c r="H2" s="60" t="str">
        <f>+D2</f>
        <v>Apr 2023</v>
      </c>
      <c r="I2" s="60" t="str">
        <f t="shared" ref="I2:J2" si="0">+E2</f>
        <v>May 2023</v>
      </c>
      <c r="J2" s="60" t="str">
        <f t="shared" si="0"/>
        <v>Jun 2023</v>
      </c>
      <c r="K2" s="61"/>
      <c r="L2" s="60" t="str">
        <f>+H2</f>
        <v>Apr 2023</v>
      </c>
      <c r="M2" s="60" t="str">
        <f t="shared" ref="M2" si="1">+I2</f>
        <v>May 2023</v>
      </c>
      <c r="N2" s="60" t="str">
        <f t="shared" ref="N2" si="2">+J2</f>
        <v>Jun 2023</v>
      </c>
      <c r="O2" s="61"/>
      <c r="P2" s="60" t="str">
        <f>+L2</f>
        <v>Apr 2023</v>
      </c>
      <c r="Q2" s="60" t="str">
        <f t="shared" ref="Q2" si="3">+M2</f>
        <v>May 2023</v>
      </c>
      <c r="R2" s="60" t="str">
        <f t="shared" ref="R2" si="4">+N2</f>
        <v>Jun 2023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9</v>
      </c>
      <c r="E34" s="39">
        <v>9</v>
      </c>
      <c r="F34" s="39">
        <v>7</v>
      </c>
      <c r="H34" s="39">
        <v>0</v>
      </c>
      <c r="I34" s="39">
        <v>1</v>
      </c>
      <c r="J34" s="39">
        <v>0</v>
      </c>
      <c r="P34" s="39">
        <v>1</v>
      </c>
      <c r="Q34" s="39">
        <v>2</v>
      </c>
      <c r="R34" s="39">
        <v>2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4</v>
      </c>
      <c r="E36" s="39">
        <v>3</v>
      </c>
      <c r="F36" s="39">
        <v>3</v>
      </c>
      <c r="H36" s="39">
        <v>0</v>
      </c>
      <c r="I36" s="39">
        <v>0</v>
      </c>
      <c r="J36" s="39">
        <v>0</v>
      </c>
      <c r="P36" s="39">
        <v>1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0</v>
      </c>
      <c r="E37" s="40">
        <v>0</v>
      </c>
      <c r="F37" s="40">
        <v>0</v>
      </c>
      <c r="H37" s="40">
        <v>0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1</v>
      </c>
      <c r="E43" s="40">
        <v>1</v>
      </c>
      <c r="F43" s="40">
        <v>0</v>
      </c>
      <c r="H43" s="40">
        <v>0</v>
      </c>
      <c r="I43" s="40">
        <v>0</v>
      </c>
      <c r="J43" s="40">
        <v>0</v>
      </c>
      <c r="P43" s="40">
        <v>0</v>
      </c>
      <c r="Q43" s="40">
        <v>1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4</v>
      </c>
      <c r="E45" s="40">
        <v>6</v>
      </c>
      <c r="F45" s="40">
        <v>7</v>
      </c>
      <c r="H45" s="40">
        <v>1</v>
      </c>
      <c r="I45" s="40">
        <v>2</v>
      </c>
      <c r="J45" s="40">
        <v>1</v>
      </c>
      <c r="P45" s="40">
        <v>0</v>
      </c>
      <c r="Q45" s="40">
        <v>0</v>
      </c>
      <c r="R45" s="40">
        <v>2</v>
      </c>
    </row>
    <row r="46" spans="1:18" x14ac:dyDescent="0.25">
      <c r="A46" s="39" t="s">
        <v>44</v>
      </c>
      <c r="B46" s="39" t="s">
        <v>31</v>
      </c>
      <c r="D46" s="39">
        <v>2</v>
      </c>
      <c r="E46" s="39">
        <v>2</v>
      </c>
      <c r="F46" s="39">
        <v>2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0</v>
      </c>
      <c r="F63" s="40">
        <v>1</v>
      </c>
      <c r="H63" s="40">
        <v>0</v>
      </c>
      <c r="I63" s="40">
        <v>0</v>
      </c>
      <c r="J63" s="40">
        <v>1</v>
      </c>
      <c r="P63" s="40">
        <v>0</v>
      </c>
      <c r="Q63" s="40">
        <v>0</v>
      </c>
      <c r="R63" s="40">
        <v>1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1</v>
      </c>
      <c r="I66" s="39">
        <v>0</v>
      </c>
      <c r="J66" s="39">
        <v>1</v>
      </c>
      <c r="P66" s="39">
        <v>0</v>
      </c>
      <c r="Q66" s="39">
        <v>1</v>
      </c>
      <c r="R66" s="39">
        <v>1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2</v>
      </c>
      <c r="E70" s="39">
        <v>2</v>
      </c>
      <c r="F70" s="39">
        <v>2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9</v>
      </c>
      <c r="E73" s="40">
        <v>8</v>
      </c>
      <c r="F73" s="40">
        <v>4</v>
      </c>
      <c r="H73" s="40">
        <v>0</v>
      </c>
      <c r="I73" s="40">
        <v>0</v>
      </c>
      <c r="J73" s="40">
        <v>0</v>
      </c>
      <c r="P73" s="40">
        <v>1</v>
      </c>
      <c r="Q73" s="40">
        <v>4</v>
      </c>
      <c r="R73" s="40">
        <v>0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3</v>
      </c>
      <c r="E75" s="40">
        <v>2</v>
      </c>
      <c r="F75" s="40">
        <v>3</v>
      </c>
      <c r="H75" s="40">
        <v>0</v>
      </c>
      <c r="I75" s="40">
        <v>0</v>
      </c>
      <c r="J75" s="40">
        <v>1</v>
      </c>
      <c r="P75" s="40">
        <v>1</v>
      </c>
      <c r="Q75" s="40">
        <v>0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5</v>
      </c>
      <c r="E79" s="40">
        <v>5</v>
      </c>
      <c r="F79" s="40">
        <v>5</v>
      </c>
      <c r="H79" s="40">
        <v>0</v>
      </c>
      <c r="I79" s="40">
        <v>0</v>
      </c>
      <c r="J79" s="40">
        <v>1</v>
      </c>
      <c r="P79" s="40">
        <v>0</v>
      </c>
      <c r="Q79" s="40">
        <v>1</v>
      </c>
      <c r="R79" s="40">
        <v>1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2</v>
      </c>
      <c r="E81" s="40">
        <v>2</v>
      </c>
      <c r="F81" s="40">
        <v>2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14</v>
      </c>
      <c r="E82" s="39">
        <v>13</v>
      </c>
      <c r="F82" s="39">
        <v>11</v>
      </c>
      <c r="H82" s="39">
        <v>1</v>
      </c>
      <c r="I82" s="39">
        <v>1</v>
      </c>
      <c r="J82" s="39">
        <v>1</v>
      </c>
      <c r="P82" s="39">
        <v>2</v>
      </c>
      <c r="Q82" s="39">
        <v>3</v>
      </c>
      <c r="R82" s="39">
        <v>2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6</v>
      </c>
      <c r="E84" s="39">
        <v>7</v>
      </c>
      <c r="F84" s="39">
        <v>5</v>
      </c>
      <c r="H84" s="39">
        <v>0</v>
      </c>
      <c r="I84" s="39">
        <v>1</v>
      </c>
      <c r="J84" s="39">
        <v>0</v>
      </c>
      <c r="P84" s="39">
        <v>0</v>
      </c>
      <c r="Q84" s="39">
        <v>2</v>
      </c>
      <c r="R84" s="39">
        <v>1</v>
      </c>
    </row>
    <row r="85" spans="1:18" x14ac:dyDescent="0.25">
      <c r="A85" s="40" t="s">
        <v>57</v>
      </c>
      <c r="B85" s="40" t="s">
        <v>31</v>
      </c>
      <c r="D85" s="40">
        <v>11</v>
      </c>
      <c r="E85" s="40">
        <v>11</v>
      </c>
      <c r="F85" s="40">
        <v>7</v>
      </c>
      <c r="H85" s="40">
        <v>0</v>
      </c>
      <c r="I85" s="40">
        <v>0</v>
      </c>
      <c r="J85" s="40">
        <v>0</v>
      </c>
      <c r="P85" s="40">
        <v>0</v>
      </c>
      <c r="Q85" s="40">
        <v>4</v>
      </c>
      <c r="R85" s="40">
        <v>2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6</v>
      </c>
      <c r="E87" s="40">
        <v>5</v>
      </c>
      <c r="F87" s="40">
        <v>5</v>
      </c>
      <c r="H87" s="40">
        <v>3</v>
      </c>
      <c r="I87" s="40">
        <v>0</v>
      </c>
      <c r="J87" s="40">
        <v>1</v>
      </c>
      <c r="P87" s="40">
        <v>1</v>
      </c>
      <c r="Q87" s="40">
        <v>1</v>
      </c>
      <c r="R87" s="40">
        <v>1</v>
      </c>
    </row>
    <row r="88" spans="1:18" x14ac:dyDescent="0.25">
      <c r="A88" s="39" t="s">
        <v>58</v>
      </c>
      <c r="B88" s="39" t="s">
        <v>31</v>
      </c>
      <c r="D88" s="39">
        <v>5</v>
      </c>
      <c r="E88" s="39">
        <v>5</v>
      </c>
      <c r="F88" s="39">
        <v>3</v>
      </c>
      <c r="H88" s="39">
        <v>0</v>
      </c>
      <c r="I88" s="39">
        <v>0</v>
      </c>
      <c r="J88" s="39">
        <v>0</v>
      </c>
      <c r="P88" s="39">
        <v>0</v>
      </c>
      <c r="Q88" s="39">
        <v>2</v>
      </c>
      <c r="R88" s="39">
        <v>0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2</v>
      </c>
      <c r="E90" s="39">
        <v>3</v>
      </c>
      <c r="F90" s="39">
        <v>3</v>
      </c>
      <c r="H90" s="39">
        <v>0</v>
      </c>
      <c r="I90" s="39">
        <v>1</v>
      </c>
      <c r="J90" s="39">
        <v>0</v>
      </c>
      <c r="P90" s="39">
        <v>0</v>
      </c>
      <c r="Q90" s="39">
        <v>0</v>
      </c>
      <c r="R90" s="39">
        <v>0</v>
      </c>
    </row>
    <row r="91" spans="1:18" x14ac:dyDescent="0.25">
      <c r="A91" s="40" t="s">
        <v>59</v>
      </c>
      <c r="B91" s="40" t="s">
        <v>31</v>
      </c>
      <c r="D91" s="40">
        <v>5</v>
      </c>
      <c r="E91" s="40">
        <v>5</v>
      </c>
      <c r="F91" s="40">
        <v>5</v>
      </c>
      <c r="H91" s="40">
        <v>0</v>
      </c>
      <c r="I91" s="40">
        <v>0</v>
      </c>
      <c r="J91" s="40">
        <v>0</v>
      </c>
      <c r="P91" s="40">
        <v>0</v>
      </c>
      <c r="Q91" s="40">
        <v>0</v>
      </c>
      <c r="R91" s="40">
        <v>1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2</v>
      </c>
      <c r="E93" s="40">
        <v>2</v>
      </c>
      <c r="F93" s="40">
        <v>3</v>
      </c>
      <c r="H93" s="40">
        <v>0</v>
      </c>
      <c r="I93" s="40">
        <v>0</v>
      </c>
      <c r="J93" s="40">
        <v>1</v>
      </c>
      <c r="P93" s="40">
        <v>0</v>
      </c>
      <c r="Q93" s="40">
        <v>0</v>
      </c>
      <c r="R93" s="40">
        <v>1</v>
      </c>
    </row>
    <row r="94" spans="1:18" x14ac:dyDescent="0.25">
      <c r="A94" s="39" t="s">
        <v>60</v>
      </c>
      <c r="B94" s="39" t="s">
        <v>31</v>
      </c>
      <c r="D94" s="39">
        <v>12</v>
      </c>
      <c r="E94" s="39">
        <v>11</v>
      </c>
      <c r="F94" s="39">
        <v>10</v>
      </c>
      <c r="H94" s="39">
        <v>0</v>
      </c>
      <c r="I94" s="39">
        <v>1</v>
      </c>
      <c r="J94" s="39">
        <v>0</v>
      </c>
      <c r="P94" s="39">
        <v>2</v>
      </c>
      <c r="Q94" s="39">
        <v>1</v>
      </c>
      <c r="R94" s="39">
        <v>2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2</v>
      </c>
      <c r="E96" s="39">
        <v>2</v>
      </c>
      <c r="F96" s="39">
        <v>2</v>
      </c>
      <c r="H96" s="39">
        <v>0</v>
      </c>
      <c r="I96" s="39">
        <v>0</v>
      </c>
      <c r="J96" s="39">
        <v>0</v>
      </c>
      <c r="P96" s="39">
        <v>0</v>
      </c>
      <c r="Q96" s="39">
        <v>0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5</v>
      </c>
      <c r="E103" s="40">
        <v>5</v>
      </c>
      <c r="F103" s="40">
        <v>3</v>
      </c>
      <c r="H103" s="40">
        <v>1</v>
      </c>
      <c r="I103" s="40">
        <v>1</v>
      </c>
      <c r="J103" s="40">
        <v>0</v>
      </c>
      <c r="P103" s="40">
        <v>1</v>
      </c>
      <c r="Q103" s="40">
        <v>2</v>
      </c>
      <c r="R103" s="40">
        <v>0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1</v>
      </c>
      <c r="E105" s="40">
        <v>1</v>
      </c>
      <c r="F105" s="40">
        <v>2</v>
      </c>
      <c r="H105" s="40">
        <v>0</v>
      </c>
      <c r="I105" s="40">
        <v>0</v>
      </c>
      <c r="J105" s="40">
        <v>1</v>
      </c>
      <c r="P105" s="40">
        <v>0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2</v>
      </c>
      <c r="E106" s="39">
        <v>2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1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1</v>
      </c>
      <c r="E108" s="39">
        <v>1</v>
      </c>
      <c r="F108" s="39">
        <v>1</v>
      </c>
      <c r="H108" s="39">
        <v>1</v>
      </c>
      <c r="I108" s="39">
        <v>0</v>
      </c>
      <c r="J108" s="39">
        <v>0</v>
      </c>
      <c r="P108" s="39">
        <v>0</v>
      </c>
      <c r="Q108" s="39">
        <v>0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15</v>
      </c>
      <c r="E115" s="40">
        <v>15</v>
      </c>
      <c r="F115" s="40">
        <v>14</v>
      </c>
      <c r="H115" s="40">
        <v>0</v>
      </c>
      <c r="I115" s="40">
        <v>1</v>
      </c>
      <c r="J115" s="40">
        <v>0</v>
      </c>
      <c r="P115" s="40">
        <v>1</v>
      </c>
      <c r="Q115" s="40">
        <v>1</v>
      </c>
      <c r="R115" s="40">
        <v>2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11</v>
      </c>
      <c r="E117" s="40">
        <v>10</v>
      </c>
      <c r="F117" s="40">
        <v>10</v>
      </c>
      <c r="H117" s="40">
        <v>7</v>
      </c>
      <c r="I117" s="40">
        <v>1</v>
      </c>
      <c r="J117" s="40">
        <v>1</v>
      </c>
      <c r="P117" s="40">
        <v>2</v>
      </c>
      <c r="Q117" s="40">
        <v>1</v>
      </c>
      <c r="R117" s="40">
        <v>1</v>
      </c>
    </row>
    <row r="118" spans="1:18" x14ac:dyDescent="0.25">
      <c r="A118" s="39" t="s">
        <v>68</v>
      </c>
      <c r="B118" s="39" t="s">
        <v>31</v>
      </c>
      <c r="D118" s="39">
        <v>7</v>
      </c>
      <c r="E118" s="39">
        <v>7</v>
      </c>
      <c r="F118" s="39">
        <v>6</v>
      </c>
      <c r="H118" s="39">
        <v>0</v>
      </c>
      <c r="I118" s="39">
        <v>0</v>
      </c>
      <c r="J118" s="39">
        <v>0</v>
      </c>
      <c r="P118" s="39">
        <v>0</v>
      </c>
      <c r="Q118" s="39">
        <v>1</v>
      </c>
      <c r="R118" s="39">
        <v>2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2</v>
      </c>
      <c r="E120" s="39">
        <v>3</v>
      </c>
      <c r="F120" s="39">
        <v>4</v>
      </c>
      <c r="H120" s="39">
        <v>0</v>
      </c>
      <c r="I120" s="39">
        <v>1</v>
      </c>
      <c r="J120" s="39">
        <v>1</v>
      </c>
      <c r="P120" s="39">
        <v>0</v>
      </c>
      <c r="Q120" s="39">
        <v>0</v>
      </c>
      <c r="R120" s="39">
        <v>2</v>
      </c>
    </row>
    <row r="121" spans="1:18" x14ac:dyDescent="0.25">
      <c r="A121" s="40" t="s">
        <v>69</v>
      </c>
      <c r="B121" s="40" t="s">
        <v>31</v>
      </c>
      <c r="D121" s="40">
        <v>8</v>
      </c>
      <c r="E121" s="40">
        <v>9</v>
      </c>
      <c r="F121" s="40">
        <v>8</v>
      </c>
      <c r="H121" s="40">
        <v>0</v>
      </c>
      <c r="I121" s="40">
        <v>1</v>
      </c>
      <c r="J121" s="40">
        <v>0</v>
      </c>
      <c r="P121" s="40">
        <v>0</v>
      </c>
      <c r="Q121" s="40">
        <v>1</v>
      </c>
      <c r="R121" s="40">
        <v>2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2</v>
      </c>
      <c r="E123" s="40">
        <v>2</v>
      </c>
      <c r="F123" s="40">
        <v>1</v>
      </c>
      <c r="H123" s="40">
        <v>0</v>
      </c>
      <c r="I123" s="40">
        <v>0</v>
      </c>
      <c r="J123" s="40">
        <v>0</v>
      </c>
      <c r="P123" s="40">
        <v>0</v>
      </c>
      <c r="Q123" s="40">
        <v>1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4</v>
      </c>
      <c r="H124" s="39">
        <v>0</v>
      </c>
      <c r="I124" s="39">
        <v>1</v>
      </c>
      <c r="J124" s="39">
        <v>0</v>
      </c>
      <c r="P124" s="39">
        <v>1</v>
      </c>
      <c r="Q124" s="39">
        <v>0</v>
      </c>
      <c r="R124" s="39">
        <v>0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2</v>
      </c>
      <c r="E126" s="39">
        <v>7</v>
      </c>
      <c r="F126" s="39">
        <v>8</v>
      </c>
      <c r="H126" s="39">
        <v>0</v>
      </c>
      <c r="I126" s="39">
        <v>5</v>
      </c>
      <c r="J126" s="39">
        <v>1</v>
      </c>
      <c r="P126" s="39">
        <v>0</v>
      </c>
      <c r="Q126" s="39">
        <v>0</v>
      </c>
      <c r="R126" s="39">
        <v>3</v>
      </c>
    </row>
    <row r="127" spans="1:18" x14ac:dyDescent="0.25">
      <c r="A127" s="40" t="s">
        <v>71</v>
      </c>
      <c r="B127" s="40" t="s">
        <v>31</v>
      </c>
      <c r="D127" s="40">
        <v>3</v>
      </c>
      <c r="E127" s="40">
        <v>3</v>
      </c>
      <c r="F127" s="40">
        <v>3</v>
      </c>
      <c r="H127" s="40">
        <v>0</v>
      </c>
      <c r="I127" s="40">
        <v>0</v>
      </c>
      <c r="J127" s="40">
        <v>0</v>
      </c>
      <c r="P127" s="40">
        <v>0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3</v>
      </c>
      <c r="E129" s="40">
        <v>3</v>
      </c>
      <c r="F129" s="40">
        <v>5</v>
      </c>
      <c r="H129" s="40">
        <v>0</v>
      </c>
      <c r="I129" s="40">
        <v>0</v>
      </c>
      <c r="J129" s="40">
        <v>2</v>
      </c>
      <c r="P129" s="40">
        <v>0</v>
      </c>
      <c r="Q129" s="40">
        <v>0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55</v>
      </c>
      <c r="E134">
        <f t="shared" ref="E134:F134" si="5">SUMIF($B$4:$B$132,$B$132,E4:E132)</f>
        <v>61</v>
      </c>
      <c r="F134">
        <f t="shared" si="5"/>
        <v>67</v>
      </c>
      <c r="H134">
        <f t="shared" ref="H134:J134" si="6">SUMIF($B$4:$B$132,$B$132,H4:H132)</f>
        <v>13</v>
      </c>
      <c r="I134">
        <f t="shared" si="6"/>
        <v>11</v>
      </c>
      <c r="J134">
        <f t="shared" si="6"/>
        <v>12</v>
      </c>
      <c r="P134">
        <f t="shared" ref="P134:R134" si="7">SUMIF($B$4:$B$132,$B$132,P4:P132)</f>
        <v>5</v>
      </c>
      <c r="Q134">
        <f t="shared" si="7"/>
        <v>6</v>
      </c>
      <c r="R134">
        <f t="shared" si="7"/>
        <v>13</v>
      </c>
    </row>
    <row r="135" spans="1:18" ht="45" x14ac:dyDescent="0.25">
      <c r="D135" s="19" t="s">
        <v>125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colBreaks count="1" manualBreakCount="1">
    <brk id="11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O29" sqref="O2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126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2023'!D2</f>
        <v>Apr 2023</v>
      </c>
      <c r="E2" s="77" t="str">
        <f>+'6. Deposits 2023'!E2</f>
        <v>May 2023</v>
      </c>
      <c r="F2" s="77" t="str">
        <f>+'6. Deposits 2023'!F2</f>
        <v>Jun 2023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3</v>
      </c>
      <c r="E35" s="39">
        <v>9</v>
      </c>
      <c r="F35" s="39">
        <v>4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4</v>
      </c>
      <c r="E44" s="40">
        <v>13</v>
      </c>
      <c r="F44" s="40">
        <v>3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1</v>
      </c>
      <c r="E65" s="39">
        <v>0</v>
      </c>
      <c r="F65" s="39">
        <v>0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0</v>
      </c>
      <c r="E74" s="40">
        <v>4</v>
      </c>
      <c r="F74" s="40">
        <v>4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1</v>
      </c>
      <c r="E80" s="40">
        <v>9</v>
      </c>
      <c r="F80" s="40">
        <v>7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9</v>
      </c>
      <c r="E83" s="39">
        <v>16</v>
      </c>
      <c r="F83" s="39">
        <v>16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4</v>
      </c>
      <c r="E86" s="40">
        <v>15</v>
      </c>
      <c r="F86" s="40">
        <v>11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1</v>
      </c>
      <c r="E89" s="39">
        <v>4</v>
      </c>
      <c r="F89" s="39">
        <v>1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8</v>
      </c>
      <c r="E92" s="40">
        <v>15</v>
      </c>
      <c r="F92" s="40">
        <v>8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8</v>
      </c>
      <c r="E95" s="39">
        <v>20</v>
      </c>
      <c r="F95" s="39">
        <v>3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2</v>
      </c>
      <c r="E104" s="40">
        <v>5</v>
      </c>
      <c r="F104" s="40">
        <v>5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0</v>
      </c>
      <c r="E107" s="39">
        <v>1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17</v>
      </c>
      <c r="E116" s="40">
        <v>33</v>
      </c>
      <c r="F116" s="40">
        <v>13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6</v>
      </c>
      <c r="E119" s="39">
        <v>8</v>
      </c>
      <c r="F119" s="39">
        <v>5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11</v>
      </c>
      <c r="E122" s="40">
        <v>27</v>
      </c>
      <c r="F122" s="40">
        <v>7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4</v>
      </c>
      <c r="E125" s="39">
        <v>9</v>
      </c>
      <c r="F125" s="39">
        <v>6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3</v>
      </c>
      <c r="E128" s="40">
        <v>5</v>
      </c>
      <c r="F128" s="40">
        <v>3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tabSelected="1" view="pageLayout" topLeftCell="B1" zoomScaleNormal="100" workbookViewId="0">
      <selection activeCell="I13" sqref="I1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127</v>
      </c>
      <c r="B1" s="2"/>
      <c r="D1" s="8" t="s">
        <v>10</v>
      </c>
      <c r="E1" s="8"/>
      <c r="F1" s="8"/>
      <c r="H1" s="85" t="s">
        <v>11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G1" s="85" t="s">
        <v>12</v>
      </c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Apr 2023</v>
      </c>
      <c r="I2" s="72"/>
      <c r="J2" s="27"/>
      <c r="K2" s="27"/>
      <c r="L2" s="27"/>
      <c r="M2" s="27"/>
      <c r="N2" s="27"/>
      <c r="O2" s="73"/>
      <c r="P2" s="72" t="str">
        <f>+E3</f>
        <v>May 2023</v>
      </c>
      <c r="Q2" s="72"/>
      <c r="R2" s="27"/>
      <c r="S2" s="27"/>
      <c r="T2" s="27"/>
      <c r="U2" s="27"/>
      <c r="V2" s="27"/>
      <c r="W2" s="73"/>
      <c r="X2" s="72" t="str">
        <f>+F3</f>
        <v>June 2023</v>
      </c>
      <c r="Y2" s="72"/>
      <c r="Z2" s="27"/>
      <c r="AA2" s="27"/>
      <c r="AB2" s="27"/>
      <c r="AC2" s="27"/>
      <c r="AD2" s="27"/>
      <c r="AE2" s="74"/>
      <c r="AG2" s="83" t="str">
        <f>+D3</f>
        <v>Apr 2023</v>
      </c>
      <c r="AH2" s="84"/>
      <c r="AI2" s="84"/>
      <c r="AJ2" s="84"/>
      <c r="AK2" s="83" t="str">
        <f>+E3</f>
        <v>May 2023</v>
      </c>
      <c r="AL2" s="84"/>
      <c r="AM2" s="84"/>
      <c r="AN2" s="84"/>
      <c r="AO2" s="83" t="str">
        <f>+F3</f>
        <v>June 2023</v>
      </c>
      <c r="AP2" s="84"/>
      <c r="AQ2" s="84"/>
      <c r="AR2" s="84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140</v>
      </c>
      <c r="E3" s="77" t="s">
        <v>141</v>
      </c>
      <c r="F3" s="77" t="s">
        <v>143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2023'!D2</f>
        <v>Apr 2023</v>
      </c>
      <c r="AV3" s="77" t="str">
        <f>+'4. Payment Arrangements 2023'!E2</f>
        <v>May 2023</v>
      </c>
      <c r="AW3" s="77" t="str">
        <f>+'4. Payment Arrangements 2023'!F2</f>
        <v>Jun 2023</v>
      </c>
      <c r="AY3" s="60" t="str">
        <f>+AU3</f>
        <v>Apr 2023</v>
      </c>
      <c r="AZ3" s="60" t="str">
        <f t="shared" ref="AZ3:BA3" si="2">+AV3</f>
        <v>May 2023</v>
      </c>
      <c r="BA3" s="60" t="str">
        <f t="shared" si="2"/>
        <v>Jun 2023</v>
      </c>
      <c r="BB3" s="81"/>
      <c r="BC3" s="62"/>
      <c r="BD3" s="60" t="str">
        <f>+AY3</f>
        <v>Apr 2023</v>
      </c>
      <c r="BE3" s="60" t="str">
        <f t="shared" ref="BE3:BF3" si="3">+AZ3</f>
        <v>May 2023</v>
      </c>
      <c r="BF3" s="60" t="str">
        <f t="shared" si="3"/>
        <v>Jun 2023</v>
      </c>
      <c r="BG3" s="61"/>
      <c r="BH3" s="60" t="str">
        <f>+BD3</f>
        <v>Apr 2023</v>
      </c>
      <c r="BI3" s="60" t="str">
        <f t="shared" ref="BI3:BJ3" si="4">+BE3</f>
        <v>May 2023</v>
      </c>
      <c r="BJ3" s="60" t="str">
        <f t="shared" si="4"/>
        <v>Jun 2023</v>
      </c>
      <c r="BK3" s="81"/>
      <c r="BL3" s="62"/>
      <c r="BM3" s="60" t="str">
        <f>+BH3</f>
        <v>Apr 2023</v>
      </c>
      <c r="BN3" s="60" t="str">
        <f t="shared" ref="BN3:BO3" si="5">+BI3</f>
        <v>May 2023</v>
      </c>
      <c r="BO3" s="60" t="str">
        <f t="shared" si="5"/>
        <v>Jun 2023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11176.32</v>
      </c>
      <c r="AV6" s="10">
        <v>39511.410000000003</v>
      </c>
      <c r="AW6" s="10">
        <v>2983.2</v>
      </c>
      <c r="AY6" s="11"/>
      <c r="AZ6" s="12"/>
      <c r="BA6" s="49"/>
      <c r="BC6" t="s">
        <v>31</v>
      </c>
      <c r="BD6" s="9">
        <v>5</v>
      </c>
      <c r="BE6" s="9">
        <v>7</v>
      </c>
      <c r="BF6" s="9">
        <v>5</v>
      </c>
      <c r="BH6" s="11"/>
      <c r="BI6" s="12"/>
      <c r="BJ6" s="49"/>
      <c r="BL6" s="9" t="s">
        <v>31</v>
      </c>
      <c r="BM6" s="10">
        <v>0</v>
      </c>
      <c r="BN6" s="10">
        <v>0</v>
      </c>
      <c r="BO6" s="10">
        <v>46.83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82928.479999999996</v>
      </c>
      <c r="AV8" s="21">
        <v>53316.24</v>
      </c>
      <c r="AW8" s="21">
        <v>82735.509999999995</v>
      </c>
      <c r="AY8" s="14" t="s">
        <v>30</v>
      </c>
      <c r="AZ8" s="15"/>
      <c r="BA8" s="51"/>
      <c r="BC8" t="s">
        <v>33</v>
      </c>
      <c r="BD8" s="18">
        <v>123</v>
      </c>
      <c r="BE8" s="18">
        <v>87</v>
      </c>
      <c r="BF8" s="18">
        <v>136</v>
      </c>
      <c r="BH8" s="14" t="s">
        <v>30</v>
      </c>
      <c r="BI8" s="15"/>
      <c r="BJ8" s="51"/>
      <c r="BL8" s="9" t="s">
        <v>33</v>
      </c>
      <c r="BM8" s="21">
        <v>5766.37</v>
      </c>
      <c r="BN8" s="21">
        <v>3774.32</v>
      </c>
      <c r="BO8" s="21">
        <v>6757.45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94104.799999999988</v>
      </c>
      <c r="AV10" s="10">
        <f t="shared" ref="AV10:AW10" si="6">SUM(AV6:AV8)</f>
        <v>92827.65</v>
      </c>
      <c r="AW10" s="10">
        <f t="shared" si="6"/>
        <v>85718.709999999992</v>
      </c>
      <c r="AY10" s="16"/>
      <c r="AZ10" s="17"/>
      <c r="BA10" s="52"/>
      <c r="BC10" t="s">
        <v>74</v>
      </c>
      <c r="BD10" s="9">
        <f>SUM(BD6:BD8)</f>
        <v>128</v>
      </c>
      <c r="BE10" s="9">
        <f t="shared" ref="BE10:BF10" si="7">SUM(BE6:BE8)</f>
        <v>94</v>
      </c>
      <c r="BF10" s="9">
        <f t="shared" si="7"/>
        <v>141</v>
      </c>
      <c r="BH10" s="16"/>
      <c r="BI10" s="17"/>
      <c r="BJ10" s="52"/>
      <c r="BL10" s="9" t="s">
        <v>74</v>
      </c>
      <c r="BM10" s="10">
        <f>SUM(BM6:BM8)</f>
        <v>5766.37</v>
      </c>
      <c r="BN10" s="10">
        <f t="shared" ref="BN10:BO10" si="8">SUM(BN6:BN8)</f>
        <v>3774.32</v>
      </c>
      <c r="BO10" s="10">
        <f t="shared" si="8"/>
        <v>6804.28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29</v>
      </c>
      <c r="E34" s="39">
        <v>27</v>
      </c>
      <c r="F34" s="39">
        <v>22</v>
      </c>
      <c r="H34" s="43">
        <v>6480.33</v>
      </c>
      <c r="I34" s="67">
        <v>24</v>
      </c>
      <c r="J34" s="43">
        <v>1139.26</v>
      </c>
      <c r="K34" s="67">
        <v>4</v>
      </c>
      <c r="L34" s="43">
        <v>1246.3499999999999</v>
      </c>
      <c r="M34" s="67">
        <v>1</v>
      </c>
      <c r="N34" s="43">
        <v>8865.94</v>
      </c>
      <c r="O34" s="67">
        <v>29</v>
      </c>
      <c r="P34" s="43">
        <v>6878.21</v>
      </c>
      <c r="Q34" s="67">
        <v>19</v>
      </c>
      <c r="R34" s="43">
        <v>894.25</v>
      </c>
      <c r="S34" s="67">
        <v>3</v>
      </c>
      <c r="T34" s="43">
        <v>2138.29</v>
      </c>
      <c r="U34" s="67">
        <v>5</v>
      </c>
      <c r="V34" s="43">
        <v>9910.75</v>
      </c>
      <c r="W34" s="67">
        <v>27</v>
      </c>
      <c r="X34" s="43">
        <v>2653.37</v>
      </c>
      <c r="Y34" s="67">
        <v>14</v>
      </c>
      <c r="Z34" s="43">
        <v>1257.29</v>
      </c>
      <c r="AA34" s="67">
        <v>5</v>
      </c>
      <c r="AB34" s="43">
        <v>1718.35</v>
      </c>
      <c r="AC34" s="67">
        <v>3</v>
      </c>
      <c r="AD34" s="43">
        <v>5629.01</v>
      </c>
      <c r="AE34" s="70">
        <v>22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1130</v>
      </c>
      <c r="E36" s="39">
        <v>1097</v>
      </c>
      <c r="F36" s="39">
        <v>974</v>
      </c>
      <c r="H36" s="43">
        <v>139344.73000000001</v>
      </c>
      <c r="I36" s="67">
        <v>753</v>
      </c>
      <c r="J36" s="43">
        <v>44150.19</v>
      </c>
      <c r="K36" s="67">
        <v>295</v>
      </c>
      <c r="L36" s="43">
        <v>17265.54</v>
      </c>
      <c r="M36" s="67">
        <v>82</v>
      </c>
      <c r="N36" s="43">
        <v>200760.46</v>
      </c>
      <c r="O36" s="67">
        <v>1130</v>
      </c>
      <c r="P36" s="43">
        <v>105009.36</v>
      </c>
      <c r="Q36" s="67">
        <v>548</v>
      </c>
      <c r="R36" s="43">
        <v>50149.49</v>
      </c>
      <c r="S36" s="67">
        <v>352</v>
      </c>
      <c r="T36" s="43">
        <v>34847.67</v>
      </c>
      <c r="U36" s="67">
        <v>197</v>
      </c>
      <c r="V36" s="43">
        <v>190006.52</v>
      </c>
      <c r="W36" s="67">
        <v>1097</v>
      </c>
      <c r="X36" s="43">
        <v>42496.63</v>
      </c>
      <c r="Y36" s="67">
        <v>373</v>
      </c>
      <c r="Z36" s="43">
        <v>49973.48</v>
      </c>
      <c r="AA36" s="67">
        <v>347</v>
      </c>
      <c r="AB36" s="43">
        <v>42235.47</v>
      </c>
      <c r="AC36" s="67">
        <v>254</v>
      </c>
      <c r="AD36" s="43">
        <v>134705.57999999999</v>
      </c>
      <c r="AE36" s="70">
        <v>974</v>
      </c>
      <c r="AG36" s="43">
        <v>1756.99</v>
      </c>
      <c r="AH36" s="43">
        <v>1741.51</v>
      </c>
      <c r="AI36" s="43">
        <v>270.42</v>
      </c>
      <c r="AJ36" s="43">
        <v>3768.92</v>
      </c>
      <c r="AK36" s="43">
        <v>1515.37</v>
      </c>
      <c r="AL36" s="43">
        <v>820.84</v>
      </c>
      <c r="AM36" s="43">
        <v>1273.67</v>
      </c>
      <c r="AN36" s="43">
        <v>3609.88</v>
      </c>
      <c r="AO36" s="43">
        <v>560.79999999999995</v>
      </c>
      <c r="AP36" s="43">
        <v>1122.99</v>
      </c>
      <c r="AQ36" s="43">
        <v>1596.9</v>
      </c>
      <c r="AR36" s="43">
        <v>3280.69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7</v>
      </c>
      <c r="E37" s="40">
        <v>5</v>
      </c>
      <c r="F37" s="40">
        <v>4</v>
      </c>
      <c r="H37" s="44">
        <v>2289.96</v>
      </c>
      <c r="I37" s="68">
        <v>3</v>
      </c>
      <c r="J37" s="44">
        <v>347.65</v>
      </c>
      <c r="K37" s="68">
        <v>2</v>
      </c>
      <c r="L37" s="44">
        <v>262.43</v>
      </c>
      <c r="M37" s="68">
        <v>2</v>
      </c>
      <c r="N37" s="44">
        <v>2900.04</v>
      </c>
      <c r="O37" s="68">
        <v>7</v>
      </c>
      <c r="P37" s="44">
        <v>1029.05</v>
      </c>
      <c r="Q37" s="68">
        <v>2</v>
      </c>
      <c r="R37" s="44">
        <v>287.08999999999997</v>
      </c>
      <c r="S37" s="68">
        <v>1</v>
      </c>
      <c r="T37" s="44">
        <v>391.97</v>
      </c>
      <c r="U37" s="68">
        <v>2</v>
      </c>
      <c r="V37" s="44">
        <v>1708.11</v>
      </c>
      <c r="W37" s="68">
        <v>5</v>
      </c>
      <c r="X37" s="44">
        <v>94.85</v>
      </c>
      <c r="Y37" s="68">
        <v>2</v>
      </c>
      <c r="Z37" s="44">
        <v>78.849999999999994</v>
      </c>
      <c r="AA37" s="68">
        <v>0</v>
      </c>
      <c r="AB37" s="44">
        <v>539.05999999999995</v>
      </c>
      <c r="AC37" s="68">
        <v>2</v>
      </c>
      <c r="AD37" s="44">
        <v>712.76</v>
      </c>
      <c r="AE37" s="71">
        <v>4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29</v>
      </c>
      <c r="E39" s="40">
        <v>32</v>
      </c>
      <c r="F39" s="40">
        <v>31</v>
      </c>
      <c r="H39" s="44">
        <v>2296.6999999999998</v>
      </c>
      <c r="I39" s="68">
        <v>11</v>
      </c>
      <c r="J39" s="44">
        <v>1592.86</v>
      </c>
      <c r="K39" s="68">
        <v>10</v>
      </c>
      <c r="L39" s="44">
        <v>2016.39</v>
      </c>
      <c r="M39" s="68">
        <v>8</v>
      </c>
      <c r="N39" s="44">
        <v>5905.95</v>
      </c>
      <c r="O39" s="68">
        <v>29</v>
      </c>
      <c r="P39" s="44">
        <v>1984.33</v>
      </c>
      <c r="Q39" s="68">
        <v>18</v>
      </c>
      <c r="R39" s="44">
        <v>914.83</v>
      </c>
      <c r="S39" s="68">
        <v>3</v>
      </c>
      <c r="T39" s="44">
        <v>1496.33</v>
      </c>
      <c r="U39" s="68">
        <v>11</v>
      </c>
      <c r="V39" s="44">
        <v>4395.49</v>
      </c>
      <c r="W39" s="68">
        <v>32</v>
      </c>
      <c r="X39" s="44">
        <v>931.94</v>
      </c>
      <c r="Y39" s="68">
        <v>11</v>
      </c>
      <c r="Z39" s="44">
        <v>1311.09</v>
      </c>
      <c r="AA39" s="68">
        <v>9</v>
      </c>
      <c r="AB39" s="44">
        <v>1706.5</v>
      </c>
      <c r="AC39" s="68">
        <v>11</v>
      </c>
      <c r="AD39" s="44">
        <v>3949.53</v>
      </c>
      <c r="AE39" s="71">
        <v>31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21.69</v>
      </c>
      <c r="AP39" s="44">
        <v>0</v>
      </c>
      <c r="AQ39" s="44">
        <v>0</v>
      </c>
      <c r="AR39" s="44">
        <v>21.69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1</v>
      </c>
      <c r="E40" s="39">
        <v>1</v>
      </c>
      <c r="F40" s="39">
        <v>1</v>
      </c>
      <c r="H40" s="43">
        <v>2712.69</v>
      </c>
      <c r="I40" s="67">
        <v>1</v>
      </c>
      <c r="J40" s="43">
        <v>0</v>
      </c>
      <c r="K40" s="67">
        <v>0</v>
      </c>
      <c r="L40" s="43">
        <v>0</v>
      </c>
      <c r="M40" s="67">
        <v>0</v>
      </c>
      <c r="N40" s="43">
        <v>2712.69</v>
      </c>
      <c r="O40" s="67">
        <v>1</v>
      </c>
      <c r="P40" s="43">
        <v>1703.51</v>
      </c>
      <c r="Q40" s="67">
        <v>1</v>
      </c>
      <c r="R40" s="43">
        <v>0</v>
      </c>
      <c r="S40" s="67">
        <v>0</v>
      </c>
      <c r="T40" s="43">
        <v>0</v>
      </c>
      <c r="U40" s="67">
        <v>0</v>
      </c>
      <c r="V40" s="43">
        <v>1703.51</v>
      </c>
      <c r="W40" s="67">
        <v>1</v>
      </c>
      <c r="X40" s="43">
        <v>880.39</v>
      </c>
      <c r="Y40" s="67">
        <v>1</v>
      </c>
      <c r="Z40" s="43">
        <v>0</v>
      </c>
      <c r="AA40" s="67">
        <v>0</v>
      </c>
      <c r="AB40" s="43">
        <v>0</v>
      </c>
      <c r="AC40" s="67">
        <v>0</v>
      </c>
      <c r="AD40" s="43">
        <v>880.39</v>
      </c>
      <c r="AE40" s="70">
        <v>1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67</v>
      </c>
      <c r="E42" s="39">
        <v>55</v>
      </c>
      <c r="F42" s="39">
        <v>52</v>
      </c>
      <c r="H42" s="43">
        <v>8175.52</v>
      </c>
      <c r="I42" s="67">
        <v>34</v>
      </c>
      <c r="J42" s="43">
        <v>3664.74</v>
      </c>
      <c r="K42" s="67">
        <v>26</v>
      </c>
      <c r="L42" s="43">
        <v>2199.86</v>
      </c>
      <c r="M42" s="67">
        <v>7</v>
      </c>
      <c r="N42" s="43">
        <v>14040.12</v>
      </c>
      <c r="O42" s="67">
        <v>67</v>
      </c>
      <c r="P42" s="43">
        <v>5971</v>
      </c>
      <c r="Q42" s="67">
        <v>21</v>
      </c>
      <c r="R42" s="43">
        <v>3093.82</v>
      </c>
      <c r="S42" s="67">
        <v>20</v>
      </c>
      <c r="T42" s="43">
        <v>1205.3599999999999</v>
      </c>
      <c r="U42" s="67">
        <v>14</v>
      </c>
      <c r="V42" s="43">
        <v>10270.18</v>
      </c>
      <c r="W42" s="67">
        <v>55</v>
      </c>
      <c r="X42" s="43">
        <v>2374.31</v>
      </c>
      <c r="Y42" s="67">
        <v>14</v>
      </c>
      <c r="Z42" s="43">
        <v>3340.26</v>
      </c>
      <c r="AA42" s="67">
        <v>22</v>
      </c>
      <c r="AB42" s="43">
        <v>1261.71</v>
      </c>
      <c r="AC42" s="67">
        <v>16</v>
      </c>
      <c r="AD42" s="43">
        <v>6976.28</v>
      </c>
      <c r="AE42" s="70">
        <v>52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36</v>
      </c>
      <c r="E43" s="40">
        <v>32</v>
      </c>
      <c r="F43" s="40">
        <v>25</v>
      </c>
      <c r="H43" s="44">
        <v>7819.09</v>
      </c>
      <c r="I43" s="68">
        <v>21</v>
      </c>
      <c r="J43" s="44">
        <v>1632.55</v>
      </c>
      <c r="K43" s="68">
        <v>3</v>
      </c>
      <c r="L43" s="44">
        <v>4027.61</v>
      </c>
      <c r="M43" s="68">
        <v>12</v>
      </c>
      <c r="N43" s="44">
        <v>13479.25</v>
      </c>
      <c r="O43" s="68">
        <v>36</v>
      </c>
      <c r="P43" s="44">
        <v>6709.79</v>
      </c>
      <c r="Q43" s="68">
        <v>18</v>
      </c>
      <c r="R43" s="44">
        <v>1935.09</v>
      </c>
      <c r="S43" s="68">
        <v>8</v>
      </c>
      <c r="T43" s="44">
        <v>2360.2600000000002</v>
      </c>
      <c r="U43" s="68">
        <v>6</v>
      </c>
      <c r="V43" s="44">
        <v>11005.14</v>
      </c>
      <c r="W43" s="68">
        <v>32</v>
      </c>
      <c r="X43" s="44">
        <v>2252.7399999999998</v>
      </c>
      <c r="Y43" s="68">
        <v>12</v>
      </c>
      <c r="Z43" s="44">
        <v>1597.7</v>
      </c>
      <c r="AA43" s="68">
        <v>6</v>
      </c>
      <c r="AB43" s="44">
        <v>3751.55</v>
      </c>
      <c r="AC43" s="68">
        <v>7</v>
      </c>
      <c r="AD43" s="44">
        <v>7601.99</v>
      </c>
      <c r="AE43" s="71">
        <v>25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1243</v>
      </c>
      <c r="E45" s="40">
        <v>1187</v>
      </c>
      <c r="F45" s="40">
        <v>1114</v>
      </c>
      <c r="H45" s="44">
        <v>173935.61</v>
      </c>
      <c r="I45" s="68">
        <v>684</v>
      </c>
      <c r="J45" s="44">
        <v>58066.91</v>
      </c>
      <c r="K45" s="68">
        <v>417</v>
      </c>
      <c r="L45" s="44">
        <v>36596.85</v>
      </c>
      <c r="M45" s="68">
        <v>142</v>
      </c>
      <c r="N45" s="44">
        <v>268599.37</v>
      </c>
      <c r="O45" s="68">
        <v>1243</v>
      </c>
      <c r="P45" s="44">
        <v>137220.54999999999</v>
      </c>
      <c r="Q45" s="68">
        <v>532</v>
      </c>
      <c r="R45" s="44">
        <v>73169.070000000007</v>
      </c>
      <c r="S45" s="68">
        <v>465</v>
      </c>
      <c r="T45" s="44">
        <v>33604.089999999997</v>
      </c>
      <c r="U45" s="68">
        <v>190</v>
      </c>
      <c r="V45" s="44">
        <v>243993.71</v>
      </c>
      <c r="W45" s="68">
        <v>1187</v>
      </c>
      <c r="X45" s="44">
        <v>73727.509999999995</v>
      </c>
      <c r="Y45" s="68">
        <v>436</v>
      </c>
      <c r="Z45" s="44">
        <v>66627.149999999994</v>
      </c>
      <c r="AA45" s="68">
        <v>385</v>
      </c>
      <c r="AB45" s="44">
        <v>41289.160000000003</v>
      </c>
      <c r="AC45" s="68">
        <v>293</v>
      </c>
      <c r="AD45" s="44">
        <v>181643.82</v>
      </c>
      <c r="AE45" s="71">
        <v>1114</v>
      </c>
      <c r="AG45" s="44">
        <v>1792.69</v>
      </c>
      <c r="AH45" s="44">
        <v>1382.2</v>
      </c>
      <c r="AI45" s="44">
        <v>2168.56</v>
      </c>
      <c r="AJ45" s="44">
        <v>5343.45</v>
      </c>
      <c r="AK45" s="44">
        <v>432.21</v>
      </c>
      <c r="AL45" s="44">
        <v>445.97</v>
      </c>
      <c r="AM45" s="44">
        <v>321.08</v>
      </c>
      <c r="AN45" s="44">
        <v>1199.26</v>
      </c>
      <c r="AO45" s="44">
        <v>133.72999999999999</v>
      </c>
      <c r="AP45" s="44">
        <v>81.92</v>
      </c>
      <c r="AQ45" s="44">
        <v>60.44</v>
      </c>
      <c r="AR45" s="44">
        <v>276.08999999999997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6</v>
      </c>
      <c r="E46" s="39">
        <v>3</v>
      </c>
      <c r="F46" s="39">
        <v>3</v>
      </c>
      <c r="H46" s="43">
        <v>5544.64</v>
      </c>
      <c r="I46" s="67">
        <v>4</v>
      </c>
      <c r="J46" s="43">
        <v>1126.81</v>
      </c>
      <c r="K46" s="67">
        <v>2</v>
      </c>
      <c r="L46" s="43">
        <v>0</v>
      </c>
      <c r="M46" s="67">
        <v>0</v>
      </c>
      <c r="N46" s="43">
        <v>6671.45</v>
      </c>
      <c r="O46" s="67">
        <v>6</v>
      </c>
      <c r="P46" s="43">
        <v>748.6</v>
      </c>
      <c r="Q46" s="67">
        <v>3</v>
      </c>
      <c r="R46" s="43">
        <v>0</v>
      </c>
      <c r="S46" s="67">
        <v>0</v>
      </c>
      <c r="T46" s="43">
        <v>0</v>
      </c>
      <c r="U46" s="67">
        <v>0</v>
      </c>
      <c r="V46" s="43">
        <v>748.6</v>
      </c>
      <c r="W46" s="67">
        <v>3</v>
      </c>
      <c r="X46" s="43">
        <v>443.56</v>
      </c>
      <c r="Y46" s="67">
        <v>2</v>
      </c>
      <c r="Z46" s="43">
        <v>394.27</v>
      </c>
      <c r="AA46" s="67">
        <v>1</v>
      </c>
      <c r="AB46" s="43">
        <v>0</v>
      </c>
      <c r="AC46" s="67">
        <v>0</v>
      </c>
      <c r="AD46" s="43">
        <v>837.83</v>
      </c>
      <c r="AE46" s="70">
        <v>3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71</v>
      </c>
      <c r="E48" s="39">
        <v>69</v>
      </c>
      <c r="F48" s="39">
        <v>65</v>
      </c>
      <c r="H48" s="43">
        <v>6375.87</v>
      </c>
      <c r="I48" s="67">
        <v>38</v>
      </c>
      <c r="J48" s="43">
        <v>4559.88</v>
      </c>
      <c r="K48" s="67">
        <v>21</v>
      </c>
      <c r="L48" s="43">
        <v>1724.14</v>
      </c>
      <c r="M48" s="67">
        <v>12</v>
      </c>
      <c r="N48" s="43">
        <v>12659.89</v>
      </c>
      <c r="O48" s="67">
        <v>71</v>
      </c>
      <c r="P48" s="43">
        <v>5977.93</v>
      </c>
      <c r="Q48" s="67">
        <v>33</v>
      </c>
      <c r="R48" s="43">
        <v>3277.22</v>
      </c>
      <c r="S48" s="67">
        <v>14</v>
      </c>
      <c r="T48" s="43">
        <v>2575.5300000000002</v>
      </c>
      <c r="U48" s="67">
        <v>22</v>
      </c>
      <c r="V48" s="43">
        <v>11830.68</v>
      </c>
      <c r="W48" s="67">
        <v>69</v>
      </c>
      <c r="X48" s="43">
        <v>2827.96</v>
      </c>
      <c r="Y48" s="67">
        <v>26</v>
      </c>
      <c r="Z48" s="43">
        <v>3509.88</v>
      </c>
      <c r="AA48" s="67">
        <v>16</v>
      </c>
      <c r="AB48" s="43">
        <v>3225.08</v>
      </c>
      <c r="AC48" s="67">
        <v>23</v>
      </c>
      <c r="AD48" s="43">
        <v>9562.92</v>
      </c>
      <c r="AE48" s="70">
        <v>65</v>
      </c>
      <c r="AG48" s="43">
        <v>155.94999999999999</v>
      </c>
      <c r="AH48" s="43">
        <v>155.25</v>
      </c>
      <c r="AI48" s="43">
        <v>0</v>
      </c>
      <c r="AJ48" s="43">
        <v>311.2</v>
      </c>
      <c r="AK48" s="43">
        <v>334.48</v>
      </c>
      <c r="AL48" s="43">
        <v>155.94999999999999</v>
      </c>
      <c r="AM48" s="43">
        <v>155.25</v>
      </c>
      <c r="AN48" s="43">
        <v>645.67999999999995</v>
      </c>
      <c r="AO48" s="43">
        <v>98.69</v>
      </c>
      <c r="AP48" s="43">
        <v>160.27000000000001</v>
      </c>
      <c r="AQ48" s="43">
        <v>307.14</v>
      </c>
      <c r="AR48" s="43">
        <v>566.1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1</v>
      </c>
      <c r="F52" s="39">
        <v>1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228.79</v>
      </c>
      <c r="Q52" s="67">
        <v>1</v>
      </c>
      <c r="R52" s="43">
        <v>0</v>
      </c>
      <c r="S52" s="67">
        <v>0</v>
      </c>
      <c r="T52" s="43">
        <v>0</v>
      </c>
      <c r="U52" s="67">
        <v>0</v>
      </c>
      <c r="V52" s="43">
        <v>228.79</v>
      </c>
      <c r="W52" s="67">
        <v>1</v>
      </c>
      <c r="X52" s="43">
        <v>95.01</v>
      </c>
      <c r="Y52" s="67">
        <v>0</v>
      </c>
      <c r="Z52" s="43">
        <v>228.79</v>
      </c>
      <c r="AA52" s="67">
        <v>1</v>
      </c>
      <c r="AB52" s="43">
        <v>0</v>
      </c>
      <c r="AC52" s="67">
        <v>0</v>
      </c>
      <c r="AD52" s="43">
        <v>323.8</v>
      </c>
      <c r="AE52" s="70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0</v>
      </c>
      <c r="E61" s="40">
        <v>2</v>
      </c>
      <c r="F61" s="40">
        <v>0</v>
      </c>
      <c r="H61" s="44">
        <v>0</v>
      </c>
      <c r="I61" s="68">
        <v>0</v>
      </c>
      <c r="J61" s="44">
        <v>0</v>
      </c>
      <c r="K61" s="68">
        <v>0</v>
      </c>
      <c r="L61" s="44">
        <v>0</v>
      </c>
      <c r="M61" s="68">
        <v>0</v>
      </c>
      <c r="N61" s="44">
        <v>0</v>
      </c>
      <c r="O61" s="68">
        <v>0</v>
      </c>
      <c r="P61" s="44">
        <v>258.94</v>
      </c>
      <c r="Q61" s="68">
        <v>2</v>
      </c>
      <c r="R61" s="44">
        <v>0</v>
      </c>
      <c r="S61" s="68">
        <v>0</v>
      </c>
      <c r="T61" s="44">
        <v>0</v>
      </c>
      <c r="U61" s="68">
        <v>0</v>
      </c>
      <c r="V61" s="44">
        <v>258.94</v>
      </c>
      <c r="W61" s="68">
        <v>2</v>
      </c>
      <c r="X61" s="44">
        <v>0</v>
      </c>
      <c r="Y61" s="68">
        <v>0</v>
      </c>
      <c r="Z61" s="44">
        <v>0</v>
      </c>
      <c r="AA61" s="68">
        <v>0</v>
      </c>
      <c r="AB61" s="44">
        <v>0</v>
      </c>
      <c r="AC61" s="68">
        <v>0</v>
      </c>
      <c r="AD61" s="44">
        <v>0</v>
      </c>
      <c r="AE61" s="71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28</v>
      </c>
      <c r="E63" s="40">
        <v>29</v>
      </c>
      <c r="F63" s="40">
        <v>20</v>
      </c>
      <c r="H63" s="44">
        <v>2306.0700000000002</v>
      </c>
      <c r="I63" s="68">
        <v>14</v>
      </c>
      <c r="J63" s="44">
        <v>1189.74</v>
      </c>
      <c r="K63" s="68">
        <v>5</v>
      </c>
      <c r="L63" s="44">
        <v>1575.74</v>
      </c>
      <c r="M63" s="68">
        <v>9</v>
      </c>
      <c r="N63" s="44">
        <v>5071.55</v>
      </c>
      <c r="O63" s="68">
        <v>28</v>
      </c>
      <c r="P63" s="44">
        <v>2186.39</v>
      </c>
      <c r="Q63" s="68">
        <v>11</v>
      </c>
      <c r="R63" s="44">
        <v>1432.17</v>
      </c>
      <c r="S63" s="68">
        <v>6</v>
      </c>
      <c r="T63" s="44">
        <v>1519.75</v>
      </c>
      <c r="U63" s="68">
        <v>12</v>
      </c>
      <c r="V63" s="44">
        <v>5138.3100000000004</v>
      </c>
      <c r="W63" s="68">
        <v>29</v>
      </c>
      <c r="X63" s="44">
        <v>571.96</v>
      </c>
      <c r="Y63" s="68">
        <v>6</v>
      </c>
      <c r="Z63" s="44">
        <v>968.16</v>
      </c>
      <c r="AA63" s="68">
        <v>4</v>
      </c>
      <c r="AB63" s="44">
        <v>972.39</v>
      </c>
      <c r="AC63" s="68">
        <v>10</v>
      </c>
      <c r="AD63" s="44">
        <v>2512.5100000000002</v>
      </c>
      <c r="AE63" s="71">
        <v>20</v>
      </c>
      <c r="AG63" s="44">
        <v>116.98</v>
      </c>
      <c r="AH63" s="44">
        <v>8</v>
      </c>
      <c r="AI63" s="44">
        <v>0</v>
      </c>
      <c r="AJ63" s="44">
        <v>124.98</v>
      </c>
      <c r="AK63" s="44">
        <v>96.24</v>
      </c>
      <c r="AL63" s="44">
        <v>116.98</v>
      </c>
      <c r="AM63" s="44">
        <v>8</v>
      </c>
      <c r="AN63" s="44">
        <v>221.22</v>
      </c>
      <c r="AO63" s="44">
        <v>23.29</v>
      </c>
      <c r="AP63" s="44">
        <v>0</v>
      </c>
      <c r="AQ63" s="44">
        <v>0</v>
      </c>
      <c r="AR63" s="44">
        <v>23.29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3</v>
      </c>
      <c r="E64" s="39">
        <v>3</v>
      </c>
      <c r="F64" s="39">
        <v>2</v>
      </c>
      <c r="H64" s="43">
        <v>998.26</v>
      </c>
      <c r="I64" s="67">
        <v>2</v>
      </c>
      <c r="J64" s="43">
        <v>240.68</v>
      </c>
      <c r="K64" s="67">
        <v>1</v>
      </c>
      <c r="L64" s="43">
        <v>0</v>
      </c>
      <c r="M64" s="67">
        <v>0</v>
      </c>
      <c r="N64" s="43">
        <v>1238.94</v>
      </c>
      <c r="O64" s="67">
        <v>3</v>
      </c>
      <c r="P64" s="43">
        <v>807.93</v>
      </c>
      <c r="Q64" s="67">
        <v>2</v>
      </c>
      <c r="R64" s="43">
        <v>67.59</v>
      </c>
      <c r="S64" s="67">
        <v>1</v>
      </c>
      <c r="T64" s="43">
        <v>0</v>
      </c>
      <c r="U64" s="67">
        <v>0</v>
      </c>
      <c r="V64" s="43">
        <v>875.52</v>
      </c>
      <c r="W64" s="67">
        <v>3</v>
      </c>
      <c r="X64" s="43">
        <v>451.69</v>
      </c>
      <c r="Y64" s="67">
        <v>2</v>
      </c>
      <c r="Z64" s="43">
        <v>0</v>
      </c>
      <c r="AA64" s="67">
        <v>0</v>
      </c>
      <c r="AB64" s="43">
        <v>0</v>
      </c>
      <c r="AC64" s="67">
        <v>0</v>
      </c>
      <c r="AD64" s="43">
        <v>451.69</v>
      </c>
      <c r="AE64" s="70">
        <v>2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274</v>
      </c>
      <c r="E66" s="39">
        <v>253</v>
      </c>
      <c r="F66" s="39">
        <v>227</v>
      </c>
      <c r="H66" s="43">
        <v>41909.089999999997</v>
      </c>
      <c r="I66" s="67">
        <v>245</v>
      </c>
      <c r="J66" s="43">
        <v>3176.2</v>
      </c>
      <c r="K66" s="67">
        <v>11</v>
      </c>
      <c r="L66" s="43">
        <v>6263.5</v>
      </c>
      <c r="M66" s="67">
        <v>18</v>
      </c>
      <c r="N66" s="43">
        <v>51348.79</v>
      </c>
      <c r="O66" s="67">
        <v>274</v>
      </c>
      <c r="P66" s="43">
        <v>24034</v>
      </c>
      <c r="Q66" s="67">
        <v>115</v>
      </c>
      <c r="R66" s="43">
        <v>16916.259999999998</v>
      </c>
      <c r="S66" s="67">
        <v>120</v>
      </c>
      <c r="T66" s="43">
        <v>5350.09</v>
      </c>
      <c r="U66" s="67">
        <v>18</v>
      </c>
      <c r="V66" s="43">
        <v>46300.35</v>
      </c>
      <c r="W66" s="67">
        <v>253</v>
      </c>
      <c r="X66" s="43">
        <v>10256.5</v>
      </c>
      <c r="Y66" s="67">
        <v>82</v>
      </c>
      <c r="Z66" s="43">
        <v>12708.7</v>
      </c>
      <c r="AA66" s="67">
        <v>84</v>
      </c>
      <c r="AB66" s="43">
        <v>8759.3700000000008</v>
      </c>
      <c r="AC66" s="67">
        <v>61</v>
      </c>
      <c r="AD66" s="43">
        <v>31724.57</v>
      </c>
      <c r="AE66" s="70">
        <v>227</v>
      </c>
      <c r="AG66" s="43">
        <v>119.99</v>
      </c>
      <c r="AH66" s="43">
        <v>0</v>
      </c>
      <c r="AI66" s="43">
        <v>0</v>
      </c>
      <c r="AJ66" s="43">
        <v>119.99</v>
      </c>
      <c r="AK66" s="43">
        <v>263.62</v>
      </c>
      <c r="AL66" s="43">
        <v>119.99</v>
      </c>
      <c r="AM66" s="43">
        <v>0</v>
      </c>
      <c r="AN66" s="43">
        <v>383.61</v>
      </c>
      <c r="AO66" s="43">
        <v>0</v>
      </c>
      <c r="AP66" s="43">
        <v>0</v>
      </c>
      <c r="AQ66" s="43">
        <v>0</v>
      </c>
      <c r="AR66" s="43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1</v>
      </c>
      <c r="E69" s="40">
        <v>1</v>
      </c>
      <c r="F69" s="40">
        <v>1</v>
      </c>
      <c r="H69" s="44">
        <v>415.96</v>
      </c>
      <c r="I69" s="68">
        <v>1</v>
      </c>
      <c r="J69" s="44">
        <v>0</v>
      </c>
      <c r="K69" s="68">
        <v>0</v>
      </c>
      <c r="L69" s="44">
        <v>0</v>
      </c>
      <c r="M69" s="68">
        <v>0</v>
      </c>
      <c r="N69" s="44">
        <v>415.96</v>
      </c>
      <c r="O69" s="68">
        <v>1</v>
      </c>
      <c r="P69" s="44">
        <v>362.19</v>
      </c>
      <c r="Q69" s="68">
        <v>0</v>
      </c>
      <c r="R69" s="44">
        <v>76.959999999999994</v>
      </c>
      <c r="S69" s="68">
        <v>1</v>
      </c>
      <c r="T69" s="44">
        <v>0</v>
      </c>
      <c r="U69" s="68">
        <v>0</v>
      </c>
      <c r="V69" s="44">
        <v>439.15</v>
      </c>
      <c r="W69" s="68">
        <v>1</v>
      </c>
      <c r="X69" s="44">
        <v>126.51</v>
      </c>
      <c r="Y69" s="68">
        <v>0</v>
      </c>
      <c r="Z69" s="44">
        <v>100.15</v>
      </c>
      <c r="AA69" s="68">
        <v>1</v>
      </c>
      <c r="AB69" s="44">
        <v>0</v>
      </c>
      <c r="AC69" s="68">
        <v>0</v>
      </c>
      <c r="AD69" s="44">
        <v>226.66</v>
      </c>
      <c r="AE69" s="71">
        <v>1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1</v>
      </c>
      <c r="E70" s="39">
        <v>1</v>
      </c>
      <c r="F70" s="39">
        <v>1</v>
      </c>
      <c r="H70" s="43">
        <v>878.99</v>
      </c>
      <c r="I70" s="67">
        <v>1</v>
      </c>
      <c r="J70" s="43">
        <v>0</v>
      </c>
      <c r="K70" s="67">
        <v>0</v>
      </c>
      <c r="L70" s="43">
        <v>0</v>
      </c>
      <c r="M70" s="67">
        <v>0</v>
      </c>
      <c r="N70" s="43">
        <v>878.99</v>
      </c>
      <c r="O70" s="67">
        <v>1</v>
      </c>
      <c r="P70" s="43">
        <v>174.55</v>
      </c>
      <c r="Q70" s="67">
        <v>0</v>
      </c>
      <c r="R70" s="43">
        <v>878.99</v>
      </c>
      <c r="S70" s="67">
        <v>1</v>
      </c>
      <c r="T70" s="43">
        <v>0</v>
      </c>
      <c r="U70" s="67">
        <v>0</v>
      </c>
      <c r="V70" s="43">
        <v>1053.54</v>
      </c>
      <c r="W70" s="67">
        <v>1</v>
      </c>
      <c r="X70" s="43">
        <v>39.619999999999997</v>
      </c>
      <c r="Y70" s="67">
        <v>0</v>
      </c>
      <c r="Z70" s="43">
        <v>173.54</v>
      </c>
      <c r="AA70" s="67">
        <v>1</v>
      </c>
      <c r="AB70" s="43">
        <v>0</v>
      </c>
      <c r="AC70" s="67">
        <v>0</v>
      </c>
      <c r="AD70" s="43">
        <v>213.16</v>
      </c>
      <c r="AE70" s="70">
        <v>1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50</v>
      </c>
      <c r="E72" s="39">
        <v>53</v>
      </c>
      <c r="F72" s="39">
        <v>40</v>
      </c>
      <c r="H72" s="43">
        <v>4768.1899999999996</v>
      </c>
      <c r="I72" s="67">
        <v>27</v>
      </c>
      <c r="J72" s="43">
        <v>2310.25</v>
      </c>
      <c r="K72" s="67">
        <v>12</v>
      </c>
      <c r="L72" s="43">
        <v>1658.69</v>
      </c>
      <c r="M72" s="67">
        <v>11</v>
      </c>
      <c r="N72" s="43">
        <v>8737.1299999999992</v>
      </c>
      <c r="O72" s="67">
        <v>50</v>
      </c>
      <c r="P72" s="43">
        <v>5450.38</v>
      </c>
      <c r="Q72" s="67">
        <v>25</v>
      </c>
      <c r="R72" s="43">
        <v>2574.75</v>
      </c>
      <c r="S72" s="67">
        <v>15</v>
      </c>
      <c r="T72" s="43">
        <v>1939.7</v>
      </c>
      <c r="U72" s="67">
        <v>13</v>
      </c>
      <c r="V72" s="43">
        <v>9964.83</v>
      </c>
      <c r="W72" s="67">
        <v>53</v>
      </c>
      <c r="X72" s="43">
        <v>1516.72</v>
      </c>
      <c r="Y72" s="67">
        <v>12</v>
      </c>
      <c r="Z72" s="43">
        <v>2409.66</v>
      </c>
      <c r="AA72" s="67">
        <v>12</v>
      </c>
      <c r="AB72" s="43">
        <v>2225.35</v>
      </c>
      <c r="AC72" s="67">
        <v>16</v>
      </c>
      <c r="AD72" s="43">
        <v>6151.73</v>
      </c>
      <c r="AE72" s="70">
        <v>40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28</v>
      </c>
      <c r="E73" s="40">
        <v>27</v>
      </c>
      <c r="F73" s="40">
        <v>28</v>
      </c>
      <c r="H73" s="44">
        <v>6030.07</v>
      </c>
      <c r="I73" s="68">
        <v>28</v>
      </c>
      <c r="J73" s="44">
        <v>0</v>
      </c>
      <c r="K73" s="68">
        <v>0</v>
      </c>
      <c r="L73" s="44">
        <v>0</v>
      </c>
      <c r="M73" s="68">
        <v>0</v>
      </c>
      <c r="N73" s="44">
        <v>6030.07</v>
      </c>
      <c r="O73" s="68">
        <v>28</v>
      </c>
      <c r="P73" s="44">
        <v>39731.629999999997</v>
      </c>
      <c r="Q73" s="68">
        <v>18</v>
      </c>
      <c r="R73" s="44">
        <v>272.95</v>
      </c>
      <c r="S73" s="68">
        <v>7</v>
      </c>
      <c r="T73" s="44">
        <v>59.89</v>
      </c>
      <c r="U73" s="68">
        <v>2</v>
      </c>
      <c r="V73" s="44">
        <v>40064.47</v>
      </c>
      <c r="W73" s="68">
        <v>27</v>
      </c>
      <c r="X73" s="44">
        <v>36959.800000000003</v>
      </c>
      <c r="Y73" s="68">
        <v>22</v>
      </c>
      <c r="Z73" s="44">
        <v>248.75</v>
      </c>
      <c r="AA73" s="68">
        <v>2</v>
      </c>
      <c r="AB73" s="44">
        <v>267.70999999999998</v>
      </c>
      <c r="AC73" s="68">
        <v>4</v>
      </c>
      <c r="AD73" s="44">
        <v>37476.26</v>
      </c>
      <c r="AE73" s="71">
        <v>28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0</v>
      </c>
      <c r="Y74" s="67">
        <v>0</v>
      </c>
      <c r="Z74" s="43">
        <v>0</v>
      </c>
      <c r="AA74" s="67">
        <v>0</v>
      </c>
      <c r="AB74" s="43">
        <v>0</v>
      </c>
      <c r="AC74" s="67">
        <v>0</v>
      </c>
      <c r="AD74" s="43">
        <v>0</v>
      </c>
      <c r="AE74" s="70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968</v>
      </c>
      <c r="E75" s="40">
        <v>1004</v>
      </c>
      <c r="F75" s="40">
        <v>883</v>
      </c>
      <c r="H75" s="44">
        <v>128476.46</v>
      </c>
      <c r="I75" s="68">
        <v>784</v>
      </c>
      <c r="J75" s="44">
        <v>13893.76</v>
      </c>
      <c r="K75" s="68">
        <v>98</v>
      </c>
      <c r="L75" s="44">
        <v>12859.56</v>
      </c>
      <c r="M75" s="68">
        <v>86</v>
      </c>
      <c r="N75" s="44">
        <v>155229.78</v>
      </c>
      <c r="O75" s="68">
        <v>968</v>
      </c>
      <c r="P75" s="44">
        <v>95613.69</v>
      </c>
      <c r="Q75" s="68">
        <v>533</v>
      </c>
      <c r="R75" s="44">
        <v>39953.56</v>
      </c>
      <c r="S75" s="68">
        <v>268</v>
      </c>
      <c r="T75" s="44">
        <v>27107.3</v>
      </c>
      <c r="U75" s="68">
        <v>203</v>
      </c>
      <c r="V75" s="44">
        <v>162674.54999999999</v>
      </c>
      <c r="W75" s="68">
        <v>1004</v>
      </c>
      <c r="X75" s="44">
        <v>36564.92</v>
      </c>
      <c r="Y75" s="68">
        <v>356</v>
      </c>
      <c r="Z75" s="44">
        <v>44506.22</v>
      </c>
      <c r="AA75" s="68">
        <v>296</v>
      </c>
      <c r="AB75" s="44">
        <v>28043.85</v>
      </c>
      <c r="AC75" s="68">
        <v>231</v>
      </c>
      <c r="AD75" s="44">
        <v>109114.99</v>
      </c>
      <c r="AE75" s="71">
        <v>883</v>
      </c>
      <c r="AG75" s="44">
        <v>1516.76</v>
      </c>
      <c r="AH75" s="44">
        <v>475.33</v>
      </c>
      <c r="AI75" s="44">
        <v>179.21</v>
      </c>
      <c r="AJ75" s="44">
        <v>2171.3000000000002</v>
      </c>
      <c r="AK75" s="44">
        <v>553.16999999999996</v>
      </c>
      <c r="AL75" s="44">
        <v>371.79</v>
      </c>
      <c r="AM75" s="44">
        <v>616.48</v>
      </c>
      <c r="AN75" s="44">
        <v>1541.44</v>
      </c>
      <c r="AO75" s="44">
        <v>159.19999999999999</v>
      </c>
      <c r="AP75" s="44">
        <v>161.09</v>
      </c>
      <c r="AQ75" s="44">
        <v>430.33</v>
      </c>
      <c r="AR75" s="44">
        <v>750.62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27</v>
      </c>
      <c r="E79" s="40">
        <v>16</v>
      </c>
      <c r="F79" s="40">
        <v>17</v>
      </c>
      <c r="H79" s="44">
        <v>9066.8799999999992</v>
      </c>
      <c r="I79" s="68">
        <v>17</v>
      </c>
      <c r="J79" s="44">
        <v>978.69</v>
      </c>
      <c r="K79" s="68">
        <v>7</v>
      </c>
      <c r="L79" s="44">
        <v>571.5</v>
      </c>
      <c r="M79" s="68">
        <v>3</v>
      </c>
      <c r="N79" s="44">
        <v>10617.07</v>
      </c>
      <c r="O79" s="68">
        <v>27</v>
      </c>
      <c r="P79" s="44">
        <v>9252.9</v>
      </c>
      <c r="Q79" s="68">
        <v>9</v>
      </c>
      <c r="R79" s="44">
        <v>1005.02</v>
      </c>
      <c r="S79" s="68">
        <v>3</v>
      </c>
      <c r="T79" s="44">
        <v>708.66</v>
      </c>
      <c r="U79" s="68">
        <v>4</v>
      </c>
      <c r="V79" s="44">
        <v>10966.58</v>
      </c>
      <c r="W79" s="68">
        <v>16</v>
      </c>
      <c r="X79" s="44">
        <v>1615.24</v>
      </c>
      <c r="Y79" s="68">
        <v>12</v>
      </c>
      <c r="Z79" s="44">
        <v>143.62</v>
      </c>
      <c r="AA79" s="68">
        <v>1</v>
      </c>
      <c r="AB79" s="44">
        <v>307.06</v>
      </c>
      <c r="AC79" s="68">
        <v>4</v>
      </c>
      <c r="AD79" s="44">
        <v>2065.92</v>
      </c>
      <c r="AE79" s="71">
        <v>17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401</v>
      </c>
      <c r="E81" s="40">
        <v>379</v>
      </c>
      <c r="F81" s="40">
        <v>370</v>
      </c>
      <c r="H81" s="44">
        <v>28410.47</v>
      </c>
      <c r="I81" s="68">
        <v>209</v>
      </c>
      <c r="J81" s="44">
        <v>9396.08</v>
      </c>
      <c r="K81" s="68">
        <v>72</v>
      </c>
      <c r="L81" s="44">
        <v>10599.87</v>
      </c>
      <c r="M81" s="68">
        <v>120</v>
      </c>
      <c r="N81" s="44">
        <v>48406.42</v>
      </c>
      <c r="O81" s="68">
        <v>401</v>
      </c>
      <c r="P81" s="44">
        <v>23732.32</v>
      </c>
      <c r="Q81" s="68">
        <v>155</v>
      </c>
      <c r="R81" s="44">
        <v>11387.89</v>
      </c>
      <c r="S81" s="68">
        <v>107</v>
      </c>
      <c r="T81" s="44">
        <v>11659.18</v>
      </c>
      <c r="U81" s="68">
        <v>117</v>
      </c>
      <c r="V81" s="44">
        <v>46779.39</v>
      </c>
      <c r="W81" s="68">
        <v>379</v>
      </c>
      <c r="X81" s="44">
        <v>16090.29</v>
      </c>
      <c r="Y81" s="68">
        <v>138</v>
      </c>
      <c r="Z81" s="44">
        <v>11070.94</v>
      </c>
      <c r="AA81" s="68">
        <v>102</v>
      </c>
      <c r="AB81" s="44">
        <v>11890.4</v>
      </c>
      <c r="AC81" s="68">
        <v>130</v>
      </c>
      <c r="AD81" s="44">
        <v>39051.629999999997</v>
      </c>
      <c r="AE81" s="71">
        <v>370</v>
      </c>
      <c r="AG81" s="44">
        <v>522.22</v>
      </c>
      <c r="AH81" s="44">
        <v>372.04</v>
      </c>
      <c r="AI81" s="44">
        <v>416.7</v>
      </c>
      <c r="AJ81" s="44">
        <v>1310.96</v>
      </c>
      <c r="AK81" s="44">
        <v>593.55999999999995</v>
      </c>
      <c r="AL81" s="44">
        <v>192.45</v>
      </c>
      <c r="AM81" s="44">
        <v>244.58</v>
      </c>
      <c r="AN81" s="44">
        <v>1030.5899999999999</v>
      </c>
      <c r="AO81" s="44">
        <v>268.02</v>
      </c>
      <c r="AP81" s="44">
        <v>240.92</v>
      </c>
      <c r="AQ81" s="44">
        <v>60.95</v>
      </c>
      <c r="AR81" s="44">
        <v>569.89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43</v>
      </c>
      <c r="E82" s="39">
        <v>43</v>
      </c>
      <c r="F82" s="39">
        <v>45</v>
      </c>
      <c r="H82" s="43">
        <v>18384.59</v>
      </c>
      <c r="I82" s="67">
        <v>24</v>
      </c>
      <c r="J82" s="43">
        <v>4368.1499999999996</v>
      </c>
      <c r="K82" s="67">
        <v>9</v>
      </c>
      <c r="L82" s="43">
        <v>5849.93</v>
      </c>
      <c r="M82" s="67">
        <v>10</v>
      </c>
      <c r="N82" s="43">
        <v>28602.67</v>
      </c>
      <c r="O82" s="67">
        <v>43</v>
      </c>
      <c r="P82" s="43">
        <v>13068.81</v>
      </c>
      <c r="Q82" s="67">
        <v>27</v>
      </c>
      <c r="R82" s="43">
        <v>2902.8</v>
      </c>
      <c r="S82" s="67">
        <v>6</v>
      </c>
      <c r="T82" s="43">
        <v>4127.83</v>
      </c>
      <c r="U82" s="67">
        <v>10</v>
      </c>
      <c r="V82" s="43">
        <v>20099.439999999999</v>
      </c>
      <c r="W82" s="67">
        <v>43</v>
      </c>
      <c r="X82" s="43">
        <v>6109.53</v>
      </c>
      <c r="Y82" s="67">
        <v>26</v>
      </c>
      <c r="Z82" s="43">
        <v>2817.62</v>
      </c>
      <c r="AA82" s="67">
        <v>11</v>
      </c>
      <c r="AB82" s="43">
        <v>3898.05</v>
      </c>
      <c r="AC82" s="67">
        <v>8</v>
      </c>
      <c r="AD82" s="43">
        <v>12825.2</v>
      </c>
      <c r="AE82" s="70">
        <v>45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2</v>
      </c>
      <c r="E83" s="40">
        <v>0</v>
      </c>
      <c r="F83" s="40">
        <v>0</v>
      </c>
      <c r="H83" s="44">
        <v>24231.279999999999</v>
      </c>
      <c r="I83" s="68">
        <v>2</v>
      </c>
      <c r="J83" s="44">
        <v>0</v>
      </c>
      <c r="K83" s="68">
        <v>0</v>
      </c>
      <c r="L83" s="44">
        <v>0</v>
      </c>
      <c r="M83" s="68">
        <v>0</v>
      </c>
      <c r="N83" s="44">
        <v>24231.279999999999</v>
      </c>
      <c r="O83" s="68">
        <v>2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952</v>
      </c>
      <c r="E84" s="39">
        <v>902</v>
      </c>
      <c r="F84" s="39">
        <v>897</v>
      </c>
      <c r="H84" s="43">
        <v>104877.8</v>
      </c>
      <c r="I84" s="67">
        <v>453</v>
      </c>
      <c r="J84" s="43">
        <v>39995.550000000003</v>
      </c>
      <c r="K84" s="67">
        <v>272</v>
      </c>
      <c r="L84" s="43">
        <v>43480.21</v>
      </c>
      <c r="M84" s="67">
        <v>227</v>
      </c>
      <c r="N84" s="43">
        <v>188353.56</v>
      </c>
      <c r="O84" s="67">
        <v>952</v>
      </c>
      <c r="P84" s="43">
        <v>81565.08</v>
      </c>
      <c r="Q84" s="67">
        <v>379</v>
      </c>
      <c r="R84" s="43">
        <v>44963.79</v>
      </c>
      <c r="S84" s="67">
        <v>309</v>
      </c>
      <c r="T84" s="43">
        <v>41047.58</v>
      </c>
      <c r="U84" s="67">
        <v>214</v>
      </c>
      <c r="V84" s="43">
        <v>167576.45000000001</v>
      </c>
      <c r="W84" s="67">
        <v>902</v>
      </c>
      <c r="X84" s="43">
        <v>57134.74</v>
      </c>
      <c r="Y84" s="67">
        <v>361</v>
      </c>
      <c r="Z84" s="43">
        <v>41677.83</v>
      </c>
      <c r="AA84" s="67">
        <v>267</v>
      </c>
      <c r="AB84" s="43">
        <v>40839.269999999997</v>
      </c>
      <c r="AC84" s="67">
        <v>269</v>
      </c>
      <c r="AD84" s="43">
        <v>139651.84</v>
      </c>
      <c r="AE84" s="70">
        <v>897</v>
      </c>
      <c r="AG84" s="43">
        <v>2890.36</v>
      </c>
      <c r="AH84" s="43">
        <v>1530.47</v>
      </c>
      <c r="AI84" s="43">
        <v>4572.6000000000004</v>
      </c>
      <c r="AJ84" s="43">
        <v>8993.43</v>
      </c>
      <c r="AK84" s="43">
        <v>1558.95</v>
      </c>
      <c r="AL84" s="43">
        <v>1535.22</v>
      </c>
      <c r="AM84" s="43">
        <v>3543.24</v>
      </c>
      <c r="AN84" s="43">
        <v>6637.41</v>
      </c>
      <c r="AO84" s="43">
        <v>452.98</v>
      </c>
      <c r="AP84" s="43">
        <v>409.48</v>
      </c>
      <c r="AQ84" s="43">
        <v>672.88</v>
      </c>
      <c r="AR84" s="43">
        <v>1535.34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36</v>
      </c>
      <c r="E85" s="40">
        <v>28</v>
      </c>
      <c r="F85" s="40">
        <v>30</v>
      </c>
      <c r="H85" s="44">
        <v>17226.330000000002</v>
      </c>
      <c r="I85" s="68">
        <v>23</v>
      </c>
      <c r="J85" s="44">
        <v>1845.11</v>
      </c>
      <c r="K85" s="68">
        <v>6</v>
      </c>
      <c r="L85" s="44">
        <v>781.43</v>
      </c>
      <c r="M85" s="68">
        <v>7</v>
      </c>
      <c r="N85" s="44">
        <v>19852.87</v>
      </c>
      <c r="O85" s="68">
        <v>36</v>
      </c>
      <c r="P85" s="44">
        <v>5710.02</v>
      </c>
      <c r="Q85" s="68">
        <v>20</v>
      </c>
      <c r="R85" s="44">
        <v>1348.6</v>
      </c>
      <c r="S85" s="68">
        <v>4</v>
      </c>
      <c r="T85" s="44">
        <v>748.29</v>
      </c>
      <c r="U85" s="68">
        <v>4</v>
      </c>
      <c r="V85" s="44">
        <v>7806.91</v>
      </c>
      <c r="W85" s="68">
        <v>28</v>
      </c>
      <c r="X85" s="44">
        <v>2242.23</v>
      </c>
      <c r="Y85" s="68">
        <v>15</v>
      </c>
      <c r="Z85" s="44">
        <v>1566.7</v>
      </c>
      <c r="AA85" s="68">
        <v>10</v>
      </c>
      <c r="AB85" s="44">
        <v>1566.52</v>
      </c>
      <c r="AC85" s="68">
        <v>5</v>
      </c>
      <c r="AD85" s="44">
        <v>5375.45</v>
      </c>
      <c r="AE85" s="71">
        <v>30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1285</v>
      </c>
      <c r="E87" s="40">
        <v>1276</v>
      </c>
      <c r="F87" s="40">
        <v>1176</v>
      </c>
      <c r="H87" s="44">
        <v>139398.44</v>
      </c>
      <c r="I87" s="68">
        <v>694</v>
      </c>
      <c r="J87" s="44">
        <v>52683.24</v>
      </c>
      <c r="K87" s="68">
        <v>352</v>
      </c>
      <c r="L87" s="44">
        <v>42295.59</v>
      </c>
      <c r="M87" s="68">
        <v>239</v>
      </c>
      <c r="N87" s="44">
        <v>234377.27</v>
      </c>
      <c r="O87" s="68">
        <v>1285</v>
      </c>
      <c r="P87" s="44">
        <v>113340.88</v>
      </c>
      <c r="Q87" s="68">
        <v>588</v>
      </c>
      <c r="R87" s="44">
        <v>63457.9</v>
      </c>
      <c r="S87" s="68">
        <v>398</v>
      </c>
      <c r="T87" s="44">
        <v>48145.9</v>
      </c>
      <c r="U87" s="68">
        <v>290</v>
      </c>
      <c r="V87" s="44">
        <v>224944.68</v>
      </c>
      <c r="W87" s="68">
        <v>1276</v>
      </c>
      <c r="X87" s="44">
        <v>67936.69</v>
      </c>
      <c r="Y87" s="68">
        <v>453</v>
      </c>
      <c r="Z87" s="44">
        <v>56691.7</v>
      </c>
      <c r="AA87" s="68">
        <v>355</v>
      </c>
      <c r="AB87" s="44">
        <v>51563.88</v>
      </c>
      <c r="AC87" s="68">
        <v>368</v>
      </c>
      <c r="AD87" s="44">
        <v>176192.27</v>
      </c>
      <c r="AE87" s="71">
        <v>1176</v>
      </c>
      <c r="AG87" s="44">
        <v>3072.43</v>
      </c>
      <c r="AH87" s="44">
        <v>1949.07</v>
      </c>
      <c r="AI87" s="44">
        <v>1699.95</v>
      </c>
      <c r="AJ87" s="44">
        <v>6721.45</v>
      </c>
      <c r="AK87" s="44">
        <v>2009.65</v>
      </c>
      <c r="AL87" s="44">
        <v>1237.05</v>
      </c>
      <c r="AM87" s="44">
        <v>1096.42</v>
      </c>
      <c r="AN87" s="44">
        <v>4343.12</v>
      </c>
      <c r="AO87" s="44">
        <v>1012.39</v>
      </c>
      <c r="AP87" s="44">
        <v>928.76</v>
      </c>
      <c r="AQ87" s="44">
        <v>988.77</v>
      </c>
      <c r="AR87" s="44">
        <v>2929.92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9</v>
      </c>
      <c r="E88" s="39">
        <v>11</v>
      </c>
      <c r="F88" s="39">
        <v>8</v>
      </c>
      <c r="H88" s="43">
        <v>1903.68</v>
      </c>
      <c r="I88" s="67">
        <v>5</v>
      </c>
      <c r="J88" s="43">
        <v>907.42</v>
      </c>
      <c r="K88" s="67">
        <v>2</v>
      </c>
      <c r="L88" s="43">
        <v>106.67</v>
      </c>
      <c r="M88" s="67">
        <v>2</v>
      </c>
      <c r="N88" s="43">
        <v>2917.77</v>
      </c>
      <c r="O88" s="67">
        <v>9</v>
      </c>
      <c r="P88" s="43">
        <v>966.49</v>
      </c>
      <c r="Q88" s="67">
        <v>6</v>
      </c>
      <c r="R88" s="43">
        <v>831.73</v>
      </c>
      <c r="S88" s="67">
        <v>2</v>
      </c>
      <c r="T88" s="43">
        <v>597.70000000000005</v>
      </c>
      <c r="U88" s="67">
        <v>3</v>
      </c>
      <c r="V88" s="43">
        <v>2395.92</v>
      </c>
      <c r="W88" s="67">
        <v>11</v>
      </c>
      <c r="X88" s="43">
        <v>457.73</v>
      </c>
      <c r="Y88" s="67">
        <v>6</v>
      </c>
      <c r="Z88" s="43">
        <v>76.89</v>
      </c>
      <c r="AA88" s="67">
        <v>1</v>
      </c>
      <c r="AB88" s="43">
        <v>108.73</v>
      </c>
      <c r="AC88" s="67">
        <v>1</v>
      </c>
      <c r="AD88" s="43">
        <v>643.35</v>
      </c>
      <c r="AE88" s="70">
        <v>8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371</v>
      </c>
      <c r="E90" s="39">
        <v>331</v>
      </c>
      <c r="F90" s="39">
        <v>302</v>
      </c>
      <c r="H90" s="43">
        <v>39357.57</v>
      </c>
      <c r="I90" s="67">
        <v>217</v>
      </c>
      <c r="J90" s="43">
        <v>11687.5</v>
      </c>
      <c r="K90" s="67">
        <v>84</v>
      </c>
      <c r="L90" s="43">
        <v>12903.18</v>
      </c>
      <c r="M90" s="67">
        <v>70</v>
      </c>
      <c r="N90" s="43">
        <v>63948.25</v>
      </c>
      <c r="O90" s="67">
        <v>371</v>
      </c>
      <c r="P90" s="43">
        <v>29004.32</v>
      </c>
      <c r="Q90" s="67">
        <v>155</v>
      </c>
      <c r="R90" s="43">
        <v>13852.21</v>
      </c>
      <c r="S90" s="67">
        <v>113</v>
      </c>
      <c r="T90" s="43">
        <v>10346.57</v>
      </c>
      <c r="U90" s="67">
        <v>63</v>
      </c>
      <c r="V90" s="43">
        <v>53203.1</v>
      </c>
      <c r="W90" s="67">
        <v>331</v>
      </c>
      <c r="X90" s="43">
        <v>21198.99</v>
      </c>
      <c r="Y90" s="67">
        <v>116</v>
      </c>
      <c r="Z90" s="43">
        <v>13188.91</v>
      </c>
      <c r="AA90" s="67">
        <v>116</v>
      </c>
      <c r="AB90" s="43">
        <v>11371.23</v>
      </c>
      <c r="AC90" s="67">
        <v>70</v>
      </c>
      <c r="AD90" s="43">
        <v>45759.13</v>
      </c>
      <c r="AE90" s="70">
        <v>302</v>
      </c>
      <c r="AG90" s="43">
        <v>340.23</v>
      </c>
      <c r="AH90" s="43">
        <v>261.45</v>
      </c>
      <c r="AI90" s="43">
        <v>4.76</v>
      </c>
      <c r="AJ90" s="43">
        <v>606.44000000000005</v>
      </c>
      <c r="AK90" s="43">
        <v>14.47</v>
      </c>
      <c r="AL90" s="43">
        <v>0</v>
      </c>
      <c r="AM90" s="43">
        <v>0</v>
      </c>
      <c r="AN90" s="43">
        <v>14.47</v>
      </c>
      <c r="AO90" s="43">
        <v>122.37</v>
      </c>
      <c r="AP90" s="43">
        <v>14.47</v>
      </c>
      <c r="AQ90" s="43">
        <v>0</v>
      </c>
      <c r="AR90" s="43">
        <v>136.84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3</v>
      </c>
      <c r="E91" s="40">
        <v>6</v>
      </c>
      <c r="F91" s="40">
        <v>2</v>
      </c>
      <c r="H91" s="44">
        <v>773.49</v>
      </c>
      <c r="I91" s="68">
        <v>3</v>
      </c>
      <c r="J91" s="44">
        <v>0</v>
      </c>
      <c r="K91" s="68">
        <v>0</v>
      </c>
      <c r="L91" s="44">
        <v>0</v>
      </c>
      <c r="M91" s="68">
        <v>0</v>
      </c>
      <c r="N91" s="44">
        <v>773.49</v>
      </c>
      <c r="O91" s="68">
        <v>3</v>
      </c>
      <c r="P91" s="44">
        <v>978.72</v>
      </c>
      <c r="Q91" s="68">
        <v>4</v>
      </c>
      <c r="R91" s="44">
        <v>294.89</v>
      </c>
      <c r="S91" s="68">
        <v>2</v>
      </c>
      <c r="T91" s="44">
        <v>0</v>
      </c>
      <c r="U91" s="68">
        <v>0</v>
      </c>
      <c r="V91" s="44">
        <v>1273.6099999999999</v>
      </c>
      <c r="W91" s="68">
        <v>6</v>
      </c>
      <c r="X91" s="44">
        <v>63.17</v>
      </c>
      <c r="Y91" s="68">
        <v>0</v>
      </c>
      <c r="Z91" s="44">
        <v>73.150000000000006</v>
      </c>
      <c r="AA91" s="68">
        <v>1</v>
      </c>
      <c r="AB91" s="44">
        <v>165.6</v>
      </c>
      <c r="AC91" s="68">
        <v>1</v>
      </c>
      <c r="AD91" s="44">
        <v>301.92</v>
      </c>
      <c r="AE91" s="71">
        <v>2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730</v>
      </c>
      <c r="E93" s="40">
        <v>737</v>
      </c>
      <c r="F93" s="40">
        <v>675</v>
      </c>
      <c r="H93" s="44">
        <v>85072.54</v>
      </c>
      <c r="I93" s="68">
        <v>378</v>
      </c>
      <c r="J93" s="44">
        <v>30179.75</v>
      </c>
      <c r="K93" s="68">
        <v>212</v>
      </c>
      <c r="L93" s="44">
        <v>31579.69</v>
      </c>
      <c r="M93" s="68">
        <v>140</v>
      </c>
      <c r="N93" s="44">
        <v>146831.98000000001</v>
      </c>
      <c r="O93" s="68">
        <v>730</v>
      </c>
      <c r="P93" s="44">
        <v>66086.990000000005</v>
      </c>
      <c r="Q93" s="68">
        <v>314</v>
      </c>
      <c r="R93" s="44">
        <v>41676.5</v>
      </c>
      <c r="S93" s="68">
        <v>245</v>
      </c>
      <c r="T93" s="44">
        <v>32710.51</v>
      </c>
      <c r="U93" s="68">
        <v>178</v>
      </c>
      <c r="V93" s="44">
        <v>140474</v>
      </c>
      <c r="W93" s="68">
        <v>737</v>
      </c>
      <c r="X93" s="44">
        <v>40828.33</v>
      </c>
      <c r="Y93" s="68">
        <v>240</v>
      </c>
      <c r="Z93" s="44">
        <v>35872.33</v>
      </c>
      <c r="AA93" s="68">
        <v>198</v>
      </c>
      <c r="AB93" s="44">
        <v>34131.56</v>
      </c>
      <c r="AC93" s="68">
        <v>237</v>
      </c>
      <c r="AD93" s="44">
        <v>110832.22</v>
      </c>
      <c r="AE93" s="71">
        <v>675</v>
      </c>
      <c r="AG93" s="44">
        <v>1454.11</v>
      </c>
      <c r="AH93" s="44">
        <v>1058.3499999999999</v>
      </c>
      <c r="AI93" s="44">
        <v>3118.09</v>
      </c>
      <c r="AJ93" s="44">
        <v>5630.55</v>
      </c>
      <c r="AK93" s="44">
        <v>655.39</v>
      </c>
      <c r="AL93" s="44">
        <v>582.67999999999995</v>
      </c>
      <c r="AM93" s="44">
        <v>2348.5</v>
      </c>
      <c r="AN93" s="44">
        <v>3586.57</v>
      </c>
      <c r="AO93" s="44">
        <v>333.4</v>
      </c>
      <c r="AP93" s="44">
        <v>208.74</v>
      </c>
      <c r="AQ93" s="44">
        <v>435.85</v>
      </c>
      <c r="AR93" s="44">
        <v>977.99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22</v>
      </c>
      <c r="E94" s="39">
        <v>34</v>
      </c>
      <c r="F94" s="39">
        <v>22</v>
      </c>
      <c r="H94" s="43">
        <v>5860.79</v>
      </c>
      <c r="I94" s="67">
        <v>11</v>
      </c>
      <c r="J94" s="43">
        <v>1574.91</v>
      </c>
      <c r="K94" s="67">
        <v>6</v>
      </c>
      <c r="L94" s="43">
        <v>782.25</v>
      </c>
      <c r="M94" s="67">
        <v>5</v>
      </c>
      <c r="N94" s="43">
        <v>8217.9500000000007</v>
      </c>
      <c r="O94" s="67">
        <v>22</v>
      </c>
      <c r="P94" s="43">
        <v>9015.4699999999993</v>
      </c>
      <c r="Q94" s="67">
        <v>25</v>
      </c>
      <c r="R94" s="43">
        <v>1286.72</v>
      </c>
      <c r="S94" s="67">
        <v>2</v>
      </c>
      <c r="T94" s="43">
        <v>1342.94</v>
      </c>
      <c r="U94" s="67">
        <v>7</v>
      </c>
      <c r="V94" s="43">
        <v>11645.13</v>
      </c>
      <c r="W94" s="67">
        <v>34</v>
      </c>
      <c r="X94" s="43">
        <v>4219.24</v>
      </c>
      <c r="Y94" s="67">
        <v>9</v>
      </c>
      <c r="Z94" s="43">
        <v>2628.1</v>
      </c>
      <c r="AA94" s="67">
        <v>9</v>
      </c>
      <c r="AB94" s="43">
        <v>1963.48</v>
      </c>
      <c r="AC94" s="67">
        <v>4</v>
      </c>
      <c r="AD94" s="43">
        <v>8810.82</v>
      </c>
      <c r="AE94" s="70">
        <v>22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0</v>
      </c>
      <c r="Y95" s="68">
        <v>0</v>
      </c>
      <c r="Z95" s="44">
        <v>0</v>
      </c>
      <c r="AA95" s="68">
        <v>0</v>
      </c>
      <c r="AB95" s="44">
        <v>0</v>
      </c>
      <c r="AC95" s="68">
        <v>0</v>
      </c>
      <c r="AD95" s="44">
        <v>0</v>
      </c>
      <c r="AE95" s="71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929</v>
      </c>
      <c r="E96" s="39">
        <v>915</v>
      </c>
      <c r="F96" s="39">
        <v>877</v>
      </c>
      <c r="H96" s="43">
        <v>101407.19</v>
      </c>
      <c r="I96" s="67">
        <v>514</v>
      </c>
      <c r="J96" s="43">
        <v>33656.94</v>
      </c>
      <c r="K96" s="67">
        <v>236</v>
      </c>
      <c r="L96" s="43">
        <v>34399.360000000001</v>
      </c>
      <c r="M96" s="67">
        <v>179</v>
      </c>
      <c r="N96" s="43">
        <v>169463.49</v>
      </c>
      <c r="O96" s="67">
        <v>929</v>
      </c>
      <c r="P96" s="43">
        <v>81389.72</v>
      </c>
      <c r="Q96" s="67">
        <v>406</v>
      </c>
      <c r="R96" s="43">
        <v>44885.05</v>
      </c>
      <c r="S96" s="67">
        <v>306</v>
      </c>
      <c r="T96" s="43">
        <v>33659.5</v>
      </c>
      <c r="U96" s="67">
        <v>203</v>
      </c>
      <c r="V96" s="43">
        <v>159934.26999999999</v>
      </c>
      <c r="W96" s="67">
        <v>915</v>
      </c>
      <c r="X96" s="43">
        <v>55472.74</v>
      </c>
      <c r="Y96" s="67">
        <v>350</v>
      </c>
      <c r="Z96" s="43">
        <v>37114.71</v>
      </c>
      <c r="AA96" s="67">
        <v>278</v>
      </c>
      <c r="AB96" s="43">
        <v>38585.71</v>
      </c>
      <c r="AC96" s="67">
        <v>249</v>
      </c>
      <c r="AD96" s="43">
        <v>131173.16</v>
      </c>
      <c r="AE96" s="70">
        <v>877</v>
      </c>
      <c r="AG96" s="43">
        <v>3038.88</v>
      </c>
      <c r="AH96" s="43">
        <v>2027.03</v>
      </c>
      <c r="AI96" s="43">
        <v>3453.57</v>
      </c>
      <c r="AJ96" s="43">
        <v>8519.48</v>
      </c>
      <c r="AK96" s="43">
        <v>1678.5</v>
      </c>
      <c r="AL96" s="43">
        <v>1581.23</v>
      </c>
      <c r="AM96" s="43">
        <v>1862.94</v>
      </c>
      <c r="AN96" s="43">
        <v>5122.67</v>
      </c>
      <c r="AO96" s="43">
        <v>823.54</v>
      </c>
      <c r="AP96" s="43">
        <v>835.96</v>
      </c>
      <c r="AQ96" s="43">
        <v>968.2</v>
      </c>
      <c r="AR96" s="43">
        <v>2627.7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14</v>
      </c>
      <c r="E103" s="40">
        <v>13</v>
      </c>
      <c r="F103" s="40">
        <v>21</v>
      </c>
      <c r="H103" s="44">
        <v>4711.53</v>
      </c>
      <c r="I103" s="68">
        <v>11</v>
      </c>
      <c r="J103" s="44">
        <v>79.78</v>
      </c>
      <c r="K103" s="68">
        <v>1</v>
      </c>
      <c r="L103" s="44">
        <v>368.57</v>
      </c>
      <c r="M103" s="68">
        <v>2</v>
      </c>
      <c r="N103" s="44">
        <v>5159.88</v>
      </c>
      <c r="O103" s="68">
        <v>14</v>
      </c>
      <c r="P103" s="44">
        <v>3212.94</v>
      </c>
      <c r="Q103" s="68">
        <v>9</v>
      </c>
      <c r="R103" s="44">
        <v>165.52</v>
      </c>
      <c r="S103" s="68">
        <v>1</v>
      </c>
      <c r="T103" s="44">
        <v>448.35</v>
      </c>
      <c r="U103" s="68">
        <v>3</v>
      </c>
      <c r="V103" s="44">
        <v>3826.81</v>
      </c>
      <c r="W103" s="68">
        <v>13</v>
      </c>
      <c r="X103" s="44">
        <v>3982.03</v>
      </c>
      <c r="Y103" s="68">
        <v>15</v>
      </c>
      <c r="Z103" s="44">
        <v>317.63</v>
      </c>
      <c r="AA103" s="68">
        <v>2</v>
      </c>
      <c r="AB103" s="44">
        <v>384.07</v>
      </c>
      <c r="AC103" s="68">
        <v>4</v>
      </c>
      <c r="AD103" s="44">
        <v>4683.7299999999996</v>
      </c>
      <c r="AE103" s="71">
        <v>21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1</v>
      </c>
      <c r="E104" s="39">
        <v>1</v>
      </c>
      <c r="F104" s="39">
        <v>1</v>
      </c>
      <c r="H104" s="43">
        <v>696.1</v>
      </c>
      <c r="I104" s="67">
        <v>1</v>
      </c>
      <c r="J104" s="43">
        <v>0</v>
      </c>
      <c r="K104" s="67">
        <v>0</v>
      </c>
      <c r="L104" s="43">
        <v>0</v>
      </c>
      <c r="M104" s="67">
        <v>0</v>
      </c>
      <c r="N104" s="43">
        <v>696.1</v>
      </c>
      <c r="O104" s="67">
        <v>1</v>
      </c>
      <c r="P104" s="43">
        <v>541.45000000000005</v>
      </c>
      <c r="Q104" s="67">
        <v>1</v>
      </c>
      <c r="R104" s="43">
        <v>0</v>
      </c>
      <c r="S104" s="67">
        <v>0</v>
      </c>
      <c r="T104" s="43">
        <v>0</v>
      </c>
      <c r="U104" s="67">
        <v>0</v>
      </c>
      <c r="V104" s="43">
        <v>541.45000000000005</v>
      </c>
      <c r="W104" s="67">
        <v>1</v>
      </c>
      <c r="X104" s="43">
        <v>196.12</v>
      </c>
      <c r="Y104" s="67">
        <v>1</v>
      </c>
      <c r="Z104" s="43">
        <v>0</v>
      </c>
      <c r="AA104" s="67">
        <v>0</v>
      </c>
      <c r="AB104" s="43">
        <v>0</v>
      </c>
      <c r="AC104" s="67">
        <v>0</v>
      </c>
      <c r="AD104" s="43">
        <v>196.12</v>
      </c>
      <c r="AE104" s="70">
        <v>1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719</v>
      </c>
      <c r="E105" s="40">
        <v>709</v>
      </c>
      <c r="F105" s="40">
        <v>631</v>
      </c>
      <c r="H105" s="44">
        <v>84684.81</v>
      </c>
      <c r="I105" s="68">
        <v>406</v>
      </c>
      <c r="J105" s="44">
        <v>28592.79</v>
      </c>
      <c r="K105" s="68">
        <v>210</v>
      </c>
      <c r="L105" s="44">
        <v>19942.12</v>
      </c>
      <c r="M105" s="68">
        <v>103</v>
      </c>
      <c r="N105" s="44">
        <v>133219.72</v>
      </c>
      <c r="O105" s="68">
        <v>719</v>
      </c>
      <c r="P105" s="44">
        <v>74450.039999999994</v>
      </c>
      <c r="Q105" s="68">
        <v>347</v>
      </c>
      <c r="R105" s="44">
        <v>38653.839999999997</v>
      </c>
      <c r="S105" s="68">
        <v>240</v>
      </c>
      <c r="T105" s="44">
        <v>21683.58</v>
      </c>
      <c r="U105" s="68">
        <v>122</v>
      </c>
      <c r="V105" s="44">
        <v>134787.46</v>
      </c>
      <c r="W105" s="68">
        <v>709</v>
      </c>
      <c r="X105" s="44">
        <v>34942.839999999997</v>
      </c>
      <c r="Y105" s="68">
        <v>237</v>
      </c>
      <c r="Z105" s="44">
        <v>37478.5</v>
      </c>
      <c r="AA105" s="68">
        <v>216</v>
      </c>
      <c r="AB105" s="44">
        <v>24037.94</v>
      </c>
      <c r="AC105" s="68">
        <v>178</v>
      </c>
      <c r="AD105" s="44">
        <v>96459.28</v>
      </c>
      <c r="AE105" s="71">
        <v>631</v>
      </c>
      <c r="AG105" s="44">
        <v>1575.34</v>
      </c>
      <c r="AH105" s="44">
        <v>797.3</v>
      </c>
      <c r="AI105" s="44">
        <v>1056.31</v>
      </c>
      <c r="AJ105" s="44">
        <v>3428.95</v>
      </c>
      <c r="AK105" s="44">
        <v>1011.62</v>
      </c>
      <c r="AL105" s="44">
        <v>624.55999999999995</v>
      </c>
      <c r="AM105" s="44">
        <v>1107.1199999999999</v>
      </c>
      <c r="AN105" s="44">
        <v>2743.3</v>
      </c>
      <c r="AO105" s="44">
        <v>588.23</v>
      </c>
      <c r="AP105" s="44">
        <v>689.61</v>
      </c>
      <c r="AQ105" s="44">
        <v>646.9</v>
      </c>
      <c r="AR105" s="44">
        <v>1924.74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14</v>
      </c>
      <c r="E106" s="39">
        <v>15</v>
      </c>
      <c r="F106" s="39">
        <v>5</v>
      </c>
      <c r="H106" s="43">
        <v>9178.36</v>
      </c>
      <c r="I106" s="67">
        <v>11</v>
      </c>
      <c r="J106" s="43">
        <v>107.22</v>
      </c>
      <c r="K106" s="67">
        <v>1</v>
      </c>
      <c r="L106" s="43">
        <v>37.64</v>
      </c>
      <c r="M106" s="67">
        <v>2</v>
      </c>
      <c r="N106" s="43">
        <v>9323.2199999999993</v>
      </c>
      <c r="O106" s="67">
        <v>14</v>
      </c>
      <c r="P106" s="43">
        <v>5924.72</v>
      </c>
      <c r="Q106" s="67">
        <v>13</v>
      </c>
      <c r="R106" s="43">
        <v>62.02</v>
      </c>
      <c r="S106" s="67">
        <v>0</v>
      </c>
      <c r="T106" s="43">
        <v>114.11</v>
      </c>
      <c r="U106" s="67">
        <v>2</v>
      </c>
      <c r="V106" s="43">
        <v>6100.85</v>
      </c>
      <c r="W106" s="67">
        <v>15</v>
      </c>
      <c r="X106" s="43">
        <v>211.99</v>
      </c>
      <c r="Y106" s="67">
        <v>2</v>
      </c>
      <c r="Z106" s="43">
        <v>263.48</v>
      </c>
      <c r="AA106" s="67">
        <v>1</v>
      </c>
      <c r="AB106" s="43">
        <v>176.13</v>
      </c>
      <c r="AC106" s="67">
        <v>2</v>
      </c>
      <c r="AD106" s="43">
        <v>651.6</v>
      </c>
      <c r="AE106" s="70">
        <v>5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155</v>
      </c>
      <c r="E108" s="39">
        <v>161</v>
      </c>
      <c r="F108" s="39">
        <v>160</v>
      </c>
      <c r="H108" s="43">
        <v>14945.33</v>
      </c>
      <c r="I108" s="67">
        <v>68</v>
      </c>
      <c r="J108" s="43">
        <v>8534.74</v>
      </c>
      <c r="K108" s="67">
        <v>58</v>
      </c>
      <c r="L108" s="43">
        <v>4618.75</v>
      </c>
      <c r="M108" s="67">
        <v>29</v>
      </c>
      <c r="N108" s="43">
        <v>28098.82</v>
      </c>
      <c r="O108" s="67">
        <v>155</v>
      </c>
      <c r="P108" s="43">
        <v>14514.31</v>
      </c>
      <c r="Q108" s="67">
        <v>69</v>
      </c>
      <c r="R108" s="43">
        <v>7394.48</v>
      </c>
      <c r="S108" s="67">
        <v>48</v>
      </c>
      <c r="T108" s="43">
        <v>5604.52</v>
      </c>
      <c r="U108" s="67">
        <v>44</v>
      </c>
      <c r="V108" s="43">
        <v>27513.31</v>
      </c>
      <c r="W108" s="67">
        <v>161</v>
      </c>
      <c r="X108" s="43">
        <v>5870.33</v>
      </c>
      <c r="Y108" s="67">
        <v>60</v>
      </c>
      <c r="Z108" s="43">
        <v>7113.27</v>
      </c>
      <c r="AA108" s="67">
        <v>51</v>
      </c>
      <c r="AB108" s="43">
        <v>5483.76</v>
      </c>
      <c r="AC108" s="67">
        <v>49</v>
      </c>
      <c r="AD108" s="43">
        <v>18467.36</v>
      </c>
      <c r="AE108" s="70">
        <v>160</v>
      </c>
      <c r="AG108" s="43">
        <v>211.17</v>
      </c>
      <c r="AH108" s="43">
        <v>248.52</v>
      </c>
      <c r="AI108" s="43">
        <v>612.42999999999995</v>
      </c>
      <c r="AJ108" s="43">
        <v>1072.1199999999999</v>
      </c>
      <c r="AK108" s="43">
        <v>293.52999999999997</v>
      </c>
      <c r="AL108" s="43">
        <v>211.17</v>
      </c>
      <c r="AM108" s="43">
        <v>637.04</v>
      </c>
      <c r="AN108" s="43">
        <v>1141.74</v>
      </c>
      <c r="AO108" s="43">
        <v>74.900000000000006</v>
      </c>
      <c r="AP108" s="43">
        <v>54.07</v>
      </c>
      <c r="AQ108" s="43">
        <v>473.64</v>
      </c>
      <c r="AR108" s="43">
        <v>602.61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1</v>
      </c>
      <c r="E109" s="40">
        <v>1</v>
      </c>
      <c r="F109" s="40">
        <v>1</v>
      </c>
      <c r="H109" s="44">
        <v>15278.51</v>
      </c>
      <c r="I109" s="68">
        <v>0</v>
      </c>
      <c r="J109" s="44">
        <v>16822.080000000002</v>
      </c>
      <c r="K109" s="68">
        <v>1</v>
      </c>
      <c r="L109" s="44">
        <v>0</v>
      </c>
      <c r="M109" s="68">
        <v>0</v>
      </c>
      <c r="N109" s="44">
        <v>32100.59</v>
      </c>
      <c r="O109" s="68">
        <v>1</v>
      </c>
      <c r="P109" s="44">
        <v>7931.29</v>
      </c>
      <c r="Q109" s="68">
        <v>0</v>
      </c>
      <c r="R109" s="44">
        <v>15278.51</v>
      </c>
      <c r="S109" s="68">
        <v>0</v>
      </c>
      <c r="T109" s="44">
        <v>16822.080000000002</v>
      </c>
      <c r="U109" s="68">
        <v>1</v>
      </c>
      <c r="V109" s="44">
        <v>40031.879999999997</v>
      </c>
      <c r="W109" s="68">
        <v>1</v>
      </c>
      <c r="X109" s="44">
        <v>22</v>
      </c>
      <c r="Y109" s="68">
        <v>0</v>
      </c>
      <c r="Z109" s="44">
        <v>7931.29</v>
      </c>
      <c r="AA109" s="68">
        <v>0</v>
      </c>
      <c r="AB109" s="44">
        <v>32100.59</v>
      </c>
      <c r="AC109" s="68">
        <v>1</v>
      </c>
      <c r="AD109" s="44">
        <v>40053.879999999997</v>
      </c>
      <c r="AE109" s="71">
        <v>1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103</v>
      </c>
      <c r="E115" s="40">
        <v>90</v>
      </c>
      <c r="F115" s="40">
        <v>84</v>
      </c>
      <c r="H115" s="44">
        <v>34759.93</v>
      </c>
      <c r="I115" s="68">
        <v>56</v>
      </c>
      <c r="J115" s="44">
        <v>7351.99</v>
      </c>
      <c r="K115" s="68">
        <v>21</v>
      </c>
      <c r="L115" s="44">
        <v>5737.52</v>
      </c>
      <c r="M115" s="68">
        <v>26</v>
      </c>
      <c r="N115" s="44">
        <v>47849.440000000002</v>
      </c>
      <c r="O115" s="68">
        <v>103</v>
      </c>
      <c r="P115" s="44">
        <v>16620.599999999999</v>
      </c>
      <c r="Q115" s="68">
        <v>36</v>
      </c>
      <c r="R115" s="44">
        <v>9359.43</v>
      </c>
      <c r="S115" s="68">
        <v>24</v>
      </c>
      <c r="T115" s="44">
        <v>6859.56</v>
      </c>
      <c r="U115" s="68">
        <v>30</v>
      </c>
      <c r="V115" s="44">
        <v>32839.589999999997</v>
      </c>
      <c r="W115" s="68">
        <v>90</v>
      </c>
      <c r="X115" s="44">
        <v>9013.7199999999993</v>
      </c>
      <c r="Y115" s="68">
        <v>37</v>
      </c>
      <c r="Z115" s="44">
        <v>5408.64</v>
      </c>
      <c r="AA115" s="68">
        <v>16</v>
      </c>
      <c r="AB115" s="44">
        <v>6155.56</v>
      </c>
      <c r="AC115" s="68">
        <v>31</v>
      </c>
      <c r="AD115" s="44">
        <v>20577.919999999998</v>
      </c>
      <c r="AE115" s="71">
        <v>84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1</v>
      </c>
      <c r="E116" s="39">
        <v>0</v>
      </c>
      <c r="F116" s="39">
        <v>0</v>
      </c>
      <c r="H116" s="43">
        <v>2467.9699999999998</v>
      </c>
      <c r="I116" s="67">
        <v>1</v>
      </c>
      <c r="J116" s="43">
        <v>0</v>
      </c>
      <c r="K116" s="67">
        <v>0</v>
      </c>
      <c r="L116" s="43">
        <v>0</v>
      </c>
      <c r="M116" s="67">
        <v>0</v>
      </c>
      <c r="N116" s="43">
        <v>2467.9699999999998</v>
      </c>
      <c r="O116" s="67">
        <v>1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2686</v>
      </c>
      <c r="E117" s="40">
        <v>2631</v>
      </c>
      <c r="F117" s="40">
        <v>2299</v>
      </c>
      <c r="H117" s="44">
        <v>278771.77</v>
      </c>
      <c r="I117" s="68">
        <v>1414</v>
      </c>
      <c r="J117" s="44">
        <v>126480.1</v>
      </c>
      <c r="K117" s="68">
        <v>831</v>
      </c>
      <c r="L117" s="44">
        <v>93098.92</v>
      </c>
      <c r="M117" s="68">
        <v>441</v>
      </c>
      <c r="N117" s="44">
        <v>498350.79</v>
      </c>
      <c r="O117" s="68">
        <v>2686</v>
      </c>
      <c r="P117" s="44">
        <v>244255.78</v>
      </c>
      <c r="Q117" s="68">
        <v>1267</v>
      </c>
      <c r="R117" s="44">
        <v>122886.05</v>
      </c>
      <c r="S117" s="68">
        <v>806</v>
      </c>
      <c r="T117" s="44">
        <v>105463.4</v>
      </c>
      <c r="U117" s="68">
        <v>558</v>
      </c>
      <c r="V117" s="44">
        <v>472605.23</v>
      </c>
      <c r="W117" s="68">
        <v>2631</v>
      </c>
      <c r="X117" s="44">
        <v>103923.15</v>
      </c>
      <c r="Y117" s="68">
        <v>819</v>
      </c>
      <c r="Z117" s="44">
        <v>127054.08</v>
      </c>
      <c r="AA117" s="68">
        <v>780</v>
      </c>
      <c r="AB117" s="44">
        <v>110032.69</v>
      </c>
      <c r="AC117" s="68">
        <v>700</v>
      </c>
      <c r="AD117" s="44">
        <v>341009.91999999998</v>
      </c>
      <c r="AE117" s="71">
        <v>2299</v>
      </c>
      <c r="AG117" s="44">
        <v>5269.41</v>
      </c>
      <c r="AH117" s="44">
        <v>3232.84</v>
      </c>
      <c r="AI117" s="44">
        <v>4267.88</v>
      </c>
      <c r="AJ117" s="44">
        <v>12770.13</v>
      </c>
      <c r="AK117" s="44">
        <v>3067.53</v>
      </c>
      <c r="AL117" s="44">
        <v>2311.29</v>
      </c>
      <c r="AM117" s="44">
        <v>3443.83</v>
      </c>
      <c r="AN117" s="44">
        <v>8822.65</v>
      </c>
      <c r="AO117" s="44">
        <v>1104.92</v>
      </c>
      <c r="AP117" s="44">
        <v>1821.54</v>
      </c>
      <c r="AQ117" s="44">
        <v>2281.54</v>
      </c>
      <c r="AR117" s="44">
        <v>5208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17</v>
      </c>
      <c r="E118" s="39">
        <v>19</v>
      </c>
      <c r="F118" s="39">
        <v>8</v>
      </c>
      <c r="H118" s="43">
        <v>6924.32</v>
      </c>
      <c r="I118" s="67">
        <v>14</v>
      </c>
      <c r="J118" s="43">
        <v>411.62</v>
      </c>
      <c r="K118" s="67">
        <v>1</v>
      </c>
      <c r="L118" s="43">
        <v>162.57</v>
      </c>
      <c r="M118" s="67">
        <v>2</v>
      </c>
      <c r="N118" s="43">
        <v>7498.51</v>
      </c>
      <c r="O118" s="67">
        <v>17</v>
      </c>
      <c r="P118" s="43">
        <v>8364.4</v>
      </c>
      <c r="Q118" s="67">
        <v>15</v>
      </c>
      <c r="R118" s="43">
        <v>862.99</v>
      </c>
      <c r="S118" s="67">
        <v>2</v>
      </c>
      <c r="T118" s="43">
        <v>396.61</v>
      </c>
      <c r="U118" s="67">
        <v>2</v>
      </c>
      <c r="V118" s="43">
        <v>9624</v>
      </c>
      <c r="W118" s="67">
        <v>19</v>
      </c>
      <c r="X118" s="43">
        <v>930.63</v>
      </c>
      <c r="Y118" s="67">
        <v>7</v>
      </c>
      <c r="Z118" s="43">
        <v>154.69</v>
      </c>
      <c r="AA118" s="67">
        <v>1</v>
      </c>
      <c r="AB118" s="43">
        <v>0</v>
      </c>
      <c r="AC118" s="67">
        <v>0</v>
      </c>
      <c r="AD118" s="43">
        <v>1085.32</v>
      </c>
      <c r="AE118" s="70">
        <v>8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1151</v>
      </c>
      <c r="E120" s="39">
        <v>1140</v>
      </c>
      <c r="F120" s="39">
        <v>1026</v>
      </c>
      <c r="H120" s="43">
        <v>149735.62</v>
      </c>
      <c r="I120" s="67">
        <v>635</v>
      </c>
      <c r="J120" s="43">
        <v>44059.86</v>
      </c>
      <c r="K120" s="67">
        <v>387</v>
      </c>
      <c r="L120" s="43">
        <v>29756.59</v>
      </c>
      <c r="M120" s="67">
        <v>129</v>
      </c>
      <c r="N120" s="43">
        <v>223552.07</v>
      </c>
      <c r="O120" s="67">
        <v>1151</v>
      </c>
      <c r="P120" s="43">
        <v>122841.5</v>
      </c>
      <c r="Q120" s="67">
        <v>511</v>
      </c>
      <c r="R120" s="43">
        <v>67748.22</v>
      </c>
      <c r="S120" s="67">
        <v>441</v>
      </c>
      <c r="T120" s="43">
        <v>30523.86</v>
      </c>
      <c r="U120" s="67">
        <v>188</v>
      </c>
      <c r="V120" s="43">
        <v>221113.58</v>
      </c>
      <c r="W120" s="67">
        <v>1140</v>
      </c>
      <c r="X120" s="43">
        <v>69886.17</v>
      </c>
      <c r="Y120" s="67">
        <v>370</v>
      </c>
      <c r="Z120" s="43">
        <v>61489.22</v>
      </c>
      <c r="AA120" s="67">
        <v>356</v>
      </c>
      <c r="AB120" s="43">
        <v>41208.74</v>
      </c>
      <c r="AC120" s="67">
        <v>300</v>
      </c>
      <c r="AD120" s="43">
        <v>172584.13</v>
      </c>
      <c r="AE120" s="70">
        <v>1026</v>
      </c>
      <c r="AG120" s="43">
        <v>1579.47</v>
      </c>
      <c r="AH120" s="43">
        <v>522.91999999999996</v>
      </c>
      <c r="AI120" s="43">
        <v>2300.4699999999998</v>
      </c>
      <c r="AJ120" s="43">
        <v>4402.8599999999997</v>
      </c>
      <c r="AK120" s="43">
        <v>966.37</v>
      </c>
      <c r="AL120" s="43">
        <v>808.98</v>
      </c>
      <c r="AM120" s="43">
        <v>1899.08</v>
      </c>
      <c r="AN120" s="43">
        <v>3674.43</v>
      </c>
      <c r="AO120" s="43">
        <v>550.84</v>
      </c>
      <c r="AP120" s="43">
        <v>635.27</v>
      </c>
      <c r="AQ120" s="43">
        <v>2122.33</v>
      </c>
      <c r="AR120" s="43">
        <v>3308.44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33</v>
      </c>
      <c r="E121" s="40">
        <v>28</v>
      </c>
      <c r="F121" s="40">
        <v>22</v>
      </c>
      <c r="H121" s="44">
        <v>12434.44</v>
      </c>
      <c r="I121" s="68">
        <v>23</v>
      </c>
      <c r="J121" s="44">
        <v>1706.14</v>
      </c>
      <c r="K121" s="68">
        <v>3</v>
      </c>
      <c r="L121" s="44">
        <v>1997.34</v>
      </c>
      <c r="M121" s="68">
        <v>7</v>
      </c>
      <c r="N121" s="44">
        <v>16137.92</v>
      </c>
      <c r="O121" s="68">
        <v>33</v>
      </c>
      <c r="P121" s="44">
        <v>11410.14</v>
      </c>
      <c r="Q121" s="68">
        <v>15</v>
      </c>
      <c r="R121" s="44">
        <v>1726.44</v>
      </c>
      <c r="S121" s="68">
        <v>6</v>
      </c>
      <c r="T121" s="44">
        <v>889.6</v>
      </c>
      <c r="U121" s="68">
        <v>7</v>
      </c>
      <c r="V121" s="44">
        <v>14026.18</v>
      </c>
      <c r="W121" s="68">
        <v>28</v>
      </c>
      <c r="X121" s="44">
        <v>2972.37</v>
      </c>
      <c r="Y121" s="68">
        <v>12</v>
      </c>
      <c r="Z121" s="44">
        <v>581.24</v>
      </c>
      <c r="AA121" s="68">
        <v>3</v>
      </c>
      <c r="AB121" s="44">
        <v>898.42</v>
      </c>
      <c r="AC121" s="68">
        <v>7</v>
      </c>
      <c r="AD121" s="44">
        <v>4452.03</v>
      </c>
      <c r="AE121" s="71">
        <v>22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1114</v>
      </c>
      <c r="E123" s="40">
        <v>1118</v>
      </c>
      <c r="F123" s="40">
        <v>996</v>
      </c>
      <c r="H123" s="44">
        <v>119237.92</v>
      </c>
      <c r="I123" s="68">
        <v>543</v>
      </c>
      <c r="J123" s="44">
        <v>50322.7</v>
      </c>
      <c r="K123" s="68">
        <v>351</v>
      </c>
      <c r="L123" s="44">
        <v>38133.03</v>
      </c>
      <c r="M123" s="68">
        <v>220</v>
      </c>
      <c r="N123" s="44">
        <v>207693.65</v>
      </c>
      <c r="O123" s="68">
        <v>1114</v>
      </c>
      <c r="P123" s="44">
        <v>106974.51</v>
      </c>
      <c r="Q123" s="68">
        <v>488</v>
      </c>
      <c r="R123" s="44">
        <v>57840.87</v>
      </c>
      <c r="S123" s="68">
        <v>355</v>
      </c>
      <c r="T123" s="44">
        <v>38281.43</v>
      </c>
      <c r="U123" s="68">
        <v>275</v>
      </c>
      <c r="V123" s="44">
        <v>203096.81</v>
      </c>
      <c r="W123" s="68">
        <v>1118</v>
      </c>
      <c r="X123" s="44">
        <v>50353.82</v>
      </c>
      <c r="Y123" s="68">
        <v>349</v>
      </c>
      <c r="Z123" s="44">
        <v>55615.7</v>
      </c>
      <c r="AA123" s="68">
        <v>313</v>
      </c>
      <c r="AB123" s="44">
        <v>42029.27</v>
      </c>
      <c r="AC123" s="68">
        <v>334</v>
      </c>
      <c r="AD123" s="44">
        <v>147998.79</v>
      </c>
      <c r="AE123" s="71">
        <v>996</v>
      </c>
      <c r="AG123" s="44">
        <v>3241.52</v>
      </c>
      <c r="AH123" s="44">
        <v>1588.67</v>
      </c>
      <c r="AI123" s="44">
        <v>2343.9899999999998</v>
      </c>
      <c r="AJ123" s="44">
        <v>7174.18</v>
      </c>
      <c r="AK123" s="44">
        <v>1604.38</v>
      </c>
      <c r="AL123" s="44">
        <v>945.5</v>
      </c>
      <c r="AM123" s="44">
        <v>502.16</v>
      </c>
      <c r="AN123" s="44">
        <v>3052.04</v>
      </c>
      <c r="AO123" s="44">
        <v>634.27</v>
      </c>
      <c r="AP123" s="44">
        <v>540.11</v>
      </c>
      <c r="AQ123" s="44">
        <v>446.47</v>
      </c>
      <c r="AR123" s="44">
        <v>1620.85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9</v>
      </c>
      <c r="E124" s="39">
        <v>4</v>
      </c>
      <c r="F124" s="39">
        <v>6</v>
      </c>
      <c r="H124" s="43">
        <v>398.72</v>
      </c>
      <c r="I124" s="67">
        <v>1</v>
      </c>
      <c r="J124" s="43">
        <v>376.95</v>
      </c>
      <c r="K124" s="67">
        <v>6</v>
      </c>
      <c r="L124" s="43">
        <v>153.69999999999999</v>
      </c>
      <c r="M124" s="67">
        <v>2</v>
      </c>
      <c r="N124" s="43">
        <v>929.37</v>
      </c>
      <c r="O124" s="67">
        <v>9</v>
      </c>
      <c r="P124" s="43">
        <v>1575.83</v>
      </c>
      <c r="Q124" s="67">
        <v>1</v>
      </c>
      <c r="R124" s="43">
        <v>55.4</v>
      </c>
      <c r="S124" s="67">
        <v>1</v>
      </c>
      <c r="T124" s="43">
        <v>197.7</v>
      </c>
      <c r="U124" s="67">
        <v>2</v>
      </c>
      <c r="V124" s="43">
        <v>1828.93</v>
      </c>
      <c r="W124" s="67">
        <v>4</v>
      </c>
      <c r="X124" s="43">
        <v>566.64</v>
      </c>
      <c r="Y124" s="67">
        <v>4</v>
      </c>
      <c r="Z124" s="43">
        <v>1544.83</v>
      </c>
      <c r="AA124" s="67">
        <v>1</v>
      </c>
      <c r="AB124" s="43">
        <v>153.69999999999999</v>
      </c>
      <c r="AC124" s="67">
        <v>1</v>
      </c>
      <c r="AD124" s="43">
        <v>2265.17</v>
      </c>
      <c r="AE124" s="70">
        <v>6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836</v>
      </c>
      <c r="E126" s="39">
        <v>844</v>
      </c>
      <c r="F126" s="39">
        <v>798</v>
      </c>
      <c r="H126" s="43">
        <v>99069.55</v>
      </c>
      <c r="I126" s="67">
        <v>597</v>
      </c>
      <c r="J126" s="43">
        <v>23730.44</v>
      </c>
      <c r="K126" s="67">
        <v>152</v>
      </c>
      <c r="L126" s="43">
        <v>29861.01</v>
      </c>
      <c r="M126" s="67">
        <v>87</v>
      </c>
      <c r="N126" s="43">
        <v>152661</v>
      </c>
      <c r="O126" s="67">
        <v>836</v>
      </c>
      <c r="P126" s="43">
        <v>87845.17</v>
      </c>
      <c r="Q126" s="67">
        <v>473</v>
      </c>
      <c r="R126" s="43">
        <v>30567.01</v>
      </c>
      <c r="S126" s="67">
        <v>285</v>
      </c>
      <c r="T126" s="43">
        <v>21616.32</v>
      </c>
      <c r="U126" s="67">
        <v>86</v>
      </c>
      <c r="V126" s="43">
        <v>140028.5</v>
      </c>
      <c r="W126" s="67">
        <v>844</v>
      </c>
      <c r="X126" s="43">
        <v>65855.460000000006</v>
      </c>
      <c r="Y126" s="67">
        <v>357</v>
      </c>
      <c r="Z126" s="43">
        <v>33459.53</v>
      </c>
      <c r="AA126" s="67">
        <v>324</v>
      </c>
      <c r="AB126" s="43">
        <v>19527.66</v>
      </c>
      <c r="AC126" s="67">
        <v>117</v>
      </c>
      <c r="AD126" s="43">
        <v>118842.65</v>
      </c>
      <c r="AE126" s="70">
        <v>798</v>
      </c>
      <c r="AG126" s="43">
        <v>1463.17</v>
      </c>
      <c r="AH126" s="43">
        <v>659.79</v>
      </c>
      <c r="AI126" s="43">
        <v>1532.03</v>
      </c>
      <c r="AJ126" s="43">
        <v>3654.99</v>
      </c>
      <c r="AK126" s="43">
        <v>769.74</v>
      </c>
      <c r="AL126" s="43">
        <v>833.22</v>
      </c>
      <c r="AM126" s="43">
        <v>623.49</v>
      </c>
      <c r="AN126" s="43">
        <v>2226.4499999999998</v>
      </c>
      <c r="AO126" s="43">
        <v>609.64</v>
      </c>
      <c r="AP126" s="43">
        <v>383.73</v>
      </c>
      <c r="AQ126" s="43">
        <v>222.71</v>
      </c>
      <c r="AR126" s="43">
        <v>1216.08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9</v>
      </c>
      <c r="E127" s="40">
        <v>10</v>
      </c>
      <c r="F127" s="40">
        <v>12</v>
      </c>
      <c r="H127" s="44">
        <v>3531.34</v>
      </c>
      <c r="I127" s="68">
        <v>6</v>
      </c>
      <c r="J127" s="44">
        <v>1283.26</v>
      </c>
      <c r="K127" s="68">
        <v>2</v>
      </c>
      <c r="L127" s="44">
        <v>2199.88</v>
      </c>
      <c r="M127" s="68">
        <v>1</v>
      </c>
      <c r="N127" s="44">
        <v>7014.48</v>
      </c>
      <c r="O127" s="68">
        <v>9</v>
      </c>
      <c r="P127" s="44">
        <v>1686.41</v>
      </c>
      <c r="Q127" s="68">
        <v>5</v>
      </c>
      <c r="R127" s="44">
        <v>1343.54</v>
      </c>
      <c r="S127" s="68">
        <v>4</v>
      </c>
      <c r="T127" s="44">
        <v>1179.8</v>
      </c>
      <c r="U127" s="68">
        <v>1</v>
      </c>
      <c r="V127" s="44">
        <v>4209.75</v>
      </c>
      <c r="W127" s="68">
        <v>10</v>
      </c>
      <c r="X127" s="44">
        <v>4235.3500000000004</v>
      </c>
      <c r="Y127" s="68">
        <v>5</v>
      </c>
      <c r="Z127" s="44">
        <v>1404.34</v>
      </c>
      <c r="AA127" s="68">
        <v>2</v>
      </c>
      <c r="AB127" s="44">
        <v>2239.34</v>
      </c>
      <c r="AC127" s="68">
        <v>5</v>
      </c>
      <c r="AD127" s="44">
        <v>7879.03</v>
      </c>
      <c r="AE127" s="71">
        <v>12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834</v>
      </c>
      <c r="E129" s="40">
        <v>787</v>
      </c>
      <c r="F129" s="40">
        <v>692</v>
      </c>
      <c r="H129" s="44">
        <v>117952.22</v>
      </c>
      <c r="I129" s="68">
        <v>539</v>
      </c>
      <c r="J129" s="44">
        <v>24063.58</v>
      </c>
      <c r="K129" s="68">
        <v>195</v>
      </c>
      <c r="L129" s="44">
        <v>20769.78</v>
      </c>
      <c r="M129" s="68">
        <v>100</v>
      </c>
      <c r="N129" s="44">
        <v>162785.57999999999</v>
      </c>
      <c r="O129" s="68">
        <v>834</v>
      </c>
      <c r="P129" s="44">
        <v>77139.92</v>
      </c>
      <c r="Q129" s="68">
        <v>370</v>
      </c>
      <c r="R129" s="44">
        <v>46409.26</v>
      </c>
      <c r="S129" s="68">
        <v>310</v>
      </c>
      <c r="T129" s="44">
        <v>20247.79</v>
      </c>
      <c r="U129" s="68">
        <v>107</v>
      </c>
      <c r="V129" s="44">
        <v>143796.97</v>
      </c>
      <c r="W129" s="68">
        <v>787</v>
      </c>
      <c r="X129" s="44">
        <v>45198.400000000001</v>
      </c>
      <c r="Y129" s="68">
        <v>259</v>
      </c>
      <c r="Z129" s="44">
        <v>36797.65</v>
      </c>
      <c r="AA129" s="68">
        <v>234</v>
      </c>
      <c r="AB129" s="44">
        <v>28756.25</v>
      </c>
      <c r="AC129" s="68">
        <v>199</v>
      </c>
      <c r="AD129" s="44">
        <v>110752.3</v>
      </c>
      <c r="AE129" s="71">
        <v>692</v>
      </c>
      <c r="AG129" s="44">
        <v>791.44</v>
      </c>
      <c r="AH129" s="44">
        <v>449.4</v>
      </c>
      <c r="AI129" s="44">
        <v>624.6</v>
      </c>
      <c r="AJ129" s="44">
        <v>1865.44</v>
      </c>
      <c r="AK129" s="44">
        <v>329.16</v>
      </c>
      <c r="AL129" s="44">
        <v>317.22000000000003</v>
      </c>
      <c r="AM129" s="44">
        <v>457.66</v>
      </c>
      <c r="AN129" s="44">
        <v>1104.04</v>
      </c>
      <c r="AO129" s="44">
        <v>328.98</v>
      </c>
      <c r="AP129" s="44">
        <v>141.97</v>
      </c>
      <c r="AQ129" s="44">
        <v>2.7</v>
      </c>
      <c r="AR129" s="44">
        <v>473.65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2023 REVISED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2023-08-07T07:00:00+00:00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BCE9D9-72ED-47CA-899F-C9FFBAB43419}"/>
</file>

<file path=customXml/itemProps3.xml><?xml version="1.0" encoding="utf-8"?>
<ds:datastoreItem xmlns:ds="http://schemas.openxmlformats.org/officeDocument/2006/customXml" ds:itemID="{290F95FF-CCE5-4720-A2EB-EFA825CDD54E}"/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a95189ed-a59d-41a1-91ce-b22fe42d8f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'1. General 2023'!Print_Area</vt:lpstr>
      <vt:lpstr>'2. Disconnections 2023'!Print_Area</vt:lpstr>
      <vt:lpstr>'3. Fees 2023'!Print_Area</vt:lpstr>
      <vt:lpstr>'4. Payment Arrangements 2023'!Print_Area</vt:lpstr>
      <vt:lpstr>'5. Medical Certificates 2023'!Print_Area</vt:lpstr>
      <vt:lpstr>'6. Deposits 2023'!Print_Area</vt:lpstr>
      <vt:lpstr>'7. Bill Assistance 2023'!Print_Area</vt:lpstr>
      <vt:lpstr>'8. Past Due Balances 2023'!Print_Area</vt:lpstr>
      <vt:lpstr>'1. General 2023'!Print_Titles</vt:lpstr>
      <vt:lpstr>'2. Disconnections 2023'!Print_Titles</vt:lpstr>
      <vt:lpstr>'3. Fees 2023'!Print_Titles</vt:lpstr>
      <vt:lpstr>'4. Payment Arrangements 2023'!Print_Titles</vt:lpstr>
      <vt:lpstr>'5. Medical Certificates 2023'!Print_Titles</vt:lpstr>
      <vt:lpstr>'6. Deposits 2023'!Print_Titles</vt:lpstr>
      <vt:lpstr>'7. Bill Assistance 2023'!Print_Titles</vt:lpstr>
      <vt:lpstr>'8. Past Due Balances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Doyle, Andrew (UTC)</cp:lastModifiedBy>
  <cp:lastPrinted>2023-04-21T21:44:26Z</cp:lastPrinted>
  <dcterms:created xsi:type="dcterms:W3CDTF">2020-11-12T18:23:50Z</dcterms:created>
  <dcterms:modified xsi:type="dcterms:W3CDTF">2023-08-07T16:45:41Z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578b97b7-a048-488d-adbb-acbe0d1962d9</vt:lpwstr>
  </property>
  <property fmtid="{D5CDD505-2E9C-101B-9397-08002B2CF9AE}" pid="4" name="_docset_NoMedatataSyncRequired">
    <vt:lpwstr>False</vt:lpwstr>
  </property>
</Properties>
</file>