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00" windowWidth="15180" windowHeight="858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<sst xmlns="http://schemas.openxmlformats.org/spreadsheetml/2006/main" count="12" uniqueCount="7">
  <si>
    <t>AMORTIZATION PERIOD</t>
  </si>
  <si>
    <t>Year</t>
  </si>
  <si>
    <t>Gain(Loss)</t>
  </si>
  <si>
    <t xml:space="preserve">   Total</t>
  </si>
  <si>
    <t>ELECTRIC</t>
  </si>
  <si>
    <t>TOTAL</t>
  </si>
  <si>
    <t>GAS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</si>
</sst>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2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11.28125" style="0" customWidth="1"/>
    <col min="2" max="2" width="10.421875" style="0" customWidth="1"/>
  </cols>
  <sheetData>
    <row r="2" ht="13.5" thickBot="1"/>
    <row r="3" spans="1:16" ht="13.5" thickBot="1">
      <c r="A3" s="10" t="s">
        <v>4</v>
      </c>
      <c r="C3" s="7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7" s="3" customFormat="1" ht="13.5" thickBot="1">
      <c r="A4" s="4" t="s">
        <v>1</v>
      </c>
      <c r="B4" s="4" t="s">
        <v>2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12">
        <v>2008</v>
      </c>
      <c r="N4" s="4">
        <v>2009</v>
      </c>
      <c r="O4" s="4">
        <v>2010</v>
      </c>
      <c r="P4" s="4">
        <v>2011</v>
      </c>
      <c r="Q4" s="4" t="s">
        <v>5</v>
      </c>
    </row>
    <row r="5" spans="1:17" ht="12.75">
      <c r="A5" s="6">
        <v>1998</v>
      </c>
      <c r="B5" s="5">
        <v>0</v>
      </c>
      <c r="C5" s="1">
        <f>$B$5/10</f>
        <v>0</v>
      </c>
      <c r="D5" s="1">
        <f aca="true" t="shared" si="0" ref="D5:L5">$B$5/10</f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/>
      <c r="N5" s="1"/>
      <c r="O5" s="1"/>
      <c r="P5" s="1"/>
      <c r="Q5" s="1">
        <f>SUM(C5:P5)</f>
        <v>0</v>
      </c>
    </row>
    <row r="6" spans="1:17" ht="12.75">
      <c r="A6" s="6">
        <v>1999</v>
      </c>
      <c r="B6" s="5">
        <v>435627</v>
      </c>
      <c r="C6" s="1"/>
      <c r="D6" s="1">
        <f>ROUND($B$6/10,0)</f>
        <v>43563</v>
      </c>
      <c r="E6" s="1">
        <f aca="true" t="shared" si="1" ref="E6:M6">ROUND($B$6/10,0)</f>
        <v>43563</v>
      </c>
      <c r="F6" s="1">
        <f t="shared" si="1"/>
        <v>43563</v>
      </c>
      <c r="G6" s="1">
        <f t="shared" si="1"/>
        <v>43563</v>
      </c>
      <c r="H6" s="1">
        <f t="shared" si="1"/>
        <v>43563</v>
      </c>
      <c r="I6" s="1">
        <f t="shared" si="1"/>
        <v>43563</v>
      </c>
      <c r="J6" s="1">
        <f t="shared" si="1"/>
        <v>43563</v>
      </c>
      <c r="K6" s="1">
        <f t="shared" si="1"/>
        <v>43563</v>
      </c>
      <c r="L6" s="1">
        <f t="shared" si="1"/>
        <v>43563</v>
      </c>
      <c r="M6" s="1">
        <f t="shared" si="1"/>
        <v>43563</v>
      </c>
      <c r="N6" s="1"/>
      <c r="O6" s="1"/>
      <c r="P6" s="1"/>
      <c r="Q6" s="1">
        <f aca="true" t="shared" si="2" ref="Q6:Q13">SUM(C6:P6)</f>
        <v>435630</v>
      </c>
    </row>
    <row r="7" spans="1:17" ht="12.75">
      <c r="A7" s="6">
        <v>2000</v>
      </c>
      <c r="B7" s="5">
        <v>24577</v>
      </c>
      <c r="C7" s="1"/>
      <c r="D7" s="1"/>
      <c r="E7" s="1">
        <f>ROUND($B$7/10,0)</f>
        <v>2458</v>
      </c>
      <c r="F7" s="1">
        <f aca="true" t="shared" si="3" ref="F7:N7">ROUND($B$7/10,0)</f>
        <v>2458</v>
      </c>
      <c r="G7" s="1">
        <f t="shared" si="3"/>
        <v>2458</v>
      </c>
      <c r="H7" s="1">
        <f t="shared" si="3"/>
        <v>2458</v>
      </c>
      <c r="I7" s="1">
        <f t="shared" si="3"/>
        <v>2458</v>
      </c>
      <c r="J7" s="1">
        <f t="shared" si="3"/>
        <v>2458</v>
      </c>
      <c r="K7" s="1">
        <f t="shared" si="3"/>
        <v>2458</v>
      </c>
      <c r="L7" s="1">
        <f t="shared" si="3"/>
        <v>2458</v>
      </c>
      <c r="M7" s="1">
        <f t="shared" si="3"/>
        <v>2458</v>
      </c>
      <c r="N7" s="1">
        <f t="shared" si="3"/>
        <v>2458</v>
      </c>
      <c r="O7" s="1"/>
      <c r="P7" s="1"/>
      <c r="Q7" s="1">
        <f t="shared" si="2"/>
        <v>24580</v>
      </c>
    </row>
    <row r="8" spans="1:17" ht="12.75">
      <c r="A8" s="6">
        <v>2001</v>
      </c>
      <c r="B8" s="5">
        <v>9684</v>
      </c>
      <c r="C8" s="1"/>
      <c r="D8" s="1"/>
      <c r="E8" s="1"/>
      <c r="F8" s="1">
        <f>ROUND($B$8/10,0)</f>
        <v>968</v>
      </c>
      <c r="G8" s="1">
        <f aca="true" t="shared" si="4" ref="G8:O8">ROUND($B$8/10,0)</f>
        <v>968</v>
      </c>
      <c r="H8" s="1">
        <f t="shared" si="4"/>
        <v>968</v>
      </c>
      <c r="I8" s="1">
        <f t="shared" si="4"/>
        <v>968</v>
      </c>
      <c r="J8" s="1">
        <f t="shared" si="4"/>
        <v>968</v>
      </c>
      <c r="K8" s="1">
        <f t="shared" si="4"/>
        <v>968</v>
      </c>
      <c r="L8" s="1">
        <f t="shared" si="4"/>
        <v>968</v>
      </c>
      <c r="M8" s="1">
        <f t="shared" si="4"/>
        <v>968</v>
      </c>
      <c r="N8" s="1">
        <f t="shared" si="4"/>
        <v>968</v>
      </c>
      <c r="O8" s="1">
        <f t="shared" si="4"/>
        <v>968</v>
      </c>
      <c r="P8" s="1"/>
      <c r="Q8" s="1">
        <f t="shared" si="2"/>
        <v>9680</v>
      </c>
    </row>
    <row r="9" spans="1:17" ht="12.75">
      <c r="A9" s="6">
        <v>2002</v>
      </c>
      <c r="B9" s="5">
        <v>108034</v>
      </c>
      <c r="C9" s="1"/>
      <c r="D9" s="1"/>
      <c r="E9" s="1"/>
      <c r="F9" s="1"/>
      <c r="G9" s="1">
        <f>ROUND($B$9/10,0)</f>
        <v>10803</v>
      </c>
      <c r="H9" s="1">
        <f aca="true" t="shared" si="5" ref="H9:P9">ROUND($B$9/10,0)</f>
        <v>10803</v>
      </c>
      <c r="I9" s="1">
        <f t="shared" si="5"/>
        <v>10803</v>
      </c>
      <c r="J9" s="1">
        <f t="shared" si="5"/>
        <v>10803</v>
      </c>
      <c r="K9" s="1">
        <f t="shared" si="5"/>
        <v>10803</v>
      </c>
      <c r="L9" s="1">
        <f t="shared" si="5"/>
        <v>10803</v>
      </c>
      <c r="M9" s="1">
        <f t="shared" si="5"/>
        <v>10803</v>
      </c>
      <c r="N9" s="1">
        <f t="shared" si="5"/>
        <v>10803</v>
      </c>
      <c r="O9" s="1">
        <f t="shared" si="5"/>
        <v>10803</v>
      </c>
      <c r="P9" s="1">
        <f t="shared" si="5"/>
        <v>10803</v>
      </c>
      <c r="Q9" s="1">
        <f t="shared" si="2"/>
        <v>108030</v>
      </c>
    </row>
    <row r="10" spans="1:17" ht="12.75">
      <c r="A10" s="6">
        <v>2003</v>
      </c>
      <c r="B10" s="5">
        <v>-116425</v>
      </c>
      <c r="C10" s="1"/>
      <c r="D10" s="1"/>
      <c r="E10" s="1"/>
      <c r="F10" s="1"/>
      <c r="G10" s="1"/>
      <c r="H10" s="1">
        <f>ROUND($B$10/10,0)</f>
        <v>-11643</v>
      </c>
      <c r="I10" s="1">
        <f aca="true" t="shared" si="6" ref="I10:P10">ROUND($B$10/10,0)</f>
        <v>-11643</v>
      </c>
      <c r="J10" s="1">
        <f t="shared" si="6"/>
        <v>-11643</v>
      </c>
      <c r="K10" s="1">
        <f t="shared" si="6"/>
        <v>-11643</v>
      </c>
      <c r="L10" s="1">
        <f t="shared" si="6"/>
        <v>-11643</v>
      </c>
      <c r="M10" s="1">
        <f t="shared" si="6"/>
        <v>-11643</v>
      </c>
      <c r="N10" s="1">
        <f t="shared" si="6"/>
        <v>-11643</v>
      </c>
      <c r="O10" s="1">
        <f t="shared" si="6"/>
        <v>-11643</v>
      </c>
      <c r="P10" s="1">
        <f t="shared" si="6"/>
        <v>-11643</v>
      </c>
      <c r="Q10" s="1">
        <f t="shared" si="2"/>
        <v>-104787</v>
      </c>
    </row>
    <row r="11" spans="1:17" ht="12.75">
      <c r="A11" s="6">
        <v>2004</v>
      </c>
      <c r="B11" s="5">
        <v>110176</v>
      </c>
      <c r="C11" s="1"/>
      <c r="D11" s="1"/>
      <c r="E11" s="1"/>
      <c r="F11" s="1"/>
      <c r="G11" s="1"/>
      <c r="H11" s="1"/>
      <c r="I11" s="1">
        <f>ROUND($B$11/10,0)</f>
        <v>11018</v>
      </c>
      <c r="J11" s="1">
        <f aca="true" t="shared" si="7" ref="J11:P11">ROUND($B$11/10,0)</f>
        <v>11018</v>
      </c>
      <c r="K11" s="1">
        <f t="shared" si="7"/>
        <v>11018</v>
      </c>
      <c r="L11" s="1">
        <f t="shared" si="7"/>
        <v>11018</v>
      </c>
      <c r="M11" s="1">
        <f t="shared" si="7"/>
        <v>11018</v>
      </c>
      <c r="N11" s="1">
        <f t="shared" si="7"/>
        <v>11018</v>
      </c>
      <c r="O11" s="1">
        <f t="shared" si="7"/>
        <v>11018</v>
      </c>
      <c r="P11" s="1">
        <f t="shared" si="7"/>
        <v>11018</v>
      </c>
      <c r="Q11" s="1">
        <f t="shared" si="2"/>
        <v>88144</v>
      </c>
    </row>
    <row r="12" spans="1:17" ht="12.75">
      <c r="A12" s="6">
        <v>2005</v>
      </c>
      <c r="B12" s="5">
        <v>244184</v>
      </c>
      <c r="C12" s="1"/>
      <c r="D12" s="1"/>
      <c r="E12" s="1"/>
      <c r="F12" s="1"/>
      <c r="G12" s="1"/>
      <c r="H12" s="1"/>
      <c r="I12" s="1"/>
      <c r="J12" s="1">
        <f>ROUND($B$12/10,0)</f>
        <v>24418</v>
      </c>
      <c r="K12" s="1">
        <f aca="true" t="shared" si="8" ref="K12:P12">ROUND($B$12/10,0)</f>
        <v>24418</v>
      </c>
      <c r="L12" s="1">
        <f t="shared" si="8"/>
        <v>24418</v>
      </c>
      <c r="M12" s="1">
        <f t="shared" si="8"/>
        <v>24418</v>
      </c>
      <c r="N12" s="1">
        <f t="shared" si="8"/>
        <v>24418</v>
      </c>
      <c r="O12" s="1">
        <f t="shared" si="8"/>
        <v>24418</v>
      </c>
      <c r="P12" s="1">
        <f t="shared" si="8"/>
        <v>24418</v>
      </c>
      <c r="Q12" s="1">
        <f t="shared" si="2"/>
        <v>170926</v>
      </c>
    </row>
    <row r="13" spans="1:17" ht="12.75">
      <c r="A13" s="6">
        <v>2006</v>
      </c>
      <c r="B13" s="5">
        <v>65410</v>
      </c>
      <c r="C13" s="1"/>
      <c r="D13" s="1"/>
      <c r="E13" s="1"/>
      <c r="F13" s="1"/>
      <c r="G13" s="1"/>
      <c r="H13" s="1"/>
      <c r="I13" s="1"/>
      <c r="J13" s="1"/>
      <c r="K13" s="1">
        <f aca="true" t="shared" si="9" ref="K13:P13">ROUND($B$13/10,0)</f>
        <v>6541</v>
      </c>
      <c r="L13" s="1">
        <f t="shared" si="9"/>
        <v>6541</v>
      </c>
      <c r="M13" s="1">
        <f t="shared" si="9"/>
        <v>6541</v>
      </c>
      <c r="N13" s="1">
        <f t="shared" si="9"/>
        <v>6541</v>
      </c>
      <c r="O13" s="1">
        <f t="shared" si="9"/>
        <v>6541</v>
      </c>
      <c r="P13" s="1">
        <f t="shared" si="9"/>
        <v>6541</v>
      </c>
      <c r="Q13" s="1">
        <f t="shared" si="2"/>
        <v>39246</v>
      </c>
    </row>
    <row r="14" spans="1:17" ht="12.75">
      <c r="A14" s="6">
        <v>2007</v>
      </c>
      <c r="B14" s="5">
        <v>166676</v>
      </c>
      <c r="C14" s="1"/>
      <c r="D14" s="1"/>
      <c r="E14" s="1"/>
      <c r="F14" s="1"/>
      <c r="G14" s="1"/>
      <c r="H14" s="1"/>
      <c r="I14" s="1"/>
      <c r="J14" s="1"/>
      <c r="K14" s="1"/>
      <c r="L14" s="1">
        <f>ROUND($B$14/10,0)</f>
        <v>16668</v>
      </c>
      <c r="M14" s="1">
        <f>ROUND($B$14/10,0)</f>
        <v>16668</v>
      </c>
      <c r="N14" s="1">
        <f>ROUND($B$14/10,0)</f>
        <v>16668</v>
      </c>
      <c r="O14" s="1">
        <f>ROUND($B$14/10,0)</f>
        <v>16668</v>
      </c>
      <c r="P14" s="1">
        <f>ROUND($B$14/10,0)</f>
        <v>16668</v>
      </c>
      <c r="Q14" s="1">
        <f>SUM(C14:P14)</f>
        <v>83340</v>
      </c>
    </row>
    <row r="15" spans="1:17" ht="12.75">
      <c r="A15" s="6">
        <v>2008</v>
      </c>
      <c r="B15" s="5">
        <v>172857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ROUND($B$15/10,0)</f>
        <v>17286</v>
      </c>
      <c r="N15" s="1">
        <f>ROUND($B$15/10,0)</f>
        <v>17286</v>
      </c>
      <c r="O15" s="1">
        <f>ROUND($B$15/10,0)</f>
        <v>17286</v>
      </c>
      <c r="P15" s="1">
        <f>ROUND($B$15/10,0)</f>
        <v>17286</v>
      </c>
      <c r="Q15" s="1">
        <f>SUM(C15:P15)</f>
        <v>69144</v>
      </c>
    </row>
    <row r="16" spans="1:17" ht="13.5" thickBot="1">
      <c r="A16" t="s">
        <v>3</v>
      </c>
      <c r="B16" s="2">
        <f>SUM(B5:B15)</f>
        <v>1220800</v>
      </c>
      <c r="C16" s="2">
        <f aca="true" t="shared" si="10" ref="C16:Q16">SUM(C5:C15)</f>
        <v>0</v>
      </c>
      <c r="D16" s="2">
        <f t="shared" si="10"/>
        <v>43563</v>
      </c>
      <c r="E16" s="2">
        <f t="shared" si="10"/>
        <v>46021</v>
      </c>
      <c r="F16" s="2">
        <f t="shared" si="10"/>
        <v>46989</v>
      </c>
      <c r="G16" s="2">
        <f t="shared" si="10"/>
        <v>57792</v>
      </c>
      <c r="H16" s="2">
        <f t="shared" si="10"/>
        <v>46149</v>
      </c>
      <c r="I16" s="2">
        <f t="shared" si="10"/>
        <v>57167</v>
      </c>
      <c r="J16" s="2">
        <f t="shared" si="10"/>
        <v>81585</v>
      </c>
      <c r="K16" s="2">
        <f t="shared" si="10"/>
        <v>88126</v>
      </c>
      <c r="L16" s="2">
        <f t="shared" si="10"/>
        <v>104794</v>
      </c>
      <c r="M16" s="11">
        <f t="shared" si="10"/>
        <v>122080</v>
      </c>
      <c r="N16" s="2">
        <f t="shared" si="10"/>
        <v>78517</v>
      </c>
      <c r="O16" s="2">
        <f t="shared" si="10"/>
        <v>76059</v>
      </c>
      <c r="P16" s="2">
        <f t="shared" si="10"/>
        <v>75091</v>
      </c>
      <c r="Q16" s="2">
        <f t="shared" si="10"/>
        <v>923933</v>
      </c>
    </row>
    <row r="17" spans="2:17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ht="13.5" thickBot="1"/>
    <row r="19" spans="1:16" ht="13.5" thickBot="1">
      <c r="A19" s="10" t="s">
        <v>6</v>
      </c>
      <c r="C19" s="7" t="s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7" s="3" customFormat="1" ht="13.5" thickBot="1">
      <c r="A20" s="4" t="s">
        <v>1</v>
      </c>
      <c r="B20" s="4" t="s">
        <v>2</v>
      </c>
      <c r="C20" s="4">
        <v>1998</v>
      </c>
      <c r="D20" s="4">
        <v>1999</v>
      </c>
      <c r="E20" s="4">
        <v>2000</v>
      </c>
      <c r="F20" s="4">
        <v>2001</v>
      </c>
      <c r="G20" s="4">
        <v>2002</v>
      </c>
      <c r="H20" s="4">
        <v>2003</v>
      </c>
      <c r="I20" s="4">
        <v>2004</v>
      </c>
      <c r="J20" s="4">
        <v>2005</v>
      </c>
      <c r="K20" s="4">
        <v>2006</v>
      </c>
      <c r="L20" s="4">
        <v>2007</v>
      </c>
      <c r="M20" s="12">
        <v>2008</v>
      </c>
      <c r="N20" s="4">
        <v>2009</v>
      </c>
      <c r="O20" s="4">
        <v>2010</v>
      </c>
      <c r="P20" s="4">
        <v>2011</v>
      </c>
      <c r="Q20" s="4" t="s">
        <v>5</v>
      </c>
    </row>
    <row r="21" spans="1:17" ht="12.75">
      <c r="A21" s="6">
        <v>1998</v>
      </c>
      <c r="B21" s="5">
        <v>0</v>
      </c>
      <c r="C21" s="1">
        <f>$B$21/10</f>
        <v>0</v>
      </c>
      <c r="D21" s="1">
        <f aca="true" t="shared" si="11" ref="D21:L21">$B$21/10</f>
        <v>0</v>
      </c>
      <c r="E21" s="1">
        <f t="shared" si="11"/>
        <v>0</v>
      </c>
      <c r="F21" s="1">
        <f t="shared" si="11"/>
        <v>0</v>
      </c>
      <c r="G21" s="1">
        <f t="shared" si="11"/>
        <v>0</v>
      </c>
      <c r="H21" s="1">
        <f t="shared" si="11"/>
        <v>0</v>
      </c>
      <c r="I21" s="1">
        <f t="shared" si="11"/>
        <v>0</v>
      </c>
      <c r="J21" s="1">
        <f t="shared" si="11"/>
        <v>0</v>
      </c>
      <c r="K21" s="1">
        <f t="shared" si="11"/>
        <v>0</v>
      </c>
      <c r="L21" s="1">
        <f t="shared" si="11"/>
        <v>0</v>
      </c>
      <c r="M21" s="1"/>
      <c r="N21" s="1"/>
      <c r="O21" s="1"/>
      <c r="P21" s="1"/>
      <c r="Q21" s="1">
        <f>SUM(C21:P21)</f>
        <v>0</v>
      </c>
    </row>
    <row r="22" spans="1:17" ht="12.75">
      <c r="A22" s="6">
        <v>1999</v>
      </c>
      <c r="B22" s="5">
        <v>94593</v>
      </c>
      <c r="C22" s="1"/>
      <c r="D22" s="1">
        <f>ROUND($B$22/10,0)</f>
        <v>9459</v>
      </c>
      <c r="E22" s="1">
        <f aca="true" t="shared" si="12" ref="E22:M22">ROUND($B$22/10,0)</f>
        <v>9459</v>
      </c>
      <c r="F22" s="1">
        <f t="shared" si="12"/>
        <v>9459</v>
      </c>
      <c r="G22" s="1">
        <f t="shared" si="12"/>
        <v>9459</v>
      </c>
      <c r="H22" s="1">
        <f t="shared" si="12"/>
        <v>9459</v>
      </c>
      <c r="I22" s="1">
        <f t="shared" si="12"/>
        <v>9459</v>
      </c>
      <c r="J22" s="1">
        <f t="shared" si="12"/>
        <v>9459</v>
      </c>
      <c r="K22" s="1">
        <f t="shared" si="12"/>
        <v>9459</v>
      </c>
      <c r="L22" s="1">
        <f t="shared" si="12"/>
        <v>9459</v>
      </c>
      <c r="M22" s="1">
        <f t="shared" si="12"/>
        <v>9459</v>
      </c>
      <c r="N22" s="1"/>
      <c r="O22" s="1"/>
      <c r="P22" s="1"/>
      <c r="Q22" s="1">
        <f aca="true" t="shared" si="13" ref="Q22:Q30">SUM(C22:P22)</f>
        <v>94590</v>
      </c>
    </row>
    <row r="23" spans="1:17" ht="12.75">
      <c r="A23" s="6">
        <v>2000</v>
      </c>
      <c r="B23" s="5">
        <v>7096</v>
      </c>
      <c r="C23" s="1"/>
      <c r="D23" s="1"/>
      <c r="E23" s="1">
        <f>ROUND($B$23/10,0)</f>
        <v>710</v>
      </c>
      <c r="F23" s="1">
        <f aca="true" t="shared" si="14" ref="F23:N23">ROUND($B$23/10,0)</f>
        <v>710</v>
      </c>
      <c r="G23" s="1">
        <f t="shared" si="14"/>
        <v>710</v>
      </c>
      <c r="H23" s="1">
        <f t="shared" si="14"/>
        <v>710</v>
      </c>
      <c r="I23" s="1">
        <f t="shared" si="14"/>
        <v>710</v>
      </c>
      <c r="J23" s="1">
        <f t="shared" si="14"/>
        <v>710</v>
      </c>
      <c r="K23" s="1">
        <f t="shared" si="14"/>
        <v>710</v>
      </c>
      <c r="L23" s="1">
        <f t="shared" si="14"/>
        <v>710</v>
      </c>
      <c r="M23" s="1">
        <f t="shared" si="14"/>
        <v>710</v>
      </c>
      <c r="N23" s="1">
        <f t="shared" si="14"/>
        <v>710</v>
      </c>
      <c r="O23" s="1"/>
      <c r="P23" s="1"/>
      <c r="Q23" s="1">
        <f t="shared" si="13"/>
        <v>7100</v>
      </c>
    </row>
    <row r="24" spans="1:17" ht="12.75">
      <c r="A24" s="6">
        <v>2001</v>
      </c>
      <c r="B24" s="5">
        <v>3918</v>
      </c>
      <c r="C24" s="1"/>
      <c r="D24" s="1"/>
      <c r="E24" s="1"/>
      <c r="F24" s="1">
        <f>ROUND($B$24/10,0)</f>
        <v>392</v>
      </c>
      <c r="G24" s="1">
        <f aca="true" t="shared" si="15" ref="G24:O24">ROUND($B$24/10,0)</f>
        <v>392</v>
      </c>
      <c r="H24" s="1">
        <f t="shared" si="15"/>
        <v>392</v>
      </c>
      <c r="I24" s="1">
        <f t="shared" si="15"/>
        <v>392</v>
      </c>
      <c r="J24" s="1">
        <f t="shared" si="15"/>
        <v>392</v>
      </c>
      <c r="K24" s="1">
        <f t="shared" si="15"/>
        <v>392</v>
      </c>
      <c r="L24" s="1">
        <f t="shared" si="15"/>
        <v>392</v>
      </c>
      <c r="M24" s="1">
        <f t="shared" si="15"/>
        <v>392</v>
      </c>
      <c r="N24" s="1">
        <f t="shared" si="15"/>
        <v>392</v>
      </c>
      <c r="O24" s="1">
        <f t="shared" si="15"/>
        <v>392</v>
      </c>
      <c r="P24" s="1"/>
      <c r="Q24" s="1">
        <f t="shared" si="13"/>
        <v>3920</v>
      </c>
    </row>
    <row r="25" spans="1:17" ht="12.75">
      <c r="A25" s="6">
        <v>2002</v>
      </c>
      <c r="B25" s="5">
        <v>25315</v>
      </c>
      <c r="C25" s="1"/>
      <c r="D25" s="1"/>
      <c r="E25" s="1"/>
      <c r="F25" s="1"/>
      <c r="G25" s="1">
        <f>ROUND($B$25/10,0)</f>
        <v>2532</v>
      </c>
      <c r="H25" s="1">
        <f aca="true" t="shared" si="16" ref="H25:P25">ROUND($B$25/10,0)</f>
        <v>2532</v>
      </c>
      <c r="I25" s="1">
        <f t="shared" si="16"/>
        <v>2532</v>
      </c>
      <c r="J25" s="1">
        <f t="shared" si="16"/>
        <v>2532</v>
      </c>
      <c r="K25" s="1">
        <f t="shared" si="16"/>
        <v>2532</v>
      </c>
      <c r="L25" s="1">
        <f t="shared" si="16"/>
        <v>2532</v>
      </c>
      <c r="M25" s="1">
        <f t="shared" si="16"/>
        <v>2532</v>
      </c>
      <c r="N25" s="1">
        <f t="shared" si="16"/>
        <v>2532</v>
      </c>
      <c r="O25" s="1">
        <f t="shared" si="16"/>
        <v>2532</v>
      </c>
      <c r="P25" s="1">
        <f t="shared" si="16"/>
        <v>2532</v>
      </c>
      <c r="Q25" s="1">
        <f t="shared" si="13"/>
        <v>25320</v>
      </c>
    </row>
    <row r="26" spans="1:17" ht="12.75">
      <c r="A26" s="6">
        <v>2003</v>
      </c>
      <c r="B26" s="5">
        <v>-2137</v>
      </c>
      <c r="C26" s="1"/>
      <c r="D26" s="1"/>
      <c r="E26" s="1"/>
      <c r="F26" s="1"/>
      <c r="G26" s="1"/>
      <c r="H26" s="1">
        <f>ROUND($B$26/10,0)</f>
        <v>-214</v>
      </c>
      <c r="I26" s="1">
        <f aca="true" t="shared" si="17" ref="I26:P26">ROUND($B$26/10,0)</f>
        <v>-214</v>
      </c>
      <c r="J26" s="1">
        <f t="shared" si="17"/>
        <v>-214</v>
      </c>
      <c r="K26" s="1">
        <f t="shared" si="17"/>
        <v>-214</v>
      </c>
      <c r="L26" s="1">
        <f t="shared" si="17"/>
        <v>-214</v>
      </c>
      <c r="M26" s="1">
        <f t="shared" si="17"/>
        <v>-214</v>
      </c>
      <c r="N26" s="1">
        <f t="shared" si="17"/>
        <v>-214</v>
      </c>
      <c r="O26" s="1">
        <f t="shared" si="17"/>
        <v>-214</v>
      </c>
      <c r="P26" s="1">
        <f t="shared" si="17"/>
        <v>-214</v>
      </c>
      <c r="Q26" s="1">
        <f t="shared" si="13"/>
        <v>-1926</v>
      </c>
    </row>
    <row r="27" spans="1:17" ht="12.75">
      <c r="A27" s="6">
        <v>2004</v>
      </c>
      <c r="B27" s="5">
        <v>61</v>
      </c>
      <c r="C27" s="1"/>
      <c r="D27" s="1"/>
      <c r="E27" s="1"/>
      <c r="F27" s="1"/>
      <c r="G27" s="1"/>
      <c r="H27" s="1"/>
      <c r="I27" s="1">
        <f>ROUND($B$27/10,0)</f>
        <v>6</v>
      </c>
      <c r="J27" s="1">
        <f aca="true" t="shared" si="18" ref="J27:P27">ROUND($B$27/10,0)</f>
        <v>6</v>
      </c>
      <c r="K27" s="1">
        <f t="shared" si="18"/>
        <v>6</v>
      </c>
      <c r="L27" s="1">
        <f t="shared" si="18"/>
        <v>6</v>
      </c>
      <c r="M27" s="1">
        <f t="shared" si="18"/>
        <v>6</v>
      </c>
      <c r="N27" s="1">
        <f t="shared" si="18"/>
        <v>6</v>
      </c>
      <c r="O27" s="1">
        <f t="shared" si="18"/>
        <v>6</v>
      </c>
      <c r="P27" s="1">
        <f t="shared" si="18"/>
        <v>6</v>
      </c>
      <c r="Q27" s="1">
        <f t="shared" si="13"/>
        <v>48</v>
      </c>
    </row>
    <row r="28" spans="1:17" ht="12.75">
      <c r="A28" s="6">
        <v>2005</v>
      </c>
      <c r="B28" s="5">
        <v>625</v>
      </c>
      <c r="C28" s="1"/>
      <c r="D28" s="1"/>
      <c r="E28" s="1"/>
      <c r="F28" s="1"/>
      <c r="G28" s="1"/>
      <c r="H28" s="1"/>
      <c r="I28" s="1"/>
      <c r="J28" s="1">
        <f>ROUND($B$28/10,0)</f>
        <v>63</v>
      </c>
      <c r="K28" s="1">
        <f aca="true" t="shared" si="19" ref="K28:P28">ROUND($B$28/10,0)</f>
        <v>63</v>
      </c>
      <c r="L28" s="1">
        <f t="shared" si="19"/>
        <v>63</v>
      </c>
      <c r="M28" s="1">
        <f t="shared" si="19"/>
        <v>63</v>
      </c>
      <c r="N28" s="1">
        <f t="shared" si="19"/>
        <v>63</v>
      </c>
      <c r="O28" s="1">
        <f t="shared" si="19"/>
        <v>63</v>
      </c>
      <c r="P28" s="1">
        <f t="shared" si="19"/>
        <v>63</v>
      </c>
      <c r="Q28" s="1">
        <f t="shared" si="13"/>
        <v>441</v>
      </c>
    </row>
    <row r="29" spans="1:17" ht="12.75">
      <c r="A29" s="6">
        <v>2006</v>
      </c>
      <c r="B29" s="5">
        <v>99</v>
      </c>
      <c r="C29" s="1"/>
      <c r="D29" s="1"/>
      <c r="E29" s="1"/>
      <c r="F29" s="1"/>
      <c r="G29" s="1"/>
      <c r="H29" s="1"/>
      <c r="I29" s="1"/>
      <c r="J29" s="1"/>
      <c r="K29" s="1">
        <f aca="true" t="shared" si="20" ref="K29:P29">ROUND($B$29/10,0)</f>
        <v>10</v>
      </c>
      <c r="L29" s="1">
        <f t="shared" si="20"/>
        <v>10</v>
      </c>
      <c r="M29" s="1">
        <f t="shared" si="20"/>
        <v>10</v>
      </c>
      <c r="N29" s="1">
        <f t="shared" si="20"/>
        <v>10</v>
      </c>
      <c r="O29" s="1">
        <f t="shared" si="20"/>
        <v>10</v>
      </c>
      <c r="P29" s="1">
        <f t="shared" si="20"/>
        <v>10</v>
      </c>
      <c r="Q29" s="1">
        <f t="shared" si="13"/>
        <v>60</v>
      </c>
    </row>
    <row r="30" spans="1:17" ht="12.75">
      <c r="A30" s="6">
        <v>2007</v>
      </c>
      <c r="B30" s="5">
        <v>25</v>
      </c>
      <c r="C30" s="1"/>
      <c r="D30" s="1"/>
      <c r="E30" s="1"/>
      <c r="F30" s="1"/>
      <c r="G30" s="1"/>
      <c r="H30" s="1"/>
      <c r="I30" s="1"/>
      <c r="J30" s="1"/>
      <c r="K30" s="1"/>
      <c r="L30" s="1">
        <f>ROUND($B$30/10,0)</f>
        <v>3</v>
      </c>
      <c r="M30" s="1">
        <f>ROUND($B$30/10,0)</f>
        <v>3</v>
      </c>
      <c r="N30" s="1">
        <f>ROUND($B$30/10,0)</f>
        <v>3</v>
      </c>
      <c r="O30" s="1">
        <f>ROUND($B$30/10,0)</f>
        <v>3</v>
      </c>
      <c r="P30" s="1">
        <f>ROUND($B$30/10,0)</f>
        <v>3</v>
      </c>
      <c r="Q30" s="1">
        <f t="shared" si="13"/>
        <v>15</v>
      </c>
    </row>
    <row r="31" spans="1:17" ht="12.75">
      <c r="A31" s="6">
        <v>2008</v>
      </c>
      <c r="B31" s="5">
        <v>3452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>ROUND($B$31/10,0)</f>
        <v>345</v>
      </c>
      <c r="N31" s="1">
        <f>ROUND($B$31/10,0)</f>
        <v>345</v>
      </c>
      <c r="O31" s="1">
        <f>ROUND($B$31/10,0)</f>
        <v>345</v>
      </c>
      <c r="P31" s="1">
        <f>ROUND($B$31/10,0)</f>
        <v>345</v>
      </c>
      <c r="Q31" s="1">
        <f>SUM(C31:P31)</f>
        <v>1380</v>
      </c>
    </row>
    <row r="32" spans="1:17" ht="13.5" thickBot="1">
      <c r="A32" t="s">
        <v>3</v>
      </c>
      <c r="B32" s="2">
        <f>SUM(B21:B31)</f>
        <v>133047</v>
      </c>
      <c r="C32" s="2">
        <f aca="true" t="shared" si="21" ref="C32:Q32">SUM(C21:C31)</f>
        <v>0</v>
      </c>
      <c r="D32" s="2">
        <f t="shared" si="21"/>
        <v>9459</v>
      </c>
      <c r="E32" s="2">
        <f t="shared" si="21"/>
        <v>10169</v>
      </c>
      <c r="F32" s="2">
        <f t="shared" si="21"/>
        <v>10561</v>
      </c>
      <c r="G32" s="2">
        <f t="shared" si="21"/>
        <v>13093</v>
      </c>
      <c r="H32" s="2">
        <f t="shared" si="21"/>
        <v>12879</v>
      </c>
      <c r="I32" s="2">
        <f t="shared" si="21"/>
        <v>12885</v>
      </c>
      <c r="J32" s="2">
        <f t="shared" si="21"/>
        <v>12948</v>
      </c>
      <c r="K32" s="2">
        <f t="shared" si="21"/>
        <v>12958</v>
      </c>
      <c r="L32" s="2">
        <f t="shared" si="21"/>
        <v>12961</v>
      </c>
      <c r="M32" s="11">
        <f>SUM(M21:M31)</f>
        <v>13306</v>
      </c>
      <c r="N32" s="2">
        <f t="shared" si="21"/>
        <v>3847</v>
      </c>
      <c r="O32" s="2">
        <f t="shared" si="21"/>
        <v>3137</v>
      </c>
      <c r="P32" s="2">
        <f t="shared" si="21"/>
        <v>2745</v>
      </c>
      <c r="Q32" s="2">
        <f t="shared" si="21"/>
        <v>130948</v>
      </c>
    </row>
  </sheetData>
  <mergeCells count="2">
    <mergeCell ref="C3:P3"/>
    <mergeCell ref="C19:P19"/>
  </mergeCells>
  <printOptions/>
  <pageMargins left="0.25" right="0.25" top="1" bottom="1" header="0.5" footer="0.5"/>
  <pageSetup fitToHeight="1" fitToWidth="1" horizontalDpi="600" verticalDpi="600" orientation="landscape" scale="85" r:id="rId1"/>
  <headerFooter alignWithMargins="0">
    <oddHeader>&amp;CAVISTA UTILITIES
AMORTIZATION OF GAINS/LOSSES ON SALES OF REAL PROPERTY
For the Year Ended September 30, 2008</oddHeader>
    <oddFooter>&amp;C&amp;F&amp;RKKS&amp;D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Corp Employee</cp:lastModifiedBy>
  <cp:lastPrinted>2008-12-22T21:39:44Z</cp:lastPrinted>
  <dcterms:created xsi:type="dcterms:W3CDTF">2007-03-02T17:52:09Z</dcterms:created>
  <dcterms:modified xsi:type="dcterms:W3CDTF">2009-04-30T01:06:40Z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2009-05-01T00:00:00Z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