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370" windowHeight="12810" firstSheet="2" activeTab="2"/>
  </bookViews>
  <sheets>
    <sheet name="Customer Summary" sheetId="1" r:id="rId1"/>
    <sheet name="Allowed RPC Summary" sheetId="2" r:id="rId2"/>
    <sheet name="Incremental K-Factor Summary" sheetId="3" r:id="rId3"/>
    <sheet name="K-Factor Revenue Summary" sheetId="4" r:id="rId4"/>
    <sheet name="New Customer Revenue Summary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Dec03">[1]BS!$T$7:$T$3582</definedName>
    <definedName name="__Dec04">[2]BS!$AC$7:$AC$3580</definedName>
    <definedName name="__Jul04">[2]BS!$X$7:$X$3582</definedName>
    <definedName name="__Jun04">[2]BS!$W$7:$W$3582</definedName>
    <definedName name="__May04">[2]BS!$V$7:$V$3582</definedName>
    <definedName name="__Nov03">[1]BS!$S$7:$S$3582</definedName>
    <definedName name="__Nov04">[2]BS!$AB$7:$AB$3582</definedName>
    <definedName name="__Oct03">[1]BS!$R$7:$R$3582</definedName>
    <definedName name="__Oct04">[2]BS!$AA$7:$AA$3582</definedName>
    <definedName name="__Sep03">[1]BS!$Q$7:$Q$3582</definedName>
    <definedName name="__Sep04">[2]BS!$Z$7:$Z$3582</definedName>
    <definedName name="_Apr04">[2]BS!$U$7:$U$3582</definedName>
    <definedName name="_Aug04">[2]BS!$Y$7:$Y$3582</definedName>
    <definedName name="_Dec03">[1]BS!$T$7:$T$3582</definedName>
    <definedName name="_Dec04">[2]BS!$AC$7:$AC$3580</definedName>
    <definedName name="_Feb04">[2]BS!$S$7:$S$3582</definedName>
    <definedName name="_Jan04">[2]BS!$R$7:$R$3582</definedName>
    <definedName name="_Jul04">[2]BS!$X$7:$X$3582</definedName>
    <definedName name="_Jun04">[2]BS!$W$7:$W$3582</definedName>
    <definedName name="_Mar04">[2]BS!$T$7:$T$3582</definedName>
    <definedName name="_May04">[2]BS!$V$7:$V$3582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rder1">255</definedName>
    <definedName name="_Order2">255</definedName>
    <definedName name="_PC1" localSheetId="1">[3]CLASSIFIERS!$A$7:$IV$7</definedName>
    <definedName name="_PC1" localSheetId="0">[3]CLASSIFIERS!$A$7:$IV$7</definedName>
    <definedName name="_PC1" localSheetId="2">[3]CLASSIFIERS!$A$7:$IV$7</definedName>
    <definedName name="_PC1" localSheetId="3">[3]CLASSIFIERS!$A$7:$IV$7</definedName>
    <definedName name="_PC1" localSheetId="4">[3]CLASSIFIERS!$A$7:$IV$7</definedName>
    <definedName name="_PC1">[3]CLASSIFIERS!$A$7:$IV$7</definedName>
    <definedName name="_PC2" localSheetId="1">[3]CLASSIFIERS!$A$10:$IV$10</definedName>
    <definedName name="_PC2" localSheetId="0">[3]CLASSIFIERS!$A$10:$IV$10</definedName>
    <definedName name="_PC2" localSheetId="2">[3]CLASSIFIERS!$A$10:$IV$10</definedName>
    <definedName name="_PC2" localSheetId="3">[3]CLASSIFIERS!$A$10:$IV$10</definedName>
    <definedName name="_PC2" localSheetId="4">[3]CLASSIFIERS!$A$10:$IV$10</definedName>
    <definedName name="_PC2">[3]CLASSIFIERS!$A$10:$IV$10</definedName>
    <definedName name="_PC3" localSheetId="1">[3]CLASSIFIERS!$A$12:$IV$12</definedName>
    <definedName name="_PC3" localSheetId="0">[3]CLASSIFIERS!$A$12:$IV$12</definedName>
    <definedName name="_PC3" localSheetId="2">[3]CLASSIFIERS!$A$12:$IV$12</definedName>
    <definedName name="_PC3" localSheetId="3">[3]CLASSIFIERS!$A$12:$IV$12</definedName>
    <definedName name="_PC3" localSheetId="4">[3]CLASSIFIERS!$A$12:$IV$12</definedName>
    <definedName name="_PC3">[3]CLASSIFIERS!$A$12:$IV$12</definedName>
    <definedName name="_PC4" localSheetId="1">[3]CLASSIFIERS!$A$13:$IV$13</definedName>
    <definedName name="_PC4" localSheetId="0">[3]CLASSIFIERS!$A$13:$IV$13</definedName>
    <definedName name="_PC4" localSheetId="2">[3]CLASSIFIERS!$A$13:$IV$13</definedName>
    <definedName name="_PC4" localSheetId="3">[3]CLASSIFIERS!$A$13:$IV$13</definedName>
    <definedName name="_PC4" localSheetId="4">[3]CLASSIFIERS!$A$13:$IV$13</definedName>
    <definedName name="_PC4">[3]CLASSIFIERS!$A$13:$IV$13</definedName>
    <definedName name="_Regression_Int">1</definedName>
    <definedName name="_SEC24" localSheetId="1">[3]EXTERNAL!$A$112:$IV$114</definedName>
    <definedName name="_SEC24" localSheetId="0">[3]EXTERNAL!$A$112:$IV$114</definedName>
    <definedName name="_SEC24" localSheetId="2">[3]EXTERNAL!$A$112:$IV$114</definedName>
    <definedName name="_SEC24" localSheetId="3">[3]EXTERNAL!$A$112:$IV$114</definedName>
    <definedName name="_SEC24" localSheetId="4">[3]EXTERNAL!$A$112:$IV$114</definedName>
    <definedName name="_SEC24">[3]EXTERNAL!$A$112:$IV$114</definedName>
    <definedName name="_Sep03" localSheetId="1">[1]BS!$Q$7:$Q$3582</definedName>
    <definedName name="_Sep03" localSheetId="0">[1]BS!$Q$7:$Q$3582</definedName>
    <definedName name="_Sep03" localSheetId="2">[1]BS!$Q$7:$Q$3582</definedName>
    <definedName name="_Sep03" localSheetId="3">[1]BS!$Q$7:$Q$3582</definedName>
    <definedName name="_Sep03" localSheetId="4">[1]BS!$Q$7:$Q$3582</definedName>
    <definedName name="_Sep03">[4]BS!$AB$7:$AB$3420</definedName>
    <definedName name="_Sep04">[2]BS!$Z$7:$Z$3582</definedName>
    <definedName name="a">[5]model!$A$6</definedName>
    <definedName name="AccessDatabase">"I:\COMTREL\FINICLE\TradeSummary.mdb"</definedName>
    <definedName name="Acq1Plant">'[6]Acquisition Inputs'!$C$8</definedName>
    <definedName name="Acq2Plant">'[6]Acquisition Inputs'!$C$70</definedName>
    <definedName name="ADJPTDCE.T" localSheetId="1">[3]INTERNAL!$A$31:$IV$33</definedName>
    <definedName name="ADJPTDCE.T" localSheetId="0">[3]INTERNAL!$A$31:$IV$33</definedName>
    <definedName name="ADJPTDCE.T" localSheetId="2">[3]INTERNAL!$A$31:$IV$33</definedName>
    <definedName name="ADJPTDCE.T" localSheetId="3">[3]INTERNAL!$A$31:$IV$33</definedName>
    <definedName name="ADJPTDCE.T" localSheetId="4">[3]INTERNAL!$A$31:$IV$33</definedName>
    <definedName name="ADJPTDCE.T">[3]INTERNAL!$A$31:$IV$33</definedName>
    <definedName name="After_Tax_Cash_Discount">'[7]Assumptions (Input)'!$D$37</definedName>
    <definedName name="afudc_flag">'[7]Assumptions (Input)'!$B$13</definedName>
    <definedName name="ANCIL" localSheetId="1">[3]EXTERNAL!$A$163:$IV$165</definedName>
    <definedName name="ANCIL" localSheetId="0">[3]EXTERNAL!$A$163:$IV$165</definedName>
    <definedName name="ANCIL" localSheetId="2">[3]EXTERNAL!$A$163:$IV$165</definedName>
    <definedName name="ANCIL" localSheetId="3">[3]EXTERNAL!$A$163:$IV$165</definedName>
    <definedName name="ANCIL" localSheetId="4">[3]EXTERNAL!$A$163:$IV$165</definedName>
    <definedName name="ANCIL">[3]EXTERNAL!$A$163:$IV$165</definedName>
    <definedName name="Apr04AMA">[2]BS!$AG$7:$AG$3582</definedName>
    <definedName name="AS2DocOpenMode">"AS2DocumentEdit"</definedName>
    <definedName name="Assessment_Rate">'[7]Assumptions (Input)'!$B$7</definedName>
    <definedName name="Aug04AMA">[2]BS!$AK$7:$AK$3582</definedName>
    <definedName name="Aurora_Prices">"Monthly Price Summary'!$C$4:$H$63"</definedName>
    <definedName name="BOOK_LIFE" localSheetId="1">'[8]Lvl FCR'!$G$10</definedName>
    <definedName name="BOOK_LIFE" localSheetId="0">'[8]Lvl FCR'!$G$10</definedName>
    <definedName name="BOOK_LIFE" localSheetId="2">'[8]Lvl FCR'!$G$10</definedName>
    <definedName name="BOOK_LIFE" localSheetId="3">'[8]Lvl FCR'!$G$10</definedName>
    <definedName name="BOOK_LIFE" localSheetId="4">'[8]Lvl FCR'!$G$10</definedName>
    <definedName name="BOOK_LIFE">'[8]Lvl FCR'!$G$10</definedName>
    <definedName name="BPAX" localSheetId="1">[3]EXTERNAL!$A$121:$IV$123</definedName>
    <definedName name="BPAX" localSheetId="0">[3]EXTERNAL!$A$121:$IV$123</definedName>
    <definedName name="BPAX" localSheetId="2">[3]EXTERNAL!$A$121:$IV$123</definedName>
    <definedName name="BPAX" localSheetId="3">[3]EXTERNAL!$A$121:$IV$123</definedName>
    <definedName name="BPAX" localSheetId="4">[3]EXTERNAL!$A$121:$IV$123</definedName>
    <definedName name="BPAX">[3]EXTERNAL!$A$121:$IV$123</definedName>
    <definedName name="Button_1">"TradeSummary_Ken_Finicle_List"</definedName>
    <definedName name="CAE.T" localSheetId="1">[3]INTERNAL!$A$34:$IV$36</definedName>
    <definedName name="CAE.T" localSheetId="0">[3]INTERNAL!$A$34:$IV$36</definedName>
    <definedName name="CAE.T" localSheetId="2">[3]INTERNAL!$A$34:$IV$36</definedName>
    <definedName name="CAE.T" localSheetId="3">[3]INTERNAL!$A$34:$IV$36</definedName>
    <definedName name="CAE.T" localSheetId="4">[3]INTERNAL!$A$34:$IV$36</definedName>
    <definedName name="CAE.T">[3]INTERNAL!$A$34:$IV$36</definedName>
    <definedName name="CAES1.T" localSheetId="1">[3]INTERNAL!$A$37:$IV$39</definedName>
    <definedName name="CAES1.T" localSheetId="0">[3]INTERNAL!$A$37:$IV$39</definedName>
    <definedName name="CAES1.T" localSheetId="2">[3]INTERNAL!$A$37:$IV$39</definedName>
    <definedName name="CAES1.T" localSheetId="3">[3]INTERNAL!$A$37:$IV$39</definedName>
    <definedName name="CAES1.T" localSheetId="4">[3]INTERNAL!$A$37:$IV$39</definedName>
    <definedName name="CAES1.T">[3]INTERNAL!$A$37:$IV$39</definedName>
    <definedName name="Capital_Inflation">'[7]Assumptions (Input)'!$B$11</definedName>
    <definedName name="CASE" localSheetId="1">[9]INPUTS!$C$11</definedName>
    <definedName name="CASE" localSheetId="0">[9]INPUTS!$C$11</definedName>
    <definedName name="CASE" localSheetId="2">[9]INPUTS!$C$11</definedName>
    <definedName name="CASE" localSheetId="3">[9]INPUTS!$C$11</definedName>
    <definedName name="CASE" localSheetId="4">[9]INPUTS!$C$11</definedName>
    <definedName name="CASE">[10]INPUTS!$C$8</definedName>
    <definedName name="CaseDescription">'[6]Dispatch Cases'!$C$11</definedName>
    <definedName name="CBWorkbookPriority">-2060790043</definedName>
    <definedName name="CCGT_HeatRate">[6]Assumptions!$H$23</definedName>
    <definedName name="CCGTPrice">[6]Assumptions!$H$22</definedName>
    <definedName name="CL_RT2">'[11]Transp Data'!$A$6:$C$81</definedName>
    <definedName name="Close_Date">'[7]Capital Projects(Input)'!$D$7:$D$53</definedName>
    <definedName name="Construction_OH" localSheetId="1">'[12]Virtual 49 Back-Up'!$E$54</definedName>
    <definedName name="Construction_OH" localSheetId="0">'[12]Virtual 49 Back-Up'!$E$54</definedName>
    <definedName name="Construction_OH" localSheetId="2">'[12]Virtual 49 Back-Up'!$E$54</definedName>
    <definedName name="Construction_OH" localSheetId="3">'[12]Virtual 49 Back-Up'!$E$54</definedName>
    <definedName name="Construction_OH" localSheetId="4">'[12]Virtual 49 Back-Up'!$E$54</definedName>
    <definedName name="Construction_OH">'[12]Virtual 49 Back-Up'!$E$54</definedName>
    <definedName name="ConversionFactor">[6]Assumptions!$I$65</definedName>
    <definedName name="CurrQtr">'[13]Inc Stmt'!$AJ$222</definedName>
    <definedName name="CUS" localSheetId="1">[3]CLASSIFIERS!$A$6:$IV$6</definedName>
    <definedName name="CUS" localSheetId="0">[3]CLASSIFIERS!$A$6:$IV$6</definedName>
    <definedName name="CUS" localSheetId="2">[3]CLASSIFIERS!$A$6:$IV$6</definedName>
    <definedName name="CUS" localSheetId="3">[3]CLASSIFIERS!$A$6:$IV$6</definedName>
    <definedName name="CUS" localSheetId="4">[3]CLASSIFIERS!$A$6:$IV$6</definedName>
    <definedName name="CUS">[3]CLASSIFIERS!$A$6:$IV$6</definedName>
    <definedName name="CUST_1" localSheetId="1">[3]EXTERNAL!$A$22:$IV$24</definedName>
    <definedName name="CUST_1" localSheetId="0">[3]EXTERNAL!$A$22:$IV$24</definedName>
    <definedName name="CUST_1" localSheetId="2">[3]EXTERNAL!$A$22:$IV$24</definedName>
    <definedName name="CUST_1" localSheetId="3">[3]EXTERNAL!$A$22:$IV$24</definedName>
    <definedName name="CUST_1" localSheetId="4">[3]EXTERNAL!$A$22:$IV$24</definedName>
    <definedName name="CUST_1">[3]EXTERNAL!$A$22:$IV$24</definedName>
    <definedName name="CUST_4" localSheetId="1">[3]EXTERNAL!$A$25:$IV$27</definedName>
    <definedName name="CUST_4" localSheetId="0">[3]EXTERNAL!$A$25:$IV$27</definedName>
    <definedName name="CUST_4" localSheetId="2">[3]EXTERNAL!$A$25:$IV$27</definedName>
    <definedName name="CUST_4" localSheetId="3">[3]EXTERNAL!$A$25:$IV$27</definedName>
    <definedName name="CUST_4" localSheetId="4">[3]EXTERNAL!$A$25:$IV$27</definedName>
    <definedName name="CUST_4">[3]EXTERNAL!$A$25:$IV$27</definedName>
    <definedName name="CUST_5" localSheetId="1">[3]EXTERNAL!$A$28:$IV$30</definedName>
    <definedName name="CUST_5" localSheetId="0">[3]EXTERNAL!$A$28:$IV$30</definedName>
    <definedName name="CUST_5" localSheetId="2">[3]EXTERNAL!$A$28:$IV$30</definedName>
    <definedName name="CUST_5" localSheetId="3">[3]EXTERNAL!$A$28:$IV$30</definedName>
    <definedName name="CUST_5" localSheetId="4">[3]EXTERNAL!$A$28:$IV$30</definedName>
    <definedName name="CUST_5">[3]EXTERNAL!$A$28:$IV$30</definedName>
    <definedName name="CUST_6" localSheetId="1">[3]EXTERNAL!$A$31:$IV$33</definedName>
    <definedName name="CUST_6" localSheetId="0">[3]EXTERNAL!$A$31:$IV$33</definedName>
    <definedName name="CUST_6" localSheetId="2">[3]EXTERNAL!$A$31:$IV$33</definedName>
    <definedName name="CUST_6" localSheetId="3">[3]EXTERNAL!$A$31:$IV$33</definedName>
    <definedName name="CUST_6" localSheetId="4">[3]EXTERNAL!$A$31:$IV$33</definedName>
    <definedName name="CUST_6">[3]EXTERNAL!$A$31:$IV$33</definedName>
    <definedName name="D108.05.T" localSheetId="1">[3]INTERNAL!$A$22:$IV$24</definedName>
    <definedName name="D108.05.T" localSheetId="0">[3]INTERNAL!$A$22:$IV$24</definedName>
    <definedName name="D108.05.T" localSheetId="2">[3]INTERNAL!$A$22:$IV$24</definedName>
    <definedName name="D108.05.T" localSheetId="3">[3]INTERNAL!$A$22:$IV$24</definedName>
    <definedName name="D108.05.T" localSheetId="4">[3]INTERNAL!$A$22:$IV$24</definedName>
    <definedName name="D108.05.T">[3]INTERNAL!$A$22:$IV$24</definedName>
    <definedName name="D108.10.T" localSheetId="1">[3]INTERNAL!$A$25:$IV$27</definedName>
    <definedName name="D108.10.T" localSheetId="0">[3]INTERNAL!$A$25:$IV$27</definedName>
    <definedName name="D108.10.T" localSheetId="2">[3]INTERNAL!$A$25:$IV$27</definedName>
    <definedName name="D108.10.T" localSheetId="3">[3]INTERNAL!$A$25:$IV$27</definedName>
    <definedName name="D108.10.T" localSheetId="4">[3]INTERNAL!$A$25:$IV$27</definedName>
    <definedName name="D108.10.T">[3]INTERNAL!$A$25:$IV$27</definedName>
    <definedName name="D361.T" localSheetId="1">[3]INTERNAL!$A$4:$IV$6</definedName>
    <definedName name="D361.T" localSheetId="0">[3]INTERNAL!$A$4:$IV$6</definedName>
    <definedName name="D361.T" localSheetId="2">[3]INTERNAL!$A$4:$IV$6</definedName>
    <definedName name="D361.T" localSheetId="3">[3]INTERNAL!$A$4:$IV$6</definedName>
    <definedName name="D361.T" localSheetId="4">[3]INTERNAL!$A$4:$IV$6</definedName>
    <definedName name="D361.T">[3]INTERNAL!$A$4:$IV$6</definedName>
    <definedName name="D362.T" localSheetId="1">[3]INTERNAL!$A$7:$IV$9</definedName>
    <definedName name="D362.T" localSheetId="0">[3]INTERNAL!$A$7:$IV$9</definedName>
    <definedName name="D362.T" localSheetId="2">[3]INTERNAL!$A$7:$IV$9</definedName>
    <definedName name="D362.T" localSheetId="3">[3]INTERNAL!$A$7:$IV$9</definedName>
    <definedName name="D362.T" localSheetId="4">[3]INTERNAL!$A$7:$IV$9</definedName>
    <definedName name="D362.T">[3]INTERNAL!$A$7:$IV$9</definedName>
    <definedName name="D364.T" localSheetId="1">[3]INTERNAL!$A$10:$IV$12</definedName>
    <definedName name="D364.T" localSheetId="0">[3]INTERNAL!$A$10:$IV$12</definedName>
    <definedName name="D364.T" localSheetId="2">[3]INTERNAL!$A$10:$IV$12</definedName>
    <definedName name="D364.T" localSheetId="3">[3]INTERNAL!$A$10:$IV$12</definedName>
    <definedName name="D364.T" localSheetId="4">[3]INTERNAL!$A$10:$IV$12</definedName>
    <definedName name="D364.T">[3]INTERNAL!$A$10:$IV$12</definedName>
    <definedName name="D366.T" localSheetId="1">[3]INTERNAL!$A$13:$IV$15</definedName>
    <definedName name="D366.T" localSheetId="0">[3]INTERNAL!$A$13:$IV$15</definedName>
    <definedName name="D366.T" localSheetId="2">[3]INTERNAL!$A$13:$IV$15</definedName>
    <definedName name="D366.T" localSheetId="3">[3]INTERNAL!$A$13:$IV$15</definedName>
    <definedName name="D366.T" localSheetId="4">[3]INTERNAL!$A$13:$IV$15</definedName>
    <definedName name="D366.T">[3]INTERNAL!$A$13:$IV$15</definedName>
    <definedName name="D368.T" localSheetId="1">[3]INTERNAL!$A$16:$IV$18</definedName>
    <definedName name="D368.T" localSheetId="0">[3]INTERNAL!$A$16:$IV$18</definedName>
    <definedName name="D368.T" localSheetId="2">[3]INTERNAL!$A$16:$IV$18</definedName>
    <definedName name="D368.T" localSheetId="3">[3]INTERNAL!$A$16:$IV$18</definedName>
    <definedName name="D368.T" localSheetId="4">[3]INTERNAL!$A$16:$IV$18</definedName>
    <definedName name="D368.T">[3]INTERNAL!$A$16:$IV$18</definedName>
    <definedName name="D370.T" localSheetId="1">[3]INTERNAL!$A$19:$IV$21</definedName>
    <definedName name="D370.T" localSheetId="0">[3]INTERNAL!$A$19:$IV$21</definedName>
    <definedName name="D370.T" localSheetId="2">[3]INTERNAL!$A$19:$IV$21</definedName>
    <definedName name="D370.T" localSheetId="3">[3]INTERNAL!$A$19:$IV$21</definedName>
    <definedName name="D370.T" localSheetId="4">[3]INTERNAL!$A$19:$IV$21</definedName>
    <definedName name="D370.T">[3]INTERNAL!$A$19:$IV$21</definedName>
    <definedName name="D372.T" localSheetId="1">[3]INTERNAL!$A$28:$IV$30</definedName>
    <definedName name="D372.T" localSheetId="0">[3]INTERNAL!$A$28:$IV$30</definedName>
    <definedName name="D372.T" localSheetId="2">[3]INTERNAL!$A$28:$IV$30</definedName>
    <definedName name="D372.T" localSheetId="3">[3]INTERNAL!$A$28:$IV$30</definedName>
    <definedName name="D372.T" localSheetId="4">[3]INTERNAL!$A$28:$IV$30</definedName>
    <definedName name="D372.T">[3]INTERNAL!$A$28:$IV$30</definedName>
    <definedName name="Data">'[14]Mix Variance'!$B$1:$N$31</definedName>
    <definedName name="Data.Avg">'[13]Avg Amts'!$A$5:$BP$34</definedName>
    <definedName name="Data.Qtrs.Avg">'[13]Avg Amts'!$A$5:$IV$5</definedName>
    <definedName name="data1">'[15]Mix Variance'!$O$5:$T$25</definedName>
    <definedName name="DebtPerc">[6]Assumptions!$I$58</definedName>
    <definedName name="Dec03AMA">[1]BS!$AJ$7:$AJ$3582</definedName>
    <definedName name="Dec04AMA">[2]BS!$AO$7:$AO$3582</definedName>
    <definedName name="DEM" localSheetId="1">[3]CLASSIFIERS!$A$4:$IV$4</definedName>
    <definedName name="DEM" localSheetId="0">[3]CLASSIFIERS!$A$4:$IV$4</definedName>
    <definedName name="DEM" localSheetId="2">[3]CLASSIFIERS!$A$4:$IV$4</definedName>
    <definedName name="DEM" localSheetId="3">[3]CLASSIFIERS!$A$4:$IV$4</definedName>
    <definedName name="DEM" localSheetId="4">[3]CLASSIFIERS!$A$4:$IV$4</definedName>
    <definedName name="DEM">[3]CLASSIFIERS!$A$4:$IV$4</definedName>
    <definedName name="DEM_1" localSheetId="1">[3]EXTERNAL!$A$7:$IV$9</definedName>
    <definedName name="DEM_1" localSheetId="0">[3]EXTERNAL!$A$7:$IV$9</definedName>
    <definedName name="DEM_1" localSheetId="2">[3]EXTERNAL!$A$7:$IV$9</definedName>
    <definedName name="DEM_1" localSheetId="3">[3]EXTERNAL!$A$7:$IV$9</definedName>
    <definedName name="DEM_1" localSheetId="4">[3]EXTERNAL!$A$7:$IV$9</definedName>
    <definedName name="DEM_1">[3]EXTERNAL!$A$7:$IV$9</definedName>
    <definedName name="DEM_12CP" localSheetId="1">[3]EXTERNAL!$A$118:$IV$120</definedName>
    <definedName name="DEM_12CP" localSheetId="0">[3]EXTERNAL!$A$118:$IV$120</definedName>
    <definedName name="DEM_12CP" localSheetId="2">[3]EXTERNAL!$A$118:$IV$120</definedName>
    <definedName name="DEM_12CP" localSheetId="3">[3]EXTERNAL!$A$118:$IV$120</definedName>
    <definedName name="DEM_12CP" localSheetId="4">[3]EXTERNAL!$A$118:$IV$120</definedName>
    <definedName name="DEM_12CP">[3]EXTERNAL!$A$118:$IV$120</definedName>
    <definedName name="DEM_12NCP_P" localSheetId="1">[3]EXTERNAL!$A$187:$IV$189</definedName>
    <definedName name="DEM_12NCP_P" localSheetId="0">[3]EXTERNAL!$A$187:$IV$189</definedName>
    <definedName name="DEM_12NCP_P" localSheetId="2">[3]EXTERNAL!$A$187:$IV$189</definedName>
    <definedName name="DEM_12NCP_P" localSheetId="3">[3]EXTERNAL!$A$187:$IV$189</definedName>
    <definedName name="DEM_12NCP_P" localSheetId="4">[3]EXTERNAL!$A$187:$IV$189</definedName>
    <definedName name="DEM_12NCP_P">[3]EXTERNAL!$A$187:$IV$189</definedName>
    <definedName name="DEM_12NCP_S" localSheetId="1">[3]EXTERNAL!$A$190:$IV$192</definedName>
    <definedName name="DEM_12NCP_S" localSheetId="0">[3]EXTERNAL!$A$190:$IV$192</definedName>
    <definedName name="DEM_12NCP_S" localSheetId="2">[3]EXTERNAL!$A$190:$IV$192</definedName>
    <definedName name="DEM_12NCP_S" localSheetId="3">[3]EXTERNAL!$A$190:$IV$192</definedName>
    <definedName name="DEM_12NCP_S" localSheetId="4">[3]EXTERNAL!$A$190:$IV$192</definedName>
    <definedName name="DEM_12NCP_S">[3]EXTERNAL!$A$190:$IV$192</definedName>
    <definedName name="DEM_12NCP1" localSheetId="1">[3]EXTERNAL!$A$139:$IV$141</definedName>
    <definedName name="DEM_12NCP1" localSheetId="0">[3]EXTERNAL!$A$139:$IV$141</definedName>
    <definedName name="DEM_12NCP1" localSheetId="2">[3]EXTERNAL!$A$139:$IV$141</definedName>
    <definedName name="DEM_12NCP1" localSheetId="3">[3]EXTERNAL!$A$139:$IV$141</definedName>
    <definedName name="DEM_12NCP1" localSheetId="4">[3]EXTERNAL!$A$139:$IV$141</definedName>
    <definedName name="DEM_12NCP1">[3]EXTERNAL!$A$139:$IV$141</definedName>
    <definedName name="DEM_12NCP2" localSheetId="1">[3]EXTERNAL!$A$130:$IV$132</definedName>
    <definedName name="DEM_12NCP2" localSheetId="0">[3]EXTERNAL!$A$130:$IV$132</definedName>
    <definedName name="DEM_12NCP2" localSheetId="2">[3]EXTERNAL!$A$130:$IV$132</definedName>
    <definedName name="DEM_12NCP2" localSheetId="3">[3]EXTERNAL!$A$130:$IV$132</definedName>
    <definedName name="DEM_12NCP2" localSheetId="4">[3]EXTERNAL!$A$130:$IV$132</definedName>
    <definedName name="DEM_12NCP2">[3]EXTERNAL!$A$130:$IV$132</definedName>
    <definedName name="DEM_1A" localSheetId="1">[3]EXTERNAL!$A$115:$IV$117</definedName>
    <definedName name="DEM_1A" localSheetId="0">[3]EXTERNAL!$A$115:$IV$117</definedName>
    <definedName name="DEM_1A" localSheetId="2">[3]EXTERNAL!$A$115:$IV$117</definedName>
    <definedName name="DEM_1A" localSheetId="3">[3]EXTERNAL!$A$115:$IV$117</definedName>
    <definedName name="DEM_1A" localSheetId="4">[3]EXTERNAL!$A$115:$IV$117</definedName>
    <definedName name="DEM_1A">[3]EXTERNAL!$A$115:$IV$117</definedName>
    <definedName name="DEM_2A" localSheetId="1">[3]EXTERNAL!$A$148:$IV$150</definedName>
    <definedName name="DEM_2A" localSheetId="0">[3]EXTERNAL!$A$148:$IV$150</definedName>
    <definedName name="DEM_2A" localSheetId="2">[3]EXTERNAL!$A$148:$IV$150</definedName>
    <definedName name="DEM_2A" localSheetId="3">[3]EXTERNAL!$A$148:$IV$150</definedName>
    <definedName name="DEM_2A" localSheetId="4">[3]EXTERNAL!$A$148:$IV$150</definedName>
    <definedName name="DEM_2A">[3]EXTERNAL!$A$148:$IV$150</definedName>
    <definedName name="DEM_3A" localSheetId="1">[3]EXTERNAL!$A$199:$IV$201</definedName>
    <definedName name="DEM_3A" localSheetId="0">[3]EXTERNAL!$A$199:$IV$201</definedName>
    <definedName name="DEM_3A" localSheetId="2">[3]EXTERNAL!$A$199:$IV$201</definedName>
    <definedName name="DEM_3A" localSheetId="3">[3]EXTERNAL!$A$199:$IV$201</definedName>
    <definedName name="DEM_3A" localSheetId="4">[3]EXTERNAL!$A$199:$IV$201</definedName>
    <definedName name="DEM_3A">[3]EXTERNAL!$A$199:$IV$201</definedName>
    <definedName name="DEM_3B" localSheetId="1">[3]EXTERNAL!$A$196:$IV$198</definedName>
    <definedName name="DEM_3B" localSheetId="0">[3]EXTERNAL!$A$196:$IV$198</definedName>
    <definedName name="DEM_3B" localSheetId="2">[3]EXTERNAL!$A$196:$IV$198</definedName>
    <definedName name="DEM_3B" localSheetId="3">[3]EXTERNAL!$A$196:$IV$198</definedName>
    <definedName name="DEM_3B" localSheetId="4">[3]EXTERNAL!$A$196:$IV$198</definedName>
    <definedName name="DEM_3B">[3]EXTERNAL!$A$196:$IV$198</definedName>
    <definedName name="DES1.T" localSheetId="1">[3]INTERNAL!$A$40:$IV$42</definedName>
    <definedName name="DES1.T" localSheetId="0">[3]INTERNAL!$A$40:$IV$42</definedName>
    <definedName name="DES1.T" localSheetId="2">[3]INTERNAL!$A$40:$IV$42</definedName>
    <definedName name="DES1.T" localSheetId="3">[3]INTERNAL!$A$40:$IV$42</definedName>
    <definedName name="DES1.T" localSheetId="4">[3]INTERNAL!$A$40:$IV$42</definedName>
    <definedName name="DES1.T">[3]INTERNAL!$A$40:$IV$42</definedName>
    <definedName name="DES2.T" localSheetId="1">[3]INTERNAL!$A$43:$IV$45</definedName>
    <definedName name="DES2.T" localSheetId="0">[3]INTERNAL!$A$43:$IV$45</definedName>
    <definedName name="DES2.T" localSheetId="2">[3]INTERNAL!$A$43:$IV$45</definedName>
    <definedName name="DES2.T" localSheetId="3">[3]INTERNAL!$A$43:$IV$45</definedName>
    <definedName name="DES2.T" localSheetId="4">[3]INTERNAL!$A$43:$IV$45</definedName>
    <definedName name="DES2.T">[3]INTERNAL!$A$43:$IV$45</definedName>
    <definedName name="DF_HeatRate">[6]Assumptions!$L$23</definedName>
    <definedName name="DIR_40" localSheetId="1">[3]EXTERNAL!$A$193:$IV$195</definedName>
    <definedName name="DIR_40" localSheetId="0">[3]EXTERNAL!$A$193:$IV$195</definedName>
    <definedName name="DIR_40" localSheetId="2">[3]EXTERNAL!$A$193:$IV$195</definedName>
    <definedName name="DIR_40" localSheetId="3">[3]EXTERNAL!$A$193:$IV$195</definedName>
    <definedName name="DIR_40" localSheetId="4">[3]EXTERNAL!$A$193:$IV$195</definedName>
    <definedName name="DIR_40">[3]EXTERNAL!$A$193:$IV$195</definedName>
    <definedName name="DIR_449" localSheetId="1">[3]EXTERNAL!$A$127:$IV$129</definedName>
    <definedName name="DIR_449" localSheetId="0">[3]EXTERNAL!$A$127:$IV$129</definedName>
    <definedName name="DIR_449" localSheetId="2">[3]EXTERNAL!$A$127:$IV$129</definedName>
    <definedName name="DIR_449" localSheetId="3">[3]EXTERNAL!$A$127:$IV$129</definedName>
    <definedName name="DIR_449" localSheetId="4">[3]EXTERNAL!$A$127:$IV$129</definedName>
    <definedName name="DIR_449">[3]EXTERNAL!$A$127:$IV$129</definedName>
    <definedName name="DIR_449_ENERGY" localSheetId="1">[3]EXTERNAL!$A$160:$IV$162</definedName>
    <definedName name="DIR_449_ENERGY" localSheetId="0">[3]EXTERNAL!$A$160:$IV$162</definedName>
    <definedName name="DIR_449_ENERGY" localSheetId="2">[3]EXTERNAL!$A$160:$IV$162</definedName>
    <definedName name="DIR_449_ENERGY" localSheetId="3">[3]EXTERNAL!$A$160:$IV$162</definedName>
    <definedName name="DIR_449_ENERGY" localSheetId="4">[3]EXTERNAL!$A$160:$IV$162</definedName>
    <definedName name="DIR_449_ENERGY">[3]EXTERNAL!$A$160:$IV$162</definedName>
    <definedName name="DIR_449_HV" localSheetId="1">[3]EXTERNAL!$A$157:$IV$159</definedName>
    <definedName name="DIR_449_HV" localSheetId="0">[3]EXTERNAL!$A$157:$IV$159</definedName>
    <definedName name="DIR_449_HV" localSheetId="2">[3]EXTERNAL!$A$157:$IV$159</definedName>
    <definedName name="DIR_449_HV" localSheetId="3">[3]EXTERNAL!$A$157:$IV$159</definedName>
    <definedName name="DIR_449_HV" localSheetId="4">[3]EXTERNAL!$A$157:$IV$159</definedName>
    <definedName name="DIR_449_HV">[3]EXTERNAL!$A$157:$IV$159</definedName>
    <definedName name="DIR_449_OATT" localSheetId="1">[3]EXTERNAL!$A$166:$IV$168</definedName>
    <definedName name="DIR_449_OATT" localSheetId="0">[3]EXTERNAL!$A$166:$IV$168</definedName>
    <definedName name="DIR_449_OATT" localSheetId="2">[3]EXTERNAL!$A$166:$IV$168</definedName>
    <definedName name="DIR_449_OATT" localSheetId="3">[3]EXTERNAL!$A$166:$IV$168</definedName>
    <definedName name="DIR_449_OATT" localSheetId="4">[3]EXTERNAL!$A$166:$IV$168</definedName>
    <definedName name="DIR_449_OATT">[3]EXTERNAL!$A$166:$IV$168</definedName>
    <definedName name="DIR_RESALE" localSheetId="1">[3]EXTERNAL!$A$124:$IV$126</definedName>
    <definedName name="DIR_RESALE" localSheetId="0">[3]EXTERNAL!$A$124:$IV$126</definedName>
    <definedName name="DIR_RESALE" localSheetId="2">[3]EXTERNAL!$A$124:$IV$126</definedName>
    <definedName name="DIR_RESALE" localSheetId="3">[3]EXTERNAL!$A$124:$IV$126</definedName>
    <definedName name="DIR_RESALE" localSheetId="4">[3]EXTERNAL!$A$124:$IV$126</definedName>
    <definedName name="DIR_RESALE">[3]EXTERNAL!$A$124:$IV$126</definedName>
    <definedName name="DIR_RESALE_LARGE" localSheetId="1">[3]EXTERNAL!$A$154:$IV$156</definedName>
    <definedName name="DIR_RESALE_LARGE" localSheetId="0">[3]EXTERNAL!$A$154:$IV$156</definedName>
    <definedName name="DIR_RESALE_LARGE" localSheetId="2">[3]EXTERNAL!$A$154:$IV$156</definedName>
    <definedName name="DIR_RESALE_LARGE" localSheetId="3">[3]EXTERNAL!$A$154:$IV$156</definedName>
    <definedName name="DIR_RESALE_LARGE" localSheetId="4">[3]EXTERNAL!$A$154:$IV$156</definedName>
    <definedName name="DIR_RESALE_LARGE">[3]EXTERNAL!$A$154:$IV$156</definedName>
    <definedName name="DIR_RESALE_SMALL" localSheetId="1">[3]EXTERNAL!$A$151:$IV$153</definedName>
    <definedName name="DIR_RESALE_SMALL" localSheetId="0">[3]EXTERNAL!$A$151:$IV$153</definedName>
    <definedName name="DIR_RESALE_SMALL" localSheetId="2">[3]EXTERNAL!$A$151:$IV$153</definedName>
    <definedName name="DIR_RESALE_SMALL" localSheetId="3">[3]EXTERNAL!$A$151:$IV$153</definedName>
    <definedName name="DIR_RESALE_SMALL" localSheetId="4">[3]EXTERNAL!$A$151:$IV$153</definedName>
    <definedName name="DIR_RESALE_SMALL">[3]EXTERNAL!$A$151:$IV$153</definedName>
    <definedName name="DIR108.09" localSheetId="1">[3]EXTERNAL!$A$106:$IV$108</definedName>
    <definedName name="DIR108.09" localSheetId="0">[3]EXTERNAL!$A$106:$IV$108</definedName>
    <definedName name="DIR108.09" localSheetId="2">[3]EXTERNAL!$A$106:$IV$108</definedName>
    <definedName name="DIR108.09" localSheetId="3">[3]EXTERNAL!$A$106:$IV$108</definedName>
    <definedName name="DIR108.09" localSheetId="4">[3]EXTERNAL!$A$106:$IV$108</definedName>
    <definedName name="DIR108.09">[3]EXTERNAL!$A$106:$IV$108</definedName>
    <definedName name="DIR235.00" localSheetId="1">[3]EXTERNAL!$A$85:$IV$87</definedName>
    <definedName name="DIR235.00" localSheetId="0">[3]EXTERNAL!$A$85:$IV$87</definedName>
    <definedName name="DIR235.00" localSheetId="2">[3]EXTERNAL!$A$85:$IV$87</definedName>
    <definedName name="DIR235.00" localSheetId="3">[3]EXTERNAL!$A$85:$IV$87</definedName>
    <definedName name="DIR235.00" localSheetId="4">[3]EXTERNAL!$A$85:$IV$87</definedName>
    <definedName name="DIR235.00">[3]EXTERNAL!$A$85:$IV$87</definedName>
    <definedName name="DIR360.01" localSheetId="1">[3]EXTERNAL!$A$37:$IV$39</definedName>
    <definedName name="DIR360.01" localSheetId="0">[3]EXTERNAL!$A$37:$IV$39</definedName>
    <definedName name="DIR360.01" localSheetId="2">[3]EXTERNAL!$A$37:$IV$39</definedName>
    <definedName name="DIR360.01" localSheetId="3">[3]EXTERNAL!$A$37:$IV$39</definedName>
    <definedName name="DIR360.01" localSheetId="4">[3]EXTERNAL!$A$37:$IV$39</definedName>
    <definedName name="DIR360.01">[3]EXTERNAL!$A$37:$IV$39</definedName>
    <definedName name="DIR361.01" localSheetId="1">[3]EXTERNAL!$A$40:$IV$42</definedName>
    <definedName name="DIR361.01" localSheetId="0">[3]EXTERNAL!$A$40:$IV$42</definedName>
    <definedName name="DIR361.01" localSheetId="2">[3]EXTERNAL!$A$40:$IV$42</definedName>
    <definedName name="DIR361.01" localSheetId="3">[3]EXTERNAL!$A$40:$IV$42</definedName>
    <definedName name="DIR361.01" localSheetId="4">[3]EXTERNAL!$A$40:$IV$42</definedName>
    <definedName name="DIR361.01">[3]EXTERNAL!$A$40:$IV$42</definedName>
    <definedName name="DIR362.01" localSheetId="1">[3]EXTERNAL!$A$43:$IV$45</definedName>
    <definedName name="DIR362.01" localSheetId="0">[3]EXTERNAL!$A$43:$IV$45</definedName>
    <definedName name="DIR362.01" localSheetId="2">[3]EXTERNAL!$A$43:$IV$45</definedName>
    <definedName name="DIR362.01" localSheetId="3">[3]EXTERNAL!$A$43:$IV$45</definedName>
    <definedName name="DIR362.01" localSheetId="4">[3]EXTERNAL!$A$43:$IV$45</definedName>
    <definedName name="DIR362.01">[3]EXTERNAL!$A$43:$IV$45</definedName>
    <definedName name="DIR364.01" localSheetId="1">[3]EXTERNAL!$A$46:$IV$48</definedName>
    <definedName name="DIR364.01" localSheetId="0">[3]EXTERNAL!$A$46:$IV$48</definedName>
    <definedName name="DIR364.01" localSheetId="2">[3]EXTERNAL!$A$46:$IV$48</definedName>
    <definedName name="DIR364.01" localSheetId="3">[3]EXTERNAL!$A$46:$IV$48</definedName>
    <definedName name="DIR364.01" localSheetId="4">[3]EXTERNAL!$A$46:$IV$48</definedName>
    <definedName name="DIR364.01">[3]EXTERNAL!$A$46:$IV$48</definedName>
    <definedName name="DIR366.01" localSheetId="1">[3]EXTERNAL!$A$49:$IV$51</definedName>
    <definedName name="DIR366.01" localSheetId="0">[3]EXTERNAL!$A$49:$IV$51</definedName>
    <definedName name="DIR366.01" localSheetId="2">[3]EXTERNAL!$A$49:$IV$51</definedName>
    <definedName name="DIR366.01" localSheetId="3">[3]EXTERNAL!$A$49:$IV$51</definedName>
    <definedName name="DIR366.01" localSheetId="4">[3]EXTERNAL!$A$49:$IV$51</definedName>
    <definedName name="DIR366.01">[3]EXTERNAL!$A$49:$IV$51</definedName>
    <definedName name="DIR368.03" localSheetId="1">[3]EXTERNAL!$A$55:$IV$57</definedName>
    <definedName name="DIR368.03" localSheetId="0">[3]EXTERNAL!$A$55:$IV$57</definedName>
    <definedName name="DIR368.03" localSheetId="2">[3]EXTERNAL!$A$55:$IV$57</definedName>
    <definedName name="DIR368.03" localSheetId="3">[3]EXTERNAL!$A$55:$IV$57</definedName>
    <definedName name="DIR368.03" localSheetId="4">[3]EXTERNAL!$A$55:$IV$57</definedName>
    <definedName name="DIR368.03">[3]EXTERNAL!$A$55:$IV$57</definedName>
    <definedName name="DIR368.03C" localSheetId="1">[3]EXTERNAL!$A$52:$IV$54</definedName>
    <definedName name="DIR368.03C" localSheetId="0">[3]EXTERNAL!$A$52:$IV$54</definedName>
    <definedName name="DIR368.03C" localSheetId="2">[3]EXTERNAL!$A$52:$IV$54</definedName>
    <definedName name="DIR368.03C" localSheetId="3">[3]EXTERNAL!$A$52:$IV$54</definedName>
    <definedName name="DIR368.03C" localSheetId="4">[3]EXTERNAL!$A$52:$IV$54</definedName>
    <definedName name="DIR368.03C">[3]EXTERNAL!$A$52:$IV$54</definedName>
    <definedName name="DIR372.00" localSheetId="1">[3]EXTERNAL!$A$58:$IV$60</definedName>
    <definedName name="DIR372.00" localSheetId="0">[3]EXTERNAL!$A$58:$IV$60</definedName>
    <definedName name="DIR372.00" localSheetId="2">[3]EXTERNAL!$A$58:$IV$60</definedName>
    <definedName name="DIR372.00" localSheetId="3">[3]EXTERNAL!$A$58:$IV$60</definedName>
    <definedName name="DIR372.00" localSheetId="4">[3]EXTERNAL!$A$58:$IV$60</definedName>
    <definedName name="DIR372.00">[3]EXTERNAL!$A$58:$IV$60</definedName>
    <definedName name="DIR373.00" localSheetId="1">[3]EXTERNAL!$A$61:$IV$63</definedName>
    <definedName name="DIR373.00" localSheetId="0">[3]EXTERNAL!$A$61:$IV$63</definedName>
    <definedName name="DIR373.00" localSheetId="2">[3]EXTERNAL!$A$61:$IV$63</definedName>
    <definedName name="DIR373.00" localSheetId="3">[3]EXTERNAL!$A$61:$IV$63</definedName>
    <definedName name="DIR373.00" localSheetId="4">[3]EXTERNAL!$A$61:$IV$63</definedName>
    <definedName name="DIR373.00">[3]EXTERNAL!$A$61:$IV$63</definedName>
    <definedName name="DIR450.01" localSheetId="1">[3]EXTERNAL!$A$10:$IV$12</definedName>
    <definedName name="DIR450.01" localSheetId="0">[3]EXTERNAL!$A$10:$IV$12</definedName>
    <definedName name="DIR450.01" localSheetId="2">[3]EXTERNAL!$A$10:$IV$12</definedName>
    <definedName name="DIR450.01" localSheetId="3">[3]EXTERNAL!$A$10:$IV$12</definedName>
    <definedName name="DIR450.01" localSheetId="4">[3]EXTERNAL!$A$10:$IV$12</definedName>
    <definedName name="DIR450.01">[3]EXTERNAL!$A$10:$IV$12</definedName>
    <definedName name="DIR450.02" localSheetId="1">[3]EXTERNAL!$A$184:$IV$186</definedName>
    <definedName name="DIR450.02" localSheetId="0">[3]EXTERNAL!$A$184:$IV$186</definedName>
    <definedName name="DIR450.02" localSheetId="2">[3]EXTERNAL!$A$184:$IV$186</definedName>
    <definedName name="DIR450.02" localSheetId="3">[3]EXTERNAL!$A$184:$IV$186</definedName>
    <definedName name="DIR450.02" localSheetId="4">[3]EXTERNAL!$A$184:$IV$186</definedName>
    <definedName name="DIR450.02">[3]EXTERNAL!$A$184:$IV$186</definedName>
    <definedName name="DIR451.02" localSheetId="1">[3]EXTERNAL!$A$70:$IV$72</definedName>
    <definedName name="DIR451.02" localSheetId="0">[3]EXTERNAL!$A$70:$IV$72</definedName>
    <definedName name="DIR451.02" localSheetId="2">[3]EXTERNAL!$A$70:$IV$72</definedName>
    <definedName name="DIR451.02" localSheetId="3">[3]EXTERNAL!$A$70:$IV$72</definedName>
    <definedName name="DIR451.02" localSheetId="4">[3]EXTERNAL!$A$70:$IV$72</definedName>
    <definedName name="DIR451.02">[3]EXTERNAL!$A$70:$IV$72</definedName>
    <definedName name="DIR451.03" localSheetId="1">[3]EXTERNAL!$A$136:$IV$138</definedName>
    <definedName name="DIR451.03" localSheetId="0">[3]EXTERNAL!$A$136:$IV$138</definedName>
    <definedName name="DIR451.03" localSheetId="2">[3]EXTERNAL!$A$136:$IV$138</definedName>
    <definedName name="DIR451.03" localSheetId="3">[3]EXTERNAL!$A$136:$IV$138</definedName>
    <definedName name="DIR451.03" localSheetId="4">[3]EXTERNAL!$A$136:$IV$138</definedName>
    <definedName name="DIR451.03">[3]EXTERNAL!$A$136:$IV$138</definedName>
    <definedName name="DIR451.05" localSheetId="1">[3]EXTERNAL!$A$76:$IV$78</definedName>
    <definedName name="DIR451.05" localSheetId="0">[3]EXTERNAL!$A$76:$IV$78</definedName>
    <definedName name="DIR451.05" localSheetId="2">[3]EXTERNAL!$A$76:$IV$78</definedName>
    <definedName name="DIR451.05" localSheetId="3">[3]EXTERNAL!$A$76:$IV$78</definedName>
    <definedName name="DIR451.05" localSheetId="4">[3]EXTERNAL!$A$76:$IV$78</definedName>
    <definedName name="DIR451.05">[3]EXTERNAL!$A$76:$IV$78</definedName>
    <definedName name="DIR451.06" localSheetId="1">[3]EXTERNAL!$A$109:$IV$111</definedName>
    <definedName name="DIR451.06" localSheetId="0">[3]EXTERNAL!$A$109:$IV$111</definedName>
    <definedName name="DIR451.06" localSheetId="2">[3]EXTERNAL!$A$109:$IV$111</definedName>
    <definedName name="DIR451.06" localSheetId="3">[3]EXTERNAL!$A$109:$IV$111</definedName>
    <definedName name="DIR451.06" localSheetId="4">[3]EXTERNAL!$A$109:$IV$111</definedName>
    <definedName name="DIR451.06">[3]EXTERNAL!$A$109:$IV$111</definedName>
    <definedName name="DIR451.07" localSheetId="1">[3]EXTERNAL!$A$133:$IV$135</definedName>
    <definedName name="DIR451.07" localSheetId="0">[3]EXTERNAL!$A$133:$IV$135</definedName>
    <definedName name="DIR451.07" localSheetId="2">[3]EXTERNAL!$A$133:$IV$135</definedName>
    <definedName name="DIR451.07" localSheetId="3">[3]EXTERNAL!$A$133:$IV$135</definedName>
    <definedName name="DIR451.07" localSheetId="4">[3]EXTERNAL!$A$133:$IV$135</definedName>
    <definedName name="DIR451.07">[3]EXTERNAL!$A$133:$IV$135</definedName>
    <definedName name="DIR454.04" localSheetId="1">[3]EXTERNAL!$A$73:$IV$75</definedName>
    <definedName name="DIR454.04" localSheetId="0">[3]EXTERNAL!$A$73:$IV$75</definedName>
    <definedName name="DIR454.04" localSheetId="2">[3]EXTERNAL!$A$73:$IV$75</definedName>
    <definedName name="DIR454.04" localSheetId="3">[3]EXTERNAL!$A$73:$IV$75</definedName>
    <definedName name="DIR454.04" localSheetId="4">[3]EXTERNAL!$A$73:$IV$75</definedName>
    <definedName name="DIR454.04">[3]EXTERNAL!$A$73:$IV$75</definedName>
    <definedName name="DIR556.01" localSheetId="1">[3]EXTERNAL!$A$175:$IV$177</definedName>
    <definedName name="DIR556.01" localSheetId="0">[3]EXTERNAL!$A$175:$IV$177</definedName>
    <definedName name="DIR556.01" localSheetId="2">[3]EXTERNAL!$A$175:$IV$177</definedName>
    <definedName name="DIR556.01" localSheetId="3">[3]EXTERNAL!$A$175:$IV$177</definedName>
    <definedName name="DIR556.01" localSheetId="4">[3]EXTERNAL!$A$175:$IV$177</definedName>
    <definedName name="DIR556.01">[3]EXTERNAL!$A$175:$IV$177</definedName>
    <definedName name="DIR565.02" localSheetId="1">[3]EXTERNAL!$A$178:$IV$180</definedName>
    <definedName name="DIR565.02" localSheetId="0">[3]EXTERNAL!$A$178:$IV$180</definedName>
    <definedName name="DIR565.02" localSheetId="2">[3]EXTERNAL!$A$178:$IV$180</definedName>
    <definedName name="DIR565.02" localSheetId="3">[3]EXTERNAL!$A$178:$IV$180</definedName>
    <definedName name="DIR565.02" localSheetId="4">[3]EXTERNAL!$A$178:$IV$180</definedName>
    <definedName name="DIR565.02">[3]EXTERNAL!$A$178:$IV$180</definedName>
    <definedName name="DIR908.01" localSheetId="1">[3]EXTERNAL!$A$172:$IV$174</definedName>
    <definedName name="DIR908.01" localSheetId="0">[3]EXTERNAL!$A$172:$IV$174</definedName>
    <definedName name="DIR908.01" localSheetId="2">[3]EXTERNAL!$A$172:$IV$174</definedName>
    <definedName name="DIR908.01" localSheetId="3">[3]EXTERNAL!$A$172:$IV$174</definedName>
    <definedName name="DIR908.01" localSheetId="4">[3]EXTERNAL!$A$172:$IV$174</definedName>
    <definedName name="DIR908.01">[3]EXTERNAL!$A$172:$IV$174</definedName>
    <definedName name="DIR920.01" localSheetId="1">[3]EXTERNAL!$A$181:$IV$183</definedName>
    <definedName name="DIR920.01" localSheetId="0">[3]EXTERNAL!$A$181:$IV$183</definedName>
    <definedName name="DIR920.01" localSheetId="2">[3]EXTERNAL!$A$181:$IV$183</definedName>
    <definedName name="DIR920.01" localSheetId="3">[3]EXTERNAL!$A$181:$IV$183</definedName>
    <definedName name="DIR920.01" localSheetId="4">[3]EXTERNAL!$A$181:$IV$183</definedName>
    <definedName name="DIR920.01">[3]EXTERNAL!$A$181:$IV$183</definedName>
    <definedName name="DocketNumber" localSheetId="1">'[16]JHS-4'!$AP$2</definedName>
    <definedName name="DocketNumber" localSheetId="0">'[16]JHS-4'!$AP$2</definedName>
    <definedName name="DocketNumber" localSheetId="2">'[16]JHS-4'!$AP$2</definedName>
    <definedName name="DocketNumber" localSheetId="3">'[16]JHS-4'!$AP$2</definedName>
    <definedName name="DocketNumber" localSheetId="4">'[16]JHS-4'!$AP$2</definedName>
    <definedName name="DocketNumber">'[17]JHS-19'!$AR$2</definedName>
    <definedName name="DP.T" localSheetId="1">[3]INTERNAL!$A$46:$IV$48</definedName>
    <definedName name="DP.T" localSheetId="0">[3]INTERNAL!$A$46:$IV$48</definedName>
    <definedName name="DP.T" localSheetId="2">[3]INTERNAL!$A$46:$IV$48</definedName>
    <definedName name="DP.T" localSheetId="3">[3]INTERNAL!$A$46:$IV$48</definedName>
    <definedName name="DP.T" localSheetId="4">[3]INTERNAL!$A$46:$IV$48</definedName>
    <definedName name="DP.T">[3]INTERNAL!$A$46:$IV$48</definedName>
    <definedName name="EBFIT.T" localSheetId="1">[3]INTERNAL!$A$88:$IV$90</definedName>
    <definedName name="EBFIT.T" localSheetId="0">[3]INTERNAL!$A$88:$IV$90</definedName>
    <definedName name="EBFIT.T" localSheetId="2">[3]INTERNAL!$A$88:$IV$90</definedName>
    <definedName name="EBFIT.T" localSheetId="3">[3]INTERNAL!$A$88:$IV$90</definedName>
    <definedName name="EBFIT.T" localSheetId="4">[3]INTERNAL!$A$88:$IV$90</definedName>
    <definedName name="EBFIT.T">[3]INTERNAL!$A$88:$IV$90</definedName>
    <definedName name="EffTax" localSheetId="1">[9]INPUTS!$F$36</definedName>
    <definedName name="EffTax" localSheetId="0">[9]INPUTS!$F$36</definedName>
    <definedName name="EffTax" localSheetId="2">[9]INPUTS!$F$36</definedName>
    <definedName name="EffTax" localSheetId="3">[9]INPUTS!$F$36</definedName>
    <definedName name="EffTax" localSheetId="4">[9]INPUTS!$F$36</definedName>
    <definedName name="EffTax">[3]INPUTS!$F$31</definedName>
    <definedName name="Electric_Prices">'[18]Monthly Price Summary'!$B$4:$E$27</definedName>
    <definedName name="ElecWC_LineItems">[4]BS!$AO$7:$AO$3420</definedName>
    <definedName name="ElRBLine" localSheetId="1">[2]BS!$AQ$7:$AQ$3303</definedName>
    <definedName name="ElRBLine" localSheetId="0">[2]BS!$AQ$7:$AQ$3303</definedName>
    <definedName name="ElRBLine" localSheetId="2">[2]BS!$AQ$7:$AQ$3303</definedName>
    <definedName name="ElRBLine" localSheetId="3">[2]BS!$AQ$7:$AQ$3303</definedName>
    <definedName name="ElRBLine" localSheetId="4">[2]BS!$AQ$7:$AQ$3303</definedName>
    <definedName name="ElRBLine">[4]BS!$AP$7:$AP$3141</definedName>
    <definedName name="EndDate">[6]Assumptions!$C$11</definedName>
    <definedName name="ENERGY_1" localSheetId="1">[3]EXTERNAL!$A$4:$IV$6</definedName>
    <definedName name="ENERGY_1" localSheetId="0">[3]EXTERNAL!$A$4:$IV$6</definedName>
    <definedName name="ENERGY_1" localSheetId="2">[3]EXTERNAL!$A$4:$IV$6</definedName>
    <definedName name="ENERGY_1" localSheetId="3">[3]EXTERNAL!$A$4:$IV$6</definedName>
    <definedName name="ENERGY_1" localSheetId="4">[3]EXTERNAL!$A$4:$IV$6</definedName>
    <definedName name="ENERGY_1">[3]EXTERNAL!$A$4:$IV$6</definedName>
    <definedName name="ENERGY_2" localSheetId="1">[3]EXTERNAL!$A$145:$IV$147</definedName>
    <definedName name="ENERGY_2" localSheetId="0">[3]EXTERNAL!$A$145:$IV$147</definedName>
    <definedName name="ENERGY_2" localSheetId="2">[3]EXTERNAL!$A$145:$IV$147</definedName>
    <definedName name="ENERGY_2" localSheetId="3">[3]EXTERNAL!$A$145:$IV$147</definedName>
    <definedName name="ENERGY_2" localSheetId="4">[3]EXTERNAL!$A$145:$IV$147</definedName>
    <definedName name="ENERGY_2">[3]EXTERNAL!$A$145:$IV$147</definedName>
    <definedName name="EPIS.T" localSheetId="1">[3]INTERNAL!$A$49:$IV$51</definedName>
    <definedName name="EPIS.T" localSheetId="0">[3]INTERNAL!$A$49:$IV$51</definedName>
    <definedName name="EPIS.T" localSheetId="2">[3]INTERNAL!$A$49:$IV$51</definedName>
    <definedName name="EPIS.T" localSheetId="3">[3]INTERNAL!$A$49:$IV$51</definedName>
    <definedName name="EPIS.T" localSheetId="4">[3]INTERNAL!$A$49:$IV$51</definedName>
    <definedName name="EPIS.T">[3]INTERNAL!$A$49:$IV$51</definedName>
    <definedName name="FCR" localSheetId="1">'[12]Virtual 49 Back-Up'!$B$20</definedName>
    <definedName name="FCR" localSheetId="0">'[12]Virtual 49 Back-Up'!$B$20</definedName>
    <definedName name="FCR" localSheetId="2">'[12]Virtual 49 Back-Up'!$B$20</definedName>
    <definedName name="FCR" localSheetId="3">'[12]Virtual 49 Back-Up'!$B$20</definedName>
    <definedName name="FCR" localSheetId="4">'[12]Virtual 49 Back-Up'!$B$20</definedName>
    <definedName name="FCR">'[12]Virtual 49 Back-Up'!$B$20</definedName>
    <definedName name="Feb04AMA">[2]BS!$AE$7:$AE$3582</definedName>
    <definedName name="Fed_Cap_Tax">[19]Inputs!$E$112</definedName>
    <definedName name="FedTaxRate">[6]Assumptions!$C$33</definedName>
    <definedName name="FIT_Tax_Rate">'[7]Assumptions (Input)'!$B$5</definedName>
    <definedName name="FTAX" localSheetId="1">[9]INPUTS!$F$35</definedName>
    <definedName name="FTAX" localSheetId="0">[9]INPUTS!$F$35</definedName>
    <definedName name="FTAX" localSheetId="2">[9]INPUTS!$F$35</definedName>
    <definedName name="FTAX" localSheetId="3">[9]INPUTS!$F$35</definedName>
    <definedName name="FTAX" localSheetId="4">[9]INPUTS!$F$35</definedName>
    <definedName name="FTAX">[3]INPUTS!$F$30</definedName>
    <definedName name="GasRBLine">[2]BS!$AS$7:$AS$3631</definedName>
    <definedName name="GasWC_LineItem">[2]BS!$AR$7:$AR$3631</definedName>
    <definedName name="GP.T" localSheetId="1">[3]INTERNAL!$A$52:$IV$54</definedName>
    <definedName name="GP.T" localSheetId="0">[3]INTERNAL!$A$52:$IV$54</definedName>
    <definedName name="GP.T" localSheetId="2">[3]INTERNAL!$A$52:$IV$54</definedName>
    <definedName name="GP.T" localSheetId="3">[3]INTERNAL!$A$52:$IV$54</definedName>
    <definedName name="GP.T" localSheetId="4">[3]INTERNAL!$A$52:$IV$54</definedName>
    <definedName name="GP.T">[3]INTERNAL!$A$52:$IV$54</definedName>
    <definedName name="HTML_CodePage">1252</definedName>
    <definedName name="HTML_Control" localSheetId="1">{"'Sheet1'!$A$1:$J$121"}</definedName>
    <definedName name="HTML_Control" localSheetId="0">{"'Sheet1'!$A$1:$J$121"}</definedName>
    <definedName name="HTML_Control" localSheetId="2">{"'Sheet1'!$A$1:$J$121"}</definedName>
    <definedName name="HTML_Control" localSheetId="3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 localSheetId="1">[3]INTERNAL!$A$85:$IV$87</definedName>
    <definedName name="IBFIT.T" localSheetId="0">[3]INTERNAL!$A$85:$IV$87</definedName>
    <definedName name="IBFIT.T" localSheetId="2">[3]INTERNAL!$A$85:$IV$87</definedName>
    <definedName name="IBFIT.T" localSheetId="3">[3]INTERNAL!$A$85:$IV$87</definedName>
    <definedName name="IBFIT.T" localSheetId="4">[3]INTERNAL!$A$85:$IV$87</definedName>
    <definedName name="IBFIT.T">[3]INTERNAL!$A$85:$IV$87</definedName>
    <definedName name="Insurance_Rate">'[7]Assumptions (Input)'!$B$9</definedName>
    <definedName name="INTRESEXCH">[20]Sheet1!$AG$1</definedName>
    <definedName name="Jan04AMA">[2]BS!$AD$7:$AD$3582</definedName>
    <definedName name="Jul04AMA">[2]BS!$AJ$7:$AJ$3582</definedName>
    <definedName name="Jun04AMA">[2]BS!$AI$7:$AI$3582</definedName>
    <definedName name="LATEPAY">[20]Sheet1!$E$3:$E$25</definedName>
    <definedName name="Levy_Rate">'[7]Assumptions (Input)'!$B$6</definedName>
    <definedName name="LINE.T" localSheetId="1">[3]INTERNAL!$A$55:$IV$57</definedName>
    <definedName name="LINE.T" localSheetId="0">[3]INTERNAL!$A$55:$IV$57</definedName>
    <definedName name="LINE.T" localSheetId="2">[3]INTERNAL!$A$55:$IV$57</definedName>
    <definedName name="LINE.T" localSheetId="3">[3]INTERNAL!$A$55:$IV$57</definedName>
    <definedName name="LINE.T" localSheetId="4">[3]INTERNAL!$A$55:$IV$57</definedName>
    <definedName name="LINE.T">[3]INTERNAL!$A$55:$IV$57</definedName>
    <definedName name="LoadArray">'[21]Load Source Data'!$C$78:$X$89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M9100F4_v4" localSheetId="1">[22]M9100F4!$A$1:$V$99</definedName>
    <definedName name="M9100F4_v4" localSheetId="0">[22]M9100F4!$A$1:$V$99</definedName>
    <definedName name="M9100F4_v4" localSheetId="2">[22]M9100F4!$A$1:$V$99</definedName>
    <definedName name="M9100F4_v4" localSheetId="3">[22]M9100F4!$A$1:$V$99</definedName>
    <definedName name="M9100F4_v4" localSheetId="4">[22]M9100F4!$A$1:$V$99</definedName>
    <definedName name="M9100F4_v4">[22]M9100F4!$A$1:$V$99</definedName>
    <definedName name="MACRS">'[7]MACRS RATES'!$A$3:$AT$10</definedName>
    <definedName name="Mar04AMA">[2]BS!$AF$7:$AF$3582</definedName>
    <definedName name="May04AMA">[2]BS!$AH$7:$AH$3582</definedName>
    <definedName name="MERGER_COST" localSheetId="1">[23]Sheet1!$AF$3:$AJ$28</definedName>
    <definedName name="MERGER_COST" localSheetId="0">[23]Sheet1!$AF$3:$AJ$28</definedName>
    <definedName name="MERGER_COST" localSheetId="2">[23]Sheet1!$AF$3:$AJ$28</definedName>
    <definedName name="MERGER_COST" localSheetId="3">[23]Sheet1!$AF$3:$AJ$28</definedName>
    <definedName name="MERGER_COST" localSheetId="4">[23]Sheet1!$AF$3:$AJ$28</definedName>
    <definedName name="MERGER_COST">[20]Sheet1!$AF$3:$AJ$28</definedName>
    <definedName name="MTD_Format" localSheetId="1">[24]Mthly!$B$11:$D$11,[24]Mthly!$B$32:$D$32</definedName>
    <definedName name="MTD_Format" localSheetId="0">[24]Mthly!$B$11:$D$11,[24]Mthly!$B$32:$D$32</definedName>
    <definedName name="MTD_Format" localSheetId="2">[24]Mthly!$B$11:$D$11,[24]Mthly!$B$32:$D$32</definedName>
    <definedName name="MTD_Format" localSheetId="3">[24]Mthly!$B$11:$D$11,[24]Mthly!$B$32:$D$32</definedName>
    <definedName name="MTD_Format" localSheetId="4">[24]Mthly!$B$11:$D$11,[24]Mthly!$B$32:$D$32</definedName>
    <definedName name="MTD_Format">[25]Mthly!$B$11:$D$11,[25]Mthly!$B$31:$D$31</definedName>
    <definedName name="NCP_360" localSheetId="1">[3]EXTERNAL!$A$13:$IV$15</definedName>
    <definedName name="NCP_360" localSheetId="0">[3]EXTERNAL!$A$13:$IV$15</definedName>
    <definedName name="NCP_360" localSheetId="2">[3]EXTERNAL!$A$13:$IV$15</definedName>
    <definedName name="NCP_360" localSheetId="3">[3]EXTERNAL!$A$13:$IV$15</definedName>
    <definedName name="NCP_360" localSheetId="4">[3]EXTERNAL!$A$13:$IV$15</definedName>
    <definedName name="NCP_360">[3]EXTERNAL!$A$13:$IV$15</definedName>
    <definedName name="NCP_361" localSheetId="1">[3]EXTERNAL!$A$16:$IV$18</definedName>
    <definedName name="NCP_361" localSheetId="0">[3]EXTERNAL!$A$16:$IV$18</definedName>
    <definedName name="NCP_361" localSheetId="2">[3]EXTERNAL!$A$16:$IV$18</definedName>
    <definedName name="NCP_361" localSheetId="3">[3]EXTERNAL!$A$16:$IV$18</definedName>
    <definedName name="NCP_361" localSheetId="4">[3]EXTERNAL!$A$16:$IV$18</definedName>
    <definedName name="NCP_361">[3]EXTERNAL!$A$16:$IV$18</definedName>
    <definedName name="NCP_362" localSheetId="1">[3]EXTERNAL!$A$19:$IV$21</definedName>
    <definedName name="NCP_362" localSheetId="0">[3]EXTERNAL!$A$19:$IV$21</definedName>
    <definedName name="NCP_362" localSheetId="2">[3]EXTERNAL!$A$19:$IV$21</definedName>
    <definedName name="NCP_362" localSheetId="3">[3]EXTERNAL!$A$19:$IV$21</definedName>
    <definedName name="NCP_362" localSheetId="4">[3]EXTERNAL!$A$19:$IV$21</definedName>
    <definedName name="NCP_362">[3]EXTERNAL!$A$19:$IV$21</definedName>
    <definedName name="Nov03AMA">[1]BS!$AI$7:$AI$3582</definedName>
    <definedName name="Nov04AMA">[2]BS!$AN$7:$AN$3582</definedName>
    <definedName name="NRG" localSheetId="1">[3]CLASSIFIERS!$A$5:$IV$5</definedName>
    <definedName name="NRG" localSheetId="0">[3]CLASSIFIERS!$A$5:$IV$5</definedName>
    <definedName name="NRG" localSheetId="2">[3]CLASSIFIERS!$A$5:$IV$5</definedName>
    <definedName name="NRG" localSheetId="3">[3]CLASSIFIERS!$A$5:$IV$5</definedName>
    <definedName name="NRG" localSheetId="4">[3]CLASSIFIERS!$A$5:$IV$5</definedName>
    <definedName name="NRG">[3]CLASSIFIERS!$A$5:$IV$5</definedName>
    <definedName name="O_M_Input">'[7]MiscItems(Input)'!$B$5:$AO$8,'[7]MiscItems(Input)'!$B$13:$AO$13,'[7]MiscItems(Input)'!$B$15:$B$17,'[7]MiscItems(Input)'!$B$17:$AO$17,'[7]MiscItems(Input)'!$B$15:$AO$15</definedName>
    <definedName name="O_M_Rate" localSheetId="1">'[12]Virtual 49 Back-Up'!$B$21</definedName>
    <definedName name="O_M_Rate" localSheetId="0">'[12]Virtual 49 Back-Up'!$B$21</definedName>
    <definedName name="O_M_Rate" localSheetId="2">'[12]Virtual 49 Back-Up'!$B$21</definedName>
    <definedName name="O_M_Rate" localSheetId="3">'[12]Virtual 49 Back-Up'!$B$21</definedName>
    <definedName name="O_M_Rate" localSheetId="4">'[12]Virtual 49 Back-Up'!$B$21</definedName>
    <definedName name="O_M_Rate">'[12]Virtual 49 Back-Up'!$B$21</definedName>
    <definedName name="OBCLEASE">[20]Sheet1!$AF$4:$AI$23</definedName>
    <definedName name="Oct03AMA">[1]BS!$AH$7:$AH$3582</definedName>
    <definedName name="Oct04AMA">[2]BS!$AM$7:$AM$3582</definedName>
    <definedName name="OH" localSheetId="1">[3]CLASSIFIERS!$A$8:$IV$8</definedName>
    <definedName name="OH" localSheetId="0">[3]CLASSIFIERS!$A$8:$IV$8</definedName>
    <definedName name="OH" localSheetId="2">[3]CLASSIFIERS!$A$8:$IV$8</definedName>
    <definedName name="OH" localSheetId="3">[3]CLASSIFIERS!$A$8:$IV$8</definedName>
    <definedName name="OH" localSheetId="4">[3]CLASSIFIERS!$A$8:$IV$8</definedName>
    <definedName name="OH">[3]CLASSIFIERS!$A$8:$IV$8</definedName>
    <definedName name="OH_NCP" localSheetId="1">[3]EXTERNAL!$A$79:$IV$81</definedName>
    <definedName name="OH_NCP" localSheetId="0">[3]EXTERNAL!$A$79:$IV$81</definedName>
    <definedName name="OH_NCP" localSheetId="2">[3]EXTERNAL!$A$79:$IV$81</definedName>
    <definedName name="OH_NCP" localSheetId="3">[3]EXTERNAL!$A$79:$IV$81</definedName>
    <definedName name="OH_NCP" localSheetId="4">[3]EXTERNAL!$A$79:$IV$81</definedName>
    <definedName name="OH_NCP">[3]EXTERNAL!$A$79:$IV$81</definedName>
    <definedName name="OH_SVC" localSheetId="1">[3]EXTERNAL!$A$142:$IV$144</definedName>
    <definedName name="OH_SVC" localSheetId="0">[3]EXTERNAL!$A$142:$IV$144</definedName>
    <definedName name="OH_SVC" localSheetId="2">[3]EXTERNAL!$A$142:$IV$144</definedName>
    <definedName name="OH_SVC" localSheetId="3">[3]EXTERNAL!$A$142:$IV$144</definedName>
    <definedName name="OH_SVC" localSheetId="4">[3]EXTERNAL!$A$142:$IV$144</definedName>
    <definedName name="OH_SVC">[3]EXTERNAL!$A$142:$IV$144</definedName>
    <definedName name="OH_TFMR" localSheetId="1">[3]EXTERNAL!$A$97:$IV$99</definedName>
    <definedName name="OH_TFMR" localSheetId="0">[3]EXTERNAL!$A$97:$IV$99</definedName>
    <definedName name="OH_TFMR" localSheetId="2">[3]EXTERNAL!$A$97:$IV$99</definedName>
    <definedName name="OH_TFMR" localSheetId="3">[3]EXTERNAL!$A$97:$IV$99</definedName>
    <definedName name="OH_TFMR" localSheetId="4">[3]EXTERNAL!$A$97:$IV$99</definedName>
    <definedName name="OH_TFMR">[3]EXTERNAL!$A$97:$IV$99</definedName>
    <definedName name="OH_TFMRC" localSheetId="1">[3]EXTERNAL!$A$94:$IV$96</definedName>
    <definedName name="OH_TFMRC" localSheetId="0">[3]EXTERNAL!$A$94:$IV$96</definedName>
    <definedName name="OH_TFMRC" localSheetId="2">[3]EXTERNAL!$A$94:$IV$96</definedName>
    <definedName name="OH_TFMRC" localSheetId="3">[3]EXTERNAL!$A$94:$IV$96</definedName>
    <definedName name="OH_TFMRC" localSheetId="4">[3]EXTERNAL!$A$94:$IV$96</definedName>
    <definedName name="OH_TFMRC">[3]EXTERNAL!$A$94:$IV$96</definedName>
    <definedName name="OthRCF" localSheetId="1">[10]INPUTS!$F$41</definedName>
    <definedName name="OthRCF" localSheetId="0">[10]INPUTS!$F$41</definedName>
    <definedName name="OthRCF" localSheetId="2">[10]INPUTS!$F$41</definedName>
    <definedName name="OthRCF" localSheetId="3">[10]INPUTS!$F$41</definedName>
    <definedName name="OthRCF" localSheetId="4">[10]INPUTS!$F$41</definedName>
    <definedName name="OthRCF">[10]INPUTS!$F$41</definedName>
    <definedName name="OthUnc" localSheetId="1">[3]INPUTS!$F$36</definedName>
    <definedName name="OthUnc" localSheetId="0">[3]INPUTS!$F$36</definedName>
    <definedName name="OthUnc" localSheetId="2">[3]INPUTS!$F$36</definedName>
    <definedName name="OthUnc" localSheetId="3">[3]INPUTS!$F$36</definedName>
    <definedName name="OthUnc" localSheetId="4">[3]INPUTS!$F$36</definedName>
    <definedName name="OthUnc">[3]INPUTS!$F$36</definedName>
    <definedName name="outlookdata">'[26]pivoted data'!$D$3:$Q$90</definedName>
    <definedName name="Percent_debt">[19]Inputs!$E$129</definedName>
    <definedName name="Plant_Input">'[7]Plant(Input)'!$B$7:$AP$9,'[7]Plant(Input)'!$B$11,'[7]Plant(Input)'!$B$15:$AP$15,'[7]Plant(Input)'!$B$18,'[7]Plant(Input)'!$B$20:$AP$20</definedName>
    <definedName name="POWER.T" localSheetId="1">[3]INTERNAL!$A$58:$IV$60</definedName>
    <definedName name="POWER.T" localSheetId="0">[3]INTERNAL!$A$58:$IV$60</definedName>
    <definedName name="POWER.T" localSheetId="2">[3]INTERNAL!$A$58:$IV$60</definedName>
    <definedName name="POWER.T" localSheetId="3">[3]INTERNAL!$A$58:$IV$60</definedName>
    <definedName name="POWER.T" localSheetId="4">[3]INTERNAL!$A$58:$IV$60</definedName>
    <definedName name="POWER.T">[3]INTERNAL!$A$58:$IV$60</definedName>
    <definedName name="PP.T" localSheetId="1">[3]INTERNAL!$A$61:$IV$63</definedName>
    <definedName name="PP.T" localSheetId="0">[3]INTERNAL!$A$61:$IV$63</definedName>
    <definedName name="PP.T" localSheetId="2">[3]INTERNAL!$A$61:$IV$63</definedName>
    <definedName name="PP.T" localSheetId="3">[3]INTERNAL!$A$61:$IV$63</definedName>
    <definedName name="PP.T" localSheetId="4">[3]INTERNAL!$A$61:$IV$63</definedName>
    <definedName name="PP.T">[3]INTERNAL!$A$61:$IV$63</definedName>
    <definedName name="PreTaxDebtCost">[6]Assumptions!$I$56</definedName>
    <definedName name="PreTaxWACC">[6]Assumptions!$I$62</definedName>
    <definedName name="Prices_Aurora">'[18]Monthly Price Summary'!$C$4:$H$63</definedName>
    <definedName name="PROFORMA" localSheetId="1">[3]EXTERNAL!$A$67:$IV$69</definedName>
    <definedName name="PROFORMA" localSheetId="0">[3]EXTERNAL!$A$67:$IV$69</definedName>
    <definedName name="PROFORMA" localSheetId="2">[3]EXTERNAL!$A$67:$IV$69</definedName>
    <definedName name="PROFORMA" localSheetId="3">[3]EXTERNAL!$A$67:$IV$69</definedName>
    <definedName name="PROFORMA" localSheetId="4">[3]EXTERNAL!$A$67:$IV$69</definedName>
    <definedName name="PROFORMA">[3]EXTERNAL!$A$67:$IV$69</definedName>
    <definedName name="PROFORMA_RETAIL" localSheetId="1">[3]EXTERNAL!$A$91:$IV$93</definedName>
    <definedName name="PROFORMA_RETAIL" localSheetId="0">[3]EXTERNAL!$A$91:$IV$93</definedName>
    <definedName name="PROFORMA_RETAIL" localSheetId="2">[3]EXTERNAL!$A$91:$IV$93</definedName>
    <definedName name="PROFORMA_RETAIL" localSheetId="3">[3]EXTERNAL!$A$91:$IV$93</definedName>
    <definedName name="PROFORMA_RETAIL" localSheetId="4">[3]EXTERNAL!$A$91:$IV$93</definedName>
    <definedName name="PROFORMA_RETAIL">[3]EXTERNAL!$A$91:$IV$93</definedName>
    <definedName name="PROFORMA_RETAIL_TAX" localSheetId="1">[3]EXTERNAL!$A$169:$IV$171</definedName>
    <definedName name="PROFORMA_RETAIL_TAX" localSheetId="0">[3]EXTERNAL!$A$169:$IV$171</definedName>
    <definedName name="PROFORMA_RETAIL_TAX" localSheetId="2">[3]EXTERNAL!$A$169:$IV$171</definedName>
    <definedName name="PROFORMA_RETAIL_TAX" localSheetId="3">[3]EXTERNAL!$A$169:$IV$171</definedName>
    <definedName name="PROFORMA_RETAIL_TAX" localSheetId="4">[3]EXTERNAL!$A$169:$IV$171</definedName>
    <definedName name="PROFORMA_RETAIL_TAX">[3]EXTERNAL!$A$169:$IV$171</definedName>
    <definedName name="Prov_Cap_Tax">[19]Inputs!$E$111</definedName>
    <definedName name="PTDGP.T" localSheetId="1">[3]INTERNAL!$A$64:$IV$66</definedName>
    <definedName name="PTDGP.T" localSheetId="0">[3]INTERNAL!$A$64:$IV$66</definedName>
    <definedName name="PTDGP.T" localSheetId="2">[3]INTERNAL!$A$64:$IV$66</definedName>
    <definedName name="PTDGP.T" localSheetId="3">[3]INTERNAL!$A$64:$IV$66</definedName>
    <definedName name="PTDGP.T" localSheetId="4">[3]INTERNAL!$A$64:$IV$66</definedName>
    <definedName name="PTDGP.T">[3]INTERNAL!$A$64:$IV$66</definedName>
    <definedName name="PTDP.T" localSheetId="1">[3]INTERNAL!$A$67:$IV$69</definedName>
    <definedName name="PTDP.T" localSheetId="0">[3]INTERNAL!$A$67:$IV$69</definedName>
    <definedName name="PTDP.T" localSheetId="2">[3]INTERNAL!$A$67:$IV$69</definedName>
    <definedName name="PTDP.T" localSheetId="3">[3]INTERNAL!$A$67:$IV$69</definedName>
    <definedName name="PTDP.T" localSheetId="4">[3]INTERNAL!$A$67:$IV$69</definedName>
    <definedName name="PTDP.T">[3]INTERNAL!$A$67:$IV$69</definedName>
    <definedName name="QTD_Format" localSheetId="1">[27]QTD!$B$11:$D$11,[27]QTD!$B$35:$D$35</definedName>
    <definedName name="QTD_Format" localSheetId="0">[27]QTD!$B$11:$D$11,[27]QTD!$B$35:$D$35</definedName>
    <definedName name="QTD_Format" localSheetId="2">[27]QTD!$B$11:$D$11,[27]QTD!$B$35:$D$35</definedName>
    <definedName name="QTD_Format" localSheetId="3">[27]QTD!$B$11:$D$11,[27]QTD!$B$35:$D$35</definedName>
    <definedName name="QTD_Format" localSheetId="4">[27]QTD!$B$11:$D$11,[27]QTD!$B$35:$D$35</definedName>
    <definedName name="QTD_Format">[27]QTD!$B$11:$D$11,[27]QTD!$B$35:$D$35</definedName>
    <definedName name="RATE2">'[11]Transp Data'!$A$8:$I$112</definedName>
    <definedName name="RB.T" localSheetId="1">[3]INTERNAL!$A$70:$IV$72</definedName>
    <definedName name="RB.T" localSheetId="0">[3]INTERNAL!$A$70:$IV$72</definedName>
    <definedName name="RB.T" localSheetId="2">[3]INTERNAL!$A$70:$IV$72</definedName>
    <definedName name="RB.T" localSheetId="3">[3]INTERNAL!$A$70:$IV$72</definedName>
    <definedName name="RB.T" localSheetId="4">[3]INTERNAL!$A$70:$IV$72</definedName>
    <definedName name="RB.T">[3]INTERNAL!$A$70:$IV$72</definedName>
    <definedName name="Requlated_scenario">'[7]Assumptions (Input)'!$B$12</definedName>
    <definedName name="ResExchCrRate">[28]Sch_194!$M$31</definedName>
    <definedName name="RESID" localSheetId="1">[3]EXTERNAL!$A$88:$IV$90</definedName>
    <definedName name="RESID" localSheetId="0">[3]EXTERNAL!$A$88:$IV$90</definedName>
    <definedName name="RESID" localSheetId="2">[3]EXTERNAL!$A$88:$IV$90</definedName>
    <definedName name="RESID" localSheetId="3">[3]EXTERNAL!$A$88:$IV$90</definedName>
    <definedName name="RESID" localSheetId="4">[3]EXTERNAL!$A$88:$IV$90</definedName>
    <definedName name="RESID">[3]EXTERNAL!$A$88:$IV$90</definedName>
    <definedName name="resource_lookup">'[29]#REF'!$B$3:$C$112</definedName>
    <definedName name="ResRCF" localSheetId="1">[9]INPUTS!$F$44</definedName>
    <definedName name="ResRCF" localSheetId="0">[9]INPUTS!$F$44</definedName>
    <definedName name="ResRCF" localSheetId="2">[9]INPUTS!$F$44</definedName>
    <definedName name="ResRCF" localSheetId="3">[9]INPUTS!$F$44</definedName>
    <definedName name="ResRCF" localSheetId="4">[9]INPUTS!$F$44</definedName>
    <definedName name="ResRCF">[10]INPUTS!$F$39</definedName>
    <definedName name="ResUnc" localSheetId="1">[9]INPUTS!$F$39</definedName>
    <definedName name="ResUnc" localSheetId="0">[9]INPUTS!$F$39</definedName>
    <definedName name="ResUnc" localSheetId="2">[9]INPUTS!$F$39</definedName>
    <definedName name="ResUnc" localSheetId="3">[9]INPUTS!$F$39</definedName>
    <definedName name="ResUnc" localSheetId="4">[9]INPUTS!$F$39</definedName>
    <definedName name="ResUnc">[3]INPUTS!$F$34</definedName>
    <definedName name="revenue_flag">'[7]Assumptions (Input)'!$C$12</definedName>
    <definedName name="Revenue_Taxes">'[7]Assumptions (Input)'!$B$8</definedName>
    <definedName name="REVFAC1.T" localSheetId="1">[3]INTERNAL!$A$73:$IV$75</definedName>
    <definedName name="REVFAC1.T" localSheetId="0">[3]INTERNAL!$A$73:$IV$75</definedName>
    <definedName name="REVFAC1.T" localSheetId="2">[3]INTERNAL!$A$73:$IV$75</definedName>
    <definedName name="REVFAC1.T" localSheetId="3">[3]INTERNAL!$A$73:$IV$75</definedName>
    <definedName name="REVFAC1.T" localSheetId="4">[3]INTERNAL!$A$73:$IV$75</definedName>
    <definedName name="REVFAC1.T">[3]INTERNAL!$A$73:$IV$75</definedName>
    <definedName name="ROD" localSheetId="1">[9]INPUTS!$F$30</definedName>
    <definedName name="ROD" localSheetId="0">[9]INPUTS!$F$30</definedName>
    <definedName name="ROD" localSheetId="2">[9]INPUTS!$F$30</definedName>
    <definedName name="ROD" localSheetId="3">[9]INPUTS!$F$30</definedName>
    <definedName name="ROD" localSheetId="4">[9]INPUTS!$F$30</definedName>
    <definedName name="ROD">[3]INPUTS!$F$25</definedName>
    <definedName name="ROR">[10]INPUTS!$F$24</definedName>
    <definedName name="SAPBEXhrIndnt">"Wide"</definedName>
    <definedName name="SAPsysID">"708C5W7SBKP804JT78WJ0JNKI"</definedName>
    <definedName name="SAPwbID">"ARS"</definedName>
    <definedName name="SBRCF" localSheetId="1">[10]INPUTS!$F$40</definedName>
    <definedName name="SBRCF" localSheetId="0">[10]INPUTS!$F$40</definedName>
    <definedName name="SBRCF" localSheetId="2">[10]INPUTS!$F$40</definedName>
    <definedName name="SBRCF" localSheetId="3">[10]INPUTS!$F$40</definedName>
    <definedName name="SBRCF" localSheetId="4">[10]INPUTS!$F$40</definedName>
    <definedName name="SBRCF">[10]INPUTS!$F$40</definedName>
    <definedName name="SbUnc" localSheetId="1">[3]INPUTS!$F$35</definedName>
    <definedName name="SbUnc" localSheetId="0">[3]INPUTS!$F$35</definedName>
    <definedName name="SbUnc" localSheetId="2">[3]INPUTS!$F$35</definedName>
    <definedName name="SbUnc" localSheetId="3">[3]INPUTS!$F$35</definedName>
    <definedName name="SbUnc" localSheetId="4">[3]INPUTS!$F$35</definedName>
    <definedName name="SbUnc">[3]INPUTS!$F$35</definedName>
    <definedName name="Sep03AMA" localSheetId="1">[1]BS!$AG$7:$AG$3582</definedName>
    <definedName name="Sep03AMA" localSheetId="0">[1]BS!$AG$7:$AG$3582</definedName>
    <definedName name="Sep03AMA" localSheetId="2">[1]BS!$AG$7:$AG$3582</definedName>
    <definedName name="Sep03AMA" localSheetId="3">[1]BS!$AG$7:$AG$3582</definedName>
    <definedName name="Sep03AMA" localSheetId="4">[1]BS!$AG$7:$AG$3582</definedName>
    <definedName name="Sep03AMA">[4]BS!$AN$7:$AN$3420</definedName>
    <definedName name="Sep04AMA">[2]BS!$AL$7:$AL$3582</definedName>
    <definedName name="solver_eval">0</definedName>
    <definedName name="solver_ntri">1000</definedName>
    <definedName name="solver_rsmp">1</definedName>
    <definedName name="solver_seed">0</definedName>
    <definedName name="StartDate">[6]Assumptions!$C$9</definedName>
    <definedName name="STAX" localSheetId="1">[9]INPUTS!$F$34</definedName>
    <definedName name="STAX" localSheetId="0">[9]INPUTS!$F$34</definedName>
    <definedName name="STAX" localSheetId="2">[9]INPUTS!$F$34</definedName>
    <definedName name="STAX" localSheetId="3">[9]INPUTS!$F$34</definedName>
    <definedName name="STAX" localSheetId="4">[9]INPUTS!$F$34</definedName>
    <definedName name="STAX">[3]INPUTS!$F$29</definedName>
    <definedName name="SW.T" localSheetId="1">[3]INTERNAL!$A$76:$IV$78</definedName>
    <definedName name="SW.T" localSheetId="0">[3]INTERNAL!$A$76:$IV$78</definedName>
    <definedName name="SW.T" localSheetId="2">[3]INTERNAL!$A$76:$IV$78</definedName>
    <definedName name="SW.T" localSheetId="3">[3]INTERNAL!$A$76:$IV$78</definedName>
    <definedName name="SW.T" localSheetId="4">[3]INTERNAL!$A$76:$IV$78</definedName>
    <definedName name="SW.T">[3]INTERNAL!$A$76:$IV$78</definedName>
    <definedName name="SWPTD.T" localSheetId="1">[3]INTERNAL!$A$79:$IV$81</definedName>
    <definedName name="SWPTD.T" localSheetId="0">[3]INTERNAL!$A$79:$IV$81</definedName>
    <definedName name="SWPTD.T" localSheetId="2">[3]INTERNAL!$A$79:$IV$81</definedName>
    <definedName name="SWPTD.T" localSheetId="3">[3]INTERNAL!$A$79:$IV$81</definedName>
    <definedName name="SWPTD.T" localSheetId="4">[3]INTERNAL!$A$79:$IV$81</definedName>
    <definedName name="SWPTD.T">[3]INTERNAL!$A$79:$IV$81</definedName>
    <definedName name="TDP.T" localSheetId="1">[3]INTERNAL!$A$82:$IV$84</definedName>
    <definedName name="TDP.T" localSheetId="0">[3]INTERNAL!$A$82:$IV$84</definedName>
    <definedName name="TDP.T" localSheetId="2">[3]INTERNAL!$A$82:$IV$84</definedName>
    <definedName name="TDP.T" localSheetId="3">[3]INTERNAL!$A$82:$IV$84</definedName>
    <definedName name="TDP.T" localSheetId="4">[3]INTERNAL!$A$82:$IV$84</definedName>
    <definedName name="TDP.T">[3]INTERNAL!$A$82:$IV$84</definedName>
    <definedName name="TEMPADJ">[20]Sheet1!$A$4:$E$40</definedName>
    <definedName name="TFR" localSheetId="1">[3]CLASSIFIERS!$A$11:$IV$11</definedName>
    <definedName name="TFR" localSheetId="0">[3]CLASSIFIERS!$A$11:$IV$11</definedName>
    <definedName name="TFR" localSheetId="2">[3]CLASSIFIERS!$A$11:$IV$11</definedName>
    <definedName name="TFR" localSheetId="3">[3]CLASSIFIERS!$A$11:$IV$11</definedName>
    <definedName name="TFR" localSheetId="4">[3]CLASSIFIERS!$A$11:$IV$11</definedName>
    <definedName name="TFR">[3]CLASSIFIERS!$A$11:$IV$11</definedName>
    <definedName name="ThermalBookLife">[6]Assumptions!$C$25</definedName>
    <definedName name="Title">[6]Assumptions!$A$1</definedName>
    <definedName name="TP.T" localSheetId="1">[3]INTERNAL!$A$91:$IV$93</definedName>
    <definedName name="TP.T" localSheetId="0">[3]INTERNAL!$A$91:$IV$93</definedName>
    <definedName name="TP.T" localSheetId="2">[3]INTERNAL!$A$91:$IV$93</definedName>
    <definedName name="TP.T" localSheetId="3">[3]INTERNAL!$A$91:$IV$93</definedName>
    <definedName name="TP.T" localSheetId="4">[3]INTERNAL!$A$91:$IV$93</definedName>
    <definedName name="TP.T">[3]INTERNAL!$A$91:$IV$93</definedName>
    <definedName name="transdb">'[30]Transp Unbilled'!$A$8:$E$174</definedName>
    <definedName name="UG" localSheetId="1">[3]CLASSIFIERS!$A$9:$IV$9</definedName>
    <definedName name="UG" localSheetId="0">[3]CLASSIFIERS!$A$9:$IV$9</definedName>
    <definedName name="UG" localSheetId="2">[3]CLASSIFIERS!$A$9:$IV$9</definedName>
    <definedName name="UG" localSheetId="3">[3]CLASSIFIERS!$A$9:$IV$9</definedName>
    <definedName name="UG" localSheetId="4">[3]CLASSIFIERS!$A$9:$IV$9</definedName>
    <definedName name="UG">[3]CLASSIFIERS!$A$9:$IV$9</definedName>
    <definedName name="UG_NCP" localSheetId="1">[3]EXTERNAL!$A$82:$IV$84</definedName>
    <definedName name="UG_NCP" localSheetId="0">[3]EXTERNAL!$A$82:$IV$84</definedName>
    <definedName name="UG_NCP" localSheetId="2">[3]EXTERNAL!$A$82:$IV$84</definedName>
    <definedName name="UG_NCP" localSheetId="3">[3]EXTERNAL!$A$82:$IV$84</definedName>
    <definedName name="UG_NCP" localSheetId="4">[3]EXTERNAL!$A$82:$IV$84</definedName>
    <definedName name="UG_NCP">[3]EXTERNAL!$A$82:$IV$84</definedName>
    <definedName name="UG_TFMR" localSheetId="1">[3]EXTERNAL!$A$103:$IV$105</definedName>
    <definedName name="UG_TFMR" localSheetId="0">[3]EXTERNAL!$A$103:$IV$105</definedName>
    <definedName name="UG_TFMR" localSheetId="2">[3]EXTERNAL!$A$103:$IV$105</definedName>
    <definedName name="UG_TFMR" localSheetId="3">[3]EXTERNAL!$A$103:$IV$105</definedName>
    <definedName name="UG_TFMR" localSheetId="4">[3]EXTERNAL!$A$103:$IV$105</definedName>
    <definedName name="UG_TFMR">[3]EXTERNAL!$A$103:$IV$105</definedName>
    <definedName name="UG_TFMRC" localSheetId="1">[3]EXTERNAL!$A$100:$IV$102</definedName>
    <definedName name="UG_TFMRC" localSheetId="0">[3]EXTERNAL!$A$100:$IV$102</definedName>
    <definedName name="UG_TFMRC" localSheetId="2">[3]EXTERNAL!$A$100:$IV$102</definedName>
    <definedName name="UG_TFMRC" localSheetId="3">[3]EXTERNAL!$A$100:$IV$102</definedName>
    <definedName name="UG_TFMRC" localSheetId="4">[3]EXTERNAL!$A$100:$IV$102</definedName>
    <definedName name="UG_TFMRC">[3]EXTERNAL!$A$100:$IV$102</definedName>
    <definedName name="UNBILLED" localSheetId="1">[3]EXTERNAL!$A$64:$IV$66</definedName>
    <definedName name="UNBILLED" localSheetId="0">[3]EXTERNAL!$A$64:$IV$66</definedName>
    <definedName name="UNBILLED" localSheetId="2">[3]EXTERNAL!$A$64:$IV$66</definedName>
    <definedName name="UNBILLED" localSheetId="3">[3]EXTERNAL!$A$64:$IV$66</definedName>
    <definedName name="UNBILLED" localSheetId="4">[3]EXTERNAL!$A$64:$IV$66</definedName>
    <definedName name="UNBILLED">[3]EXTERNAL!$A$64:$IV$66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OMEsc">[6]Assumptions!$C$21</definedName>
    <definedName name="WACC">[6]Assumptions!$I$61</definedName>
    <definedName name="Winter">'[31]Input Tab'!$B$11</definedName>
    <definedName name="Years_evaluated">'[32]Revison Inputs'!$B$6</definedName>
    <definedName name="YTD_Format" localSheetId="1">[33]YTD!$B$13:$D$13,[33]YTD!$B$32:$D$32</definedName>
    <definedName name="YTD_Format" localSheetId="0">[33]YTD!$B$13:$D$13,[33]YTD!$B$32:$D$32</definedName>
    <definedName name="YTD_Format" localSheetId="2">[33]YTD!$B$13:$D$13,[33]YTD!$B$32:$D$32</definedName>
    <definedName name="YTD_Format" localSheetId="3">[33]YTD!$B$13:$D$13,[33]YTD!$B$32:$D$32</definedName>
    <definedName name="YTD_Format" localSheetId="4">[33]YTD!$B$13:$D$13,[33]YTD!$B$32:$D$32</definedName>
    <definedName name="YTD_Format">[25]YTD!$B$13:$D$13,[25]YTD!$B$32:$D$32</definedName>
  </definedNames>
  <calcPr calcId="145621"/>
  <fileRecoveryPr repairLoad="1"/>
</workbook>
</file>

<file path=xl/calcChain.xml><?xml version="1.0" encoding="utf-8"?>
<calcChain xmlns="http://schemas.openxmlformats.org/spreadsheetml/2006/main"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14" i="5"/>
  <c r="A15" i="5" s="1"/>
  <c r="A16" i="5" s="1"/>
  <c r="A17" i="5" s="1"/>
  <c r="A18" i="5" s="1"/>
  <c r="A19" i="5" s="1"/>
  <c r="A20" i="5" s="1"/>
  <c r="A21" i="5" s="1"/>
  <c r="A10" i="5"/>
  <c r="A11" i="5" s="1"/>
  <c r="A12" i="5" s="1"/>
  <c r="A13" i="5" s="1"/>
  <c r="A9" i="5"/>
  <c r="H45" i="4"/>
  <c r="E43" i="4"/>
  <c r="D37" i="4"/>
  <c r="I18" i="4"/>
  <c r="H17" i="4"/>
  <c r="F16" i="4"/>
  <c r="E15" i="4"/>
  <c r="D14" i="4"/>
  <c r="I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C11" i="4"/>
  <c r="A10" i="4"/>
  <c r="A11" i="4" s="1"/>
  <c r="H9" i="4"/>
  <c r="A9" i="4"/>
  <c r="F39" i="4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9" i="3"/>
  <c r="A10" i="3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9" i="2"/>
  <c r="I49" i="4"/>
  <c r="H49" i="4"/>
  <c r="F49" i="4"/>
  <c r="E49" i="4"/>
  <c r="D49" i="4"/>
  <c r="C49" i="4"/>
  <c r="I48" i="4"/>
  <c r="H48" i="4"/>
  <c r="F48" i="4"/>
  <c r="E48" i="4"/>
  <c r="D48" i="4"/>
  <c r="C48" i="4"/>
  <c r="I47" i="4"/>
  <c r="H47" i="4"/>
  <c r="E47" i="4"/>
  <c r="D47" i="4"/>
  <c r="C47" i="4"/>
  <c r="I46" i="4"/>
  <c r="H46" i="4"/>
  <c r="F46" i="4"/>
  <c r="D46" i="4"/>
  <c r="C46" i="4"/>
  <c r="I45" i="4"/>
  <c r="F45" i="4"/>
  <c r="E45" i="4"/>
  <c r="D45" i="4"/>
  <c r="C45" i="4"/>
  <c r="I44" i="4"/>
  <c r="H44" i="4"/>
  <c r="F44" i="4"/>
  <c r="E44" i="4"/>
  <c r="D44" i="4"/>
  <c r="C44" i="4"/>
  <c r="I43" i="4"/>
  <c r="H43" i="4"/>
  <c r="F43" i="4"/>
  <c r="D43" i="4"/>
  <c r="C43" i="4"/>
  <c r="I42" i="4"/>
  <c r="H42" i="4"/>
  <c r="F42" i="4"/>
  <c r="E42" i="4"/>
  <c r="D42" i="4"/>
  <c r="C42" i="4"/>
  <c r="I41" i="4"/>
  <c r="H41" i="4"/>
  <c r="F41" i="4"/>
  <c r="E41" i="4"/>
  <c r="D41" i="4"/>
  <c r="C41" i="4"/>
  <c r="I40" i="4"/>
  <c r="H40" i="4"/>
  <c r="F40" i="4"/>
  <c r="E40" i="4"/>
  <c r="D40" i="4"/>
  <c r="C40" i="4"/>
  <c r="I39" i="4"/>
  <c r="H39" i="4"/>
  <c r="E39" i="4"/>
  <c r="D39" i="4"/>
  <c r="C39" i="4"/>
  <c r="I38" i="4"/>
  <c r="H38" i="4"/>
  <c r="F38" i="4"/>
  <c r="E38" i="4"/>
  <c r="D38" i="4"/>
  <c r="C38" i="4"/>
  <c r="I37" i="4"/>
  <c r="H37" i="4"/>
  <c r="F37" i="4"/>
  <c r="E37" i="4"/>
  <c r="C37" i="4"/>
  <c r="I36" i="4"/>
  <c r="H36" i="4"/>
  <c r="F36" i="4"/>
  <c r="E36" i="4"/>
  <c r="D36" i="4"/>
  <c r="C36" i="4"/>
  <c r="I35" i="4"/>
  <c r="H35" i="4"/>
  <c r="F35" i="4"/>
  <c r="E35" i="4"/>
  <c r="C35" i="4"/>
  <c r="I34" i="4"/>
  <c r="H34" i="4"/>
  <c r="F34" i="4"/>
  <c r="E34" i="4"/>
  <c r="D34" i="4"/>
  <c r="I33" i="4"/>
  <c r="H33" i="4"/>
  <c r="F33" i="4"/>
  <c r="E33" i="4"/>
  <c r="D33" i="4"/>
  <c r="C33" i="4"/>
  <c r="I32" i="4"/>
  <c r="H32" i="4"/>
  <c r="F32" i="4"/>
  <c r="E32" i="4"/>
  <c r="D32" i="4"/>
  <c r="C32" i="4"/>
  <c r="I31" i="4"/>
  <c r="H31" i="4"/>
  <c r="E31" i="4"/>
  <c r="D31" i="4"/>
  <c r="C31" i="4"/>
  <c r="I30" i="4"/>
  <c r="H30" i="4"/>
  <c r="F30" i="4"/>
  <c r="D30" i="4"/>
  <c r="C30" i="4"/>
  <c r="I29" i="4"/>
  <c r="H29" i="4"/>
  <c r="F29" i="4"/>
  <c r="E29" i="4"/>
  <c r="D29" i="4"/>
  <c r="C29" i="4"/>
  <c r="I28" i="4"/>
  <c r="H28" i="4"/>
  <c r="F28" i="4"/>
  <c r="E28" i="4"/>
  <c r="D28" i="4"/>
  <c r="C28" i="4"/>
  <c r="I27" i="4"/>
  <c r="H27" i="4"/>
  <c r="F27" i="4"/>
  <c r="E27" i="4"/>
  <c r="D27" i="4"/>
  <c r="C27" i="4"/>
  <c r="I26" i="4"/>
  <c r="H26" i="4"/>
  <c r="F26" i="4"/>
  <c r="E26" i="4"/>
  <c r="D26" i="4"/>
  <c r="C26" i="4"/>
  <c r="I25" i="4"/>
  <c r="H25" i="4"/>
  <c r="F25" i="4"/>
  <c r="E25" i="4"/>
  <c r="D25" i="4"/>
  <c r="C25" i="4"/>
  <c r="I24" i="4"/>
  <c r="H24" i="4"/>
  <c r="F24" i="4"/>
  <c r="E24" i="4"/>
  <c r="D24" i="4"/>
  <c r="C24" i="4"/>
  <c r="I23" i="4"/>
  <c r="H23" i="4"/>
  <c r="E23" i="4"/>
  <c r="D23" i="4"/>
  <c r="C23" i="4"/>
  <c r="I22" i="4"/>
  <c r="H22" i="4"/>
  <c r="F22" i="4"/>
  <c r="D22" i="4"/>
  <c r="C22" i="4"/>
  <c r="I21" i="4"/>
  <c r="H21" i="4"/>
  <c r="F21" i="4"/>
  <c r="E21" i="4"/>
  <c r="D21" i="4"/>
  <c r="C21" i="4"/>
  <c r="I20" i="4"/>
  <c r="H20" i="4"/>
  <c r="F20" i="4"/>
  <c r="E20" i="4"/>
  <c r="D20" i="4"/>
  <c r="C20" i="4"/>
  <c r="I19" i="4"/>
  <c r="H19" i="4"/>
  <c r="F19" i="4"/>
  <c r="E19" i="4"/>
  <c r="D19" i="4"/>
  <c r="C19" i="4"/>
  <c r="H18" i="4"/>
  <c r="F18" i="4"/>
  <c r="E18" i="4"/>
  <c r="D18" i="4"/>
  <c r="C18" i="4"/>
  <c r="I17" i="4"/>
  <c r="F17" i="4"/>
  <c r="E17" i="4"/>
  <c r="D17" i="4"/>
  <c r="C17" i="4"/>
  <c r="I16" i="4"/>
  <c r="H16" i="4"/>
  <c r="E16" i="4"/>
  <c r="D16" i="4"/>
  <c r="C16" i="4"/>
  <c r="I15" i="4"/>
  <c r="H15" i="4"/>
  <c r="F15" i="4"/>
  <c r="D15" i="4"/>
  <c r="C15" i="4"/>
  <c r="I14" i="4"/>
  <c r="H14" i="4"/>
  <c r="F14" i="4"/>
  <c r="E14" i="4"/>
  <c r="C14" i="4"/>
  <c r="I13" i="4"/>
  <c r="H13" i="4"/>
  <c r="D13" i="4"/>
  <c r="C13" i="4"/>
  <c r="H12" i="4"/>
  <c r="D12" i="4"/>
  <c r="C12" i="4"/>
  <c r="I11" i="4"/>
  <c r="H11" i="4"/>
  <c r="D11" i="4"/>
  <c r="I10" i="4"/>
  <c r="H10" i="4"/>
  <c r="D10" i="4"/>
  <c r="C10" i="4"/>
  <c r="I9" i="4"/>
  <c r="D9" i="4"/>
  <c r="C9" i="4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I8" i="4"/>
  <c r="H8" i="4"/>
  <c r="D8" i="4"/>
  <c r="C8" i="4"/>
  <c r="E30" i="4" l="1"/>
  <c r="F31" i="4"/>
  <c r="E46" i="4"/>
  <c r="F47" i="4"/>
  <c r="E22" i="4"/>
  <c r="F23" i="4"/>
  <c r="C34" i="4"/>
  <c r="D35" i="4"/>
</calcChain>
</file>

<file path=xl/sharedStrings.xml><?xml version="1.0" encoding="utf-8"?>
<sst xmlns="http://schemas.openxmlformats.org/spreadsheetml/2006/main" count="180" uniqueCount="23">
  <si>
    <t>Puget Sound Energy</t>
  </si>
  <si>
    <t>Monthly Customer Counts by Decoupling Rate Group</t>
  </si>
  <si>
    <t>July 2013 through December 2016</t>
  </si>
  <si>
    <t>Electric</t>
  </si>
  <si>
    <t>Gas</t>
  </si>
  <si>
    <t>Line No.</t>
  </si>
  <si>
    <t>Month</t>
  </si>
  <si>
    <t>Residential</t>
  </si>
  <si>
    <t>Non-Residential</t>
  </si>
  <si>
    <t>Schedules 12 &amp; 26</t>
  </si>
  <si>
    <t>Schedules 10 &amp; 31</t>
  </si>
  <si>
    <t>(a)</t>
  </si>
  <si>
    <t>(b)</t>
  </si>
  <si>
    <t>(c)</t>
  </si>
  <si>
    <t>(d)</t>
  </si>
  <si>
    <t>(e)</t>
  </si>
  <si>
    <t>(f)</t>
  </si>
  <si>
    <t>(g)</t>
  </si>
  <si>
    <t>N/A</t>
  </si>
  <si>
    <t>Monthly Allowed Revenue Per Customer by Decoupling Rate Group</t>
  </si>
  <si>
    <t>Monthly Incremental K-Factor Revenue Per Customer by Decoupling Rate Group</t>
  </si>
  <si>
    <t>Monthly Incremental K-Factor Revenue by Decoupling Rate Group</t>
  </si>
  <si>
    <t>Monthly New Customer Allowed Revenue by Decoupling Rate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</si>
</sst>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7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/>
    <xf numFmtId="166" fontId="2" fillId="0" borderId="0" xfId="0" applyNumberFormat="1" applyFont="1"/>
    <xf numFmtId="44" fontId="3" fillId="0" borderId="0" xfId="0" applyNumberFormat="1" applyFont="1" applyBorder="1"/>
    <xf numFmtId="44" fontId="2" fillId="0" borderId="0" xfId="0" applyNumberFormat="1" applyFont="1" applyBorder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5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evnu\PUBLIC\WUTC\Puget%20Sound%20Energy\Semi%20Annual%20Report\Dec_31_04\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ates\Public\RASANEN\%232005%20GRC\Update%206-30-06\COS%20Update%207-7-06\ECOS%20Model%20-%20UPDATE%20(JAH-5)%207-7-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Documents%20and%20Settings\boljh\Local%20Settings\MSN%20Rate%20v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Processes\General%20Accounting\newgas\2012\4-2012\UBR-GAS%2004-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evnu\PUBLIC\%23%202011%20GRC\RebuttalFiling2011%20GRC\Electric%20Model%202011%20GRC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WINNT\Temporary%20Internet%20Files\OLKC0\Aurora%20Prices%20for%20ROR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Documents%20and%20Settings\scartwri\My%20Documents\Projects\PSE\Projects\BHP\Due%20Diligence\BHP%20IS.BS.CF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evnu\PUBLIC\WUTC\Puget%20Sound%20Energy\Semi%20Annual%20Report\Dec_31_04\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ates\Public\Load%20Research\GRC%202007%20(not%20filed)\Load%20Research%20Analyses\RLW\From%20RLW\Off%20System%20Results\M9_Statistics_All_R991_AD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evnu\PUBLIC\Unbilled%20Rev%20Electric%20-%20Gas%20-%20SOE%20-%20SOG\2005\SOE\09-2005%20SOE%20Fin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02Inputs\General%20Accounting\Reports\SalesOfElectricity\2009%20SOE\04-2009\02-2009%20SOE%20prel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WINNT\Temporary%20Internet%20Files\OLK71\SOE%20Sept%20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GrpRates\Public\RASANEN\%232005%20GRC\COS%20Inputs\COS%20Model\ECOS%20Model%20-%20FINAL%20COMPAN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Users\hxu\Downloads\UBR-GAS%2007-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Users\prasan\Downloads\12-2013%20Electric%20Unbilled%20Revenue%20Calculation%20(8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WINNT\Temporary%20Internet%20Files\OLK93\WC-RB%20GRC%20TY0903%20RY0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WINNT\Temporary%20Internet%20Files\OLK93\2004%20GRC%20Order%20Electric%20(Clarificat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WINNT\Temporary%20Internet%20Files\OLK2F\Due%20Diligence\August%20New%20Model\Fred%20Value%209.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drickson\AppData\Local\Microsoft\Windows\Temporary%20Internet%20Files\Content.Outlook\UUCTFS0T\WINNT\Temporary%20Internet%20Files\OLK93\FCR%20for%20PSE%20S40%20V0%20%20HM%20ed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C38" sqref="C38"/>
    </sheetView>
  </sheetViews>
  <sheetFormatPr defaultColWidth="9.140625" defaultRowHeight="12.75" x14ac:dyDescent="0.2"/>
  <cols>
    <col min="1" max="1" width="8.140625" style="2" customWidth="1"/>
    <col min="2" max="2" width="29.140625" style="2" customWidth="1"/>
    <col min="3" max="6" width="20.7109375" style="2" customWidth="1"/>
    <col min="7" max="7" width="2.85546875" style="2" customWidth="1"/>
    <col min="8" max="9" width="17.7109375" style="2" bestFit="1" customWidth="1"/>
    <col min="10" max="16384" width="9.140625" style="2"/>
  </cols>
  <sheetData>
    <row r="1" spans="1:9" ht="13.15" x14ac:dyDescent="0.25">
      <c r="A1" s="1" t="s">
        <v>0</v>
      </c>
    </row>
    <row r="2" spans="1:9" ht="13.15" x14ac:dyDescent="0.25">
      <c r="A2" s="1" t="s">
        <v>1</v>
      </c>
    </row>
    <row r="3" spans="1:9" ht="13.15" x14ac:dyDescent="0.25">
      <c r="A3" s="1" t="s">
        <v>2</v>
      </c>
    </row>
    <row r="5" spans="1:9" ht="13.15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ht="13.15" x14ac:dyDescent="0.25">
      <c r="A8" s="6">
        <v>1</v>
      </c>
      <c r="B8" s="8">
        <v>41456</v>
      </c>
      <c r="C8" s="9">
        <v>952354</v>
      </c>
      <c r="D8" s="9">
        <v>122239</v>
      </c>
      <c r="E8" s="10" t="s">
        <v>18</v>
      </c>
      <c r="F8" s="11" t="s">
        <v>18</v>
      </c>
      <c r="G8" s="12"/>
      <c r="H8" s="9">
        <v>715655</v>
      </c>
      <c r="I8" s="9">
        <v>56797</v>
      </c>
    </row>
    <row r="9" spans="1:9" ht="13.15" x14ac:dyDescent="0.25">
      <c r="A9" s="6">
        <f>A8+1</f>
        <v>2</v>
      </c>
      <c r="B9" s="8">
        <v>41487</v>
      </c>
      <c r="C9" s="9">
        <v>952722</v>
      </c>
      <c r="D9" s="9">
        <v>122279</v>
      </c>
      <c r="E9" s="10" t="s">
        <v>18</v>
      </c>
      <c r="F9" s="11" t="s">
        <v>18</v>
      </c>
      <c r="G9" s="12"/>
      <c r="H9" s="9">
        <v>715946</v>
      </c>
      <c r="I9" s="9">
        <v>56745</v>
      </c>
    </row>
    <row r="10" spans="1:9" ht="13.15" x14ac:dyDescent="0.25">
      <c r="A10" s="6">
        <f t="shared" ref="A10:A49" si="0">A9+1</f>
        <v>3</v>
      </c>
      <c r="B10" s="8">
        <v>41518</v>
      </c>
      <c r="C10" s="9">
        <v>953462</v>
      </c>
      <c r="D10" s="9">
        <v>122200</v>
      </c>
      <c r="E10" s="10" t="s">
        <v>18</v>
      </c>
      <c r="F10" s="11" t="s">
        <v>18</v>
      </c>
      <c r="G10" s="12"/>
      <c r="H10" s="9">
        <v>716297</v>
      </c>
      <c r="I10" s="9">
        <v>56682</v>
      </c>
    </row>
    <row r="11" spans="1:9" ht="13.15" x14ac:dyDescent="0.25">
      <c r="A11" s="6">
        <f t="shared" si="0"/>
        <v>4</v>
      </c>
      <c r="B11" s="8">
        <v>41548</v>
      </c>
      <c r="C11" s="9">
        <v>954920</v>
      </c>
      <c r="D11" s="9">
        <v>122232</v>
      </c>
      <c r="E11" s="10" t="s">
        <v>18</v>
      </c>
      <c r="F11" s="11" t="s">
        <v>18</v>
      </c>
      <c r="G11" s="12"/>
      <c r="H11" s="9">
        <v>718146</v>
      </c>
      <c r="I11" s="9">
        <v>56763</v>
      </c>
    </row>
    <row r="12" spans="1:9" ht="13.15" x14ac:dyDescent="0.25">
      <c r="A12" s="6">
        <f t="shared" si="0"/>
        <v>5</v>
      </c>
      <c r="B12" s="8">
        <v>41579</v>
      </c>
      <c r="C12" s="9">
        <v>956541</v>
      </c>
      <c r="D12" s="9">
        <v>122238</v>
      </c>
      <c r="E12" s="10" t="s">
        <v>18</v>
      </c>
      <c r="F12" s="11" t="s">
        <v>18</v>
      </c>
      <c r="G12" s="12"/>
      <c r="H12" s="9">
        <v>720524</v>
      </c>
      <c r="I12" s="9">
        <v>56903</v>
      </c>
    </row>
    <row r="13" spans="1:9" ht="13.15" x14ac:dyDescent="0.25">
      <c r="A13" s="6">
        <f t="shared" si="0"/>
        <v>6</v>
      </c>
      <c r="B13" s="8">
        <v>41609</v>
      </c>
      <c r="C13" s="9">
        <v>957897</v>
      </c>
      <c r="D13" s="9">
        <v>122299</v>
      </c>
      <c r="E13" s="10" t="s">
        <v>18</v>
      </c>
      <c r="F13" s="11" t="s">
        <v>18</v>
      </c>
      <c r="G13" s="12"/>
      <c r="H13" s="9">
        <v>722680</v>
      </c>
      <c r="I13" s="9">
        <v>57176</v>
      </c>
    </row>
    <row r="14" spans="1:9" ht="13.15" x14ac:dyDescent="0.25">
      <c r="A14" s="6">
        <f t="shared" si="0"/>
        <v>7</v>
      </c>
      <c r="B14" s="8">
        <v>41640</v>
      </c>
      <c r="C14" s="9">
        <v>958529</v>
      </c>
      <c r="D14" s="9">
        <v>121156</v>
      </c>
      <c r="E14" s="9">
        <v>765</v>
      </c>
      <c r="F14" s="9">
        <v>468</v>
      </c>
      <c r="G14" s="12"/>
      <c r="H14" s="9">
        <v>724154</v>
      </c>
      <c r="I14" s="9">
        <v>56986</v>
      </c>
    </row>
    <row r="15" spans="1:9" ht="13.15" x14ac:dyDescent="0.25">
      <c r="A15" s="6">
        <f t="shared" si="0"/>
        <v>8</v>
      </c>
      <c r="B15" s="8">
        <v>41671</v>
      </c>
      <c r="C15" s="9">
        <v>958445</v>
      </c>
      <c r="D15" s="9">
        <v>122084</v>
      </c>
      <c r="E15" s="9">
        <v>772</v>
      </c>
      <c r="F15" s="9">
        <v>471</v>
      </c>
      <c r="G15" s="12"/>
      <c r="H15" s="9">
        <v>725017</v>
      </c>
      <c r="I15" s="9">
        <v>57107</v>
      </c>
    </row>
    <row r="16" spans="1:9" ht="13.15" x14ac:dyDescent="0.25">
      <c r="A16" s="6">
        <f t="shared" si="0"/>
        <v>9</v>
      </c>
      <c r="B16" s="8">
        <v>41699</v>
      </c>
      <c r="C16" s="9">
        <v>958361</v>
      </c>
      <c r="D16" s="9">
        <v>122345</v>
      </c>
      <c r="E16" s="9">
        <v>779</v>
      </c>
      <c r="F16" s="9">
        <v>472</v>
      </c>
      <c r="G16" s="13"/>
      <c r="H16" s="9">
        <v>725435</v>
      </c>
      <c r="I16" s="9">
        <v>57141</v>
      </c>
    </row>
    <row r="17" spans="1:9" ht="13.15" x14ac:dyDescent="0.25">
      <c r="A17" s="6">
        <f t="shared" si="0"/>
        <v>10</v>
      </c>
      <c r="B17" s="8">
        <v>41730</v>
      </c>
      <c r="C17" s="9">
        <v>958699</v>
      </c>
      <c r="D17" s="9">
        <v>122574</v>
      </c>
      <c r="E17" s="9">
        <v>776</v>
      </c>
      <c r="F17" s="9">
        <v>472</v>
      </c>
      <c r="G17" s="14"/>
      <c r="H17" s="9">
        <v>725916</v>
      </c>
      <c r="I17" s="9">
        <v>57095</v>
      </c>
    </row>
    <row r="18" spans="1:9" ht="13.15" x14ac:dyDescent="0.25">
      <c r="A18" s="6">
        <f t="shared" si="0"/>
        <v>11</v>
      </c>
      <c r="B18" s="8">
        <v>41760</v>
      </c>
      <c r="C18" s="9">
        <v>959349</v>
      </c>
      <c r="D18" s="9">
        <v>122669</v>
      </c>
      <c r="E18" s="9">
        <v>775</v>
      </c>
      <c r="F18" s="9">
        <v>472</v>
      </c>
      <c r="G18" s="13"/>
      <c r="H18" s="9">
        <v>726161</v>
      </c>
      <c r="I18" s="9">
        <v>57063</v>
      </c>
    </row>
    <row r="19" spans="1:9" ht="13.15" x14ac:dyDescent="0.25">
      <c r="A19" s="6">
        <f t="shared" si="0"/>
        <v>12</v>
      </c>
      <c r="B19" s="8">
        <v>41791</v>
      </c>
      <c r="C19" s="9">
        <v>959601</v>
      </c>
      <c r="D19" s="9">
        <v>122793</v>
      </c>
      <c r="E19" s="9">
        <v>779</v>
      </c>
      <c r="F19" s="9">
        <v>472</v>
      </c>
      <c r="G19" s="14"/>
      <c r="H19" s="9">
        <v>725865</v>
      </c>
      <c r="I19" s="9">
        <v>57000</v>
      </c>
    </row>
    <row r="20" spans="1:9" ht="13.15" x14ac:dyDescent="0.25">
      <c r="A20" s="6">
        <f t="shared" si="0"/>
        <v>13</v>
      </c>
      <c r="B20" s="8">
        <v>41821</v>
      </c>
      <c r="C20" s="9">
        <v>960082</v>
      </c>
      <c r="D20" s="9">
        <v>122909</v>
      </c>
      <c r="E20" s="9">
        <v>777</v>
      </c>
      <c r="F20" s="9">
        <v>474</v>
      </c>
      <c r="G20" s="14"/>
      <c r="H20" s="9">
        <v>726753</v>
      </c>
      <c r="I20" s="9">
        <v>57066</v>
      </c>
    </row>
    <row r="21" spans="1:9" ht="13.15" x14ac:dyDescent="0.25">
      <c r="A21" s="6">
        <f t="shared" si="0"/>
        <v>14</v>
      </c>
      <c r="B21" s="8">
        <v>41852</v>
      </c>
      <c r="C21" s="9">
        <v>960379</v>
      </c>
      <c r="D21" s="9">
        <v>123040</v>
      </c>
      <c r="E21" s="9">
        <v>784</v>
      </c>
      <c r="F21" s="9">
        <v>471</v>
      </c>
      <c r="G21" s="14"/>
      <c r="H21" s="9">
        <v>727020</v>
      </c>
      <c r="I21" s="9">
        <v>57005</v>
      </c>
    </row>
    <row r="22" spans="1:9" ht="13.15" x14ac:dyDescent="0.25">
      <c r="A22" s="6">
        <f t="shared" si="0"/>
        <v>15</v>
      </c>
      <c r="B22" s="8">
        <v>41883</v>
      </c>
      <c r="C22" s="9">
        <v>961416</v>
      </c>
      <c r="D22" s="9">
        <v>123065</v>
      </c>
      <c r="E22" s="9">
        <v>781</v>
      </c>
      <c r="F22" s="9">
        <v>470</v>
      </c>
      <c r="G22" s="14"/>
      <c r="H22" s="9">
        <v>727572</v>
      </c>
      <c r="I22" s="9">
        <v>56950</v>
      </c>
    </row>
    <row r="23" spans="1:9" ht="13.15" x14ac:dyDescent="0.25">
      <c r="A23" s="6">
        <f t="shared" si="0"/>
        <v>16</v>
      </c>
      <c r="B23" s="8">
        <v>41913</v>
      </c>
      <c r="C23" s="9">
        <v>962710</v>
      </c>
      <c r="D23" s="9">
        <v>123122</v>
      </c>
      <c r="E23" s="9">
        <v>783</v>
      </c>
      <c r="F23" s="9">
        <v>472</v>
      </c>
      <c r="G23" s="14"/>
      <c r="H23" s="9">
        <v>728928</v>
      </c>
      <c r="I23" s="9">
        <v>56962</v>
      </c>
    </row>
    <row r="24" spans="1:9" ht="13.15" x14ac:dyDescent="0.25">
      <c r="A24" s="6">
        <f t="shared" si="0"/>
        <v>17</v>
      </c>
      <c r="B24" s="8">
        <v>41944</v>
      </c>
      <c r="C24" s="9">
        <v>964779</v>
      </c>
      <c r="D24" s="9">
        <v>123092</v>
      </c>
      <c r="E24" s="9">
        <v>784</v>
      </c>
      <c r="F24" s="9">
        <v>471</v>
      </c>
      <c r="H24" s="9">
        <v>730969</v>
      </c>
      <c r="I24" s="9">
        <v>57175</v>
      </c>
    </row>
    <row r="25" spans="1:9" ht="13.15" x14ac:dyDescent="0.25">
      <c r="A25" s="6">
        <f t="shared" si="0"/>
        <v>18</v>
      </c>
      <c r="B25" s="8">
        <v>41974</v>
      </c>
      <c r="C25" s="9">
        <v>966144</v>
      </c>
      <c r="D25" s="9">
        <v>123163</v>
      </c>
      <c r="E25" s="9">
        <v>784</v>
      </c>
      <c r="F25" s="9">
        <v>472</v>
      </c>
      <c r="H25" s="9">
        <v>733135</v>
      </c>
      <c r="I25" s="9">
        <v>57328</v>
      </c>
    </row>
    <row r="26" spans="1:9" ht="13.15" x14ac:dyDescent="0.25">
      <c r="A26" s="6">
        <f t="shared" si="0"/>
        <v>19</v>
      </c>
      <c r="B26" s="8">
        <v>42005</v>
      </c>
      <c r="C26" s="9">
        <v>967010</v>
      </c>
      <c r="D26" s="9">
        <v>123370</v>
      </c>
      <c r="E26" s="9">
        <v>784</v>
      </c>
      <c r="F26" s="9">
        <v>471</v>
      </c>
      <c r="H26" s="9">
        <v>734851</v>
      </c>
      <c r="I26" s="9">
        <v>57457</v>
      </c>
    </row>
    <row r="27" spans="1:9" ht="13.15" x14ac:dyDescent="0.25">
      <c r="A27" s="6">
        <f t="shared" si="0"/>
        <v>20</v>
      </c>
      <c r="B27" s="8">
        <v>42036</v>
      </c>
      <c r="C27" s="9">
        <v>967871</v>
      </c>
      <c r="D27" s="9">
        <v>123534</v>
      </c>
      <c r="E27" s="9">
        <v>780</v>
      </c>
      <c r="F27" s="9">
        <v>474</v>
      </c>
      <c r="H27" s="9">
        <v>735897</v>
      </c>
      <c r="I27" s="9">
        <v>57483</v>
      </c>
    </row>
    <row r="28" spans="1:9" ht="13.15" x14ac:dyDescent="0.25">
      <c r="A28" s="6">
        <f t="shared" si="0"/>
        <v>21</v>
      </c>
      <c r="B28" s="8">
        <v>42064</v>
      </c>
      <c r="C28" s="9">
        <v>968579</v>
      </c>
      <c r="D28" s="9">
        <v>123699</v>
      </c>
      <c r="E28" s="9">
        <v>781</v>
      </c>
      <c r="F28" s="9">
        <v>473</v>
      </c>
      <c r="H28" s="9">
        <v>736498</v>
      </c>
      <c r="I28" s="9">
        <v>57471</v>
      </c>
    </row>
    <row r="29" spans="1:9" ht="13.15" x14ac:dyDescent="0.25">
      <c r="A29" s="6">
        <f t="shared" si="0"/>
        <v>22</v>
      </c>
      <c r="B29" s="8">
        <v>42095</v>
      </c>
      <c r="C29" s="9">
        <v>968975</v>
      </c>
      <c r="D29" s="9">
        <v>124012</v>
      </c>
      <c r="E29" s="9">
        <v>784</v>
      </c>
      <c r="F29" s="9">
        <v>473</v>
      </c>
      <c r="H29" s="9">
        <v>736746</v>
      </c>
      <c r="I29" s="9">
        <v>57411</v>
      </c>
    </row>
    <row r="30" spans="1:9" ht="13.15" x14ac:dyDescent="0.25">
      <c r="A30" s="6">
        <f t="shared" si="0"/>
        <v>23</v>
      </c>
      <c r="B30" s="8">
        <v>42125</v>
      </c>
      <c r="C30" s="9">
        <v>969655</v>
      </c>
      <c r="D30" s="9">
        <v>124258</v>
      </c>
      <c r="E30" s="9">
        <v>784</v>
      </c>
      <c r="F30" s="9">
        <v>475</v>
      </c>
      <c r="H30" s="9">
        <v>736564</v>
      </c>
      <c r="I30" s="9">
        <v>57394</v>
      </c>
    </row>
    <row r="31" spans="1:9" ht="13.15" x14ac:dyDescent="0.25">
      <c r="A31" s="6">
        <f t="shared" si="0"/>
        <v>24</v>
      </c>
      <c r="B31" s="8">
        <v>42156</v>
      </c>
      <c r="C31" s="9">
        <v>970327</v>
      </c>
      <c r="D31" s="9">
        <v>124541</v>
      </c>
      <c r="E31" s="9">
        <v>783</v>
      </c>
      <c r="F31" s="9">
        <v>477</v>
      </c>
      <c r="H31" s="9">
        <v>736636</v>
      </c>
      <c r="I31" s="9">
        <v>57394</v>
      </c>
    </row>
    <row r="32" spans="1:9" ht="13.15" x14ac:dyDescent="0.25">
      <c r="A32" s="6">
        <f t="shared" si="0"/>
        <v>25</v>
      </c>
      <c r="B32" s="8">
        <v>42186</v>
      </c>
      <c r="C32" s="9">
        <v>970576</v>
      </c>
      <c r="D32" s="9">
        <v>124847</v>
      </c>
      <c r="E32" s="9">
        <v>787</v>
      </c>
      <c r="F32" s="9">
        <v>476</v>
      </c>
      <c r="H32" s="9">
        <v>736444</v>
      </c>
      <c r="I32" s="9">
        <v>57312</v>
      </c>
    </row>
    <row r="33" spans="1:9" ht="13.15" x14ac:dyDescent="0.25">
      <c r="A33" s="6">
        <f t="shared" si="0"/>
        <v>26</v>
      </c>
      <c r="B33" s="8">
        <v>42217</v>
      </c>
      <c r="C33" s="9">
        <v>970766</v>
      </c>
      <c r="D33" s="9">
        <v>124828</v>
      </c>
      <c r="E33" s="9">
        <v>787</v>
      </c>
      <c r="F33" s="9">
        <v>476</v>
      </c>
      <c r="H33" s="9">
        <v>736388</v>
      </c>
      <c r="I33" s="9">
        <v>57243</v>
      </c>
    </row>
    <row r="34" spans="1:9" ht="13.15" x14ac:dyDescent="0.25">
      <c r="A34" s="6">
        <f t="shared" si="0"/>
        <v>27</v>
      </c>
      <c r="B34" s="8">
        <v>42248</v>
      </c>
      <c r="C34" s="9">
        <v>971472</v>
      </c>
      <c r="D34" s="9">
        <v>124922</v>
      </c>
      <c r="E34" s="9">
        <v>782</v>
      </c>
      <c r="F34" s="9">
        <v>476</v>
      </c>
      <c r="H34" s="9">
        <v>736870</v>
      </c>
      <c r="I34" s="9">
        <v>57228</v>
      </c>
    </row>
    <row r="35" spans="1:9" ht="13.15" x14ac:dyDescent="0.25">
      <c r="A35" s="6">
        <f t="shared" si="0"/>
        <v>28</v>
      </c>
      <c r="B35" s="8">
        <v>42278</v>
      </c>
      <c r="C35" s="9">
        <v>973100</v>
      </c>
      <c r="D35" s="9">
        <v>124860</v>
      </c>
      <c r="E35" s="9">
        <v>780</v>
      </c>
      <c r="F35" s="9">
        <v>474</v>
      </c>
      <c r="H35" s="9">
        <v>738347</v>
      </c>
      <c r="I35" s="9">
        <v>57238</v>
      </c>
    </row>
    <row r="36" spans="1:9" ht="13.15" x14ac:dyDescent="0.25">
      <c r="A36" s="6">
        <f t="shared" si="0"/>
        <v>29</v>
      </c>
      <c r="B36" s="8">
        <v>42309</v>
      </c>
      <c r="C36" s="9">
        <v>975042</v>
      </c>
      <c r="D36" s="9">
        <v>124890</v>
      </c>
      <c r="E36" s="9">
        <v>782</v>
      </c>
      <c r="F36" s="9">
        <v>476</v>
      </c>
      <c r="H36" s="9">
        <v>740333</v>
      </c>
      <c r="I36" s="9">
        <v>57388</v>
      </c>
    </row>
    <row r="37" spans="1:9" ht="13.15" x14ac:dyDescent="0.25">
      <c r="A37" s="6">
        <f t="shared" si="0"/>
        <v>30</v>
      </c>
      <c r="B37" s="8">
        <v>42339</v>
      </c>
      <c r="C37" s="9">
        <v>976583</v>
      </c>
      <c r="D37" s="9">
        <v>124994</v>
      </c>
      <c r="E37" s="9">
        <v>783</v>
      </c>
      <c r="F37" s="9">
        <v>475</v>
      </c>
      <c r="H37" s="9">
        <v>742494</v>
      </c>
      <c r="I37" s="9">
        <v>57540</v>
      </c>
    </row>
    <row r="38" spans="1:9" ht="13.15" x14ac:dyDescent="0.25">
      <c r="A38" s="6">
        <f t="shared" si="0"/>
        <v>31</v>
      </c>
      <c r="B38" s="8">
        <v>42370</v>
      </c>
      <c r="C38" s="9">
        <v>977566</v>
      </c>
      <c r="D38" s="9">
        <v>125169</v>
      </c>
      <c r="E38" s="9">
        <v>786</v>
      </c>
      <c r="F38" s="9">
        <v>476</v>
      </c>
      <c r="H38" s="9">
        <v>744094</v>
      </c>
      <c r="I38" s="9">
        <v>57635</v>
      </c>
    </row>
    <row r="39" spans="1:9" ht="13.15" x14ac:dyDescent="0.25">
      <c r="A39" s="6">
        <f t="shared" si="0"/>
        <v>32</v>
      </c>
      <c r="B39" s="8">
        <v>42401</v>
      </c>
      <c r="C39" s="9">
        <v>978357</v>
      </c>
      <c r="D39" s="9">
        <v>125270</v>
      </c>
      <c r="E39" s="9">
        <v>779</v>
      </c>
      <c r="F39" s="9">
        <v>475</v>
      </c>
      <c r="H39" s="9">
        <v>744966</v>
      </c>
      <c r="I39" s="9">
        <v>57668</v>
      </c>
    </row>
    <row r="40" spans="1:9" ht="13.15" x14ac:dyDescent="0.25">
      <c r="A40" s="6">
        <f t="shared" si="0"/>
        <v>33</v>
      </c>
      <c r="B40" s="8">
        <v>42430</v>
      </c>
      <c r="C40" s="9">
        <v>979715</v>
      </c>
      <c r="D40" s="9">
        <v>125478</v>
      </c>
      <c r="E40" s="9">
        <v>784</v>
      </c>
      <c r="F40" s="9">
        <v>476</v>
      </c>
      <c r="H40" s="9">
        <v>745907</v>
      </c>
      <c r="I40" s="9">
        <v>57711</v>
      </c>
    </row>
    <row r="41" spans="1:9" ht="13.15" x14ac:dyDescent="0.25">
      <c r="A41" s="6">
        <f t="shared" si="0"/>
        <v>34</v>
      </c>
      <c r="B41" s="8">
        <v>42461</v>
      </c>
      <c r="C41" s="9">
        <v>980339</v>
      </c>
      <c r="D41" s="9">
        <v>125637</v>
      </c>
      <c r="E41" s="9">
        <v>785</v>
      </c>
      <c r="F41" s="9">
        <v>477</v>
      </c>
      <c r="H41" s="9">
        <v>746102</v>
      </c>
      <c r="I41" s="9">
        <v>57602</v>
      </c>
    </row>
    <row r="42" spans="1:9" ht="13.15" x14ac:dyDescent="0.25">
      <c r="A42" s="6">
        <f t="shared" si="0"/>
        <v>35</v>
      </c>
      <c r="B42" s="8">
        <v>42491</v>
      </c>
      <c r="C42" s="9">
        <v>982770</v>
      </c>
      <c r="D42" s="9">
        <v>126013</v>
      </c>
      <c r="E42" s="9">
        <v>787</v>
      </c>
      <c r="F42" s="9">
        <v>476</v>
      </c>
      <c r="H42" s="9">
        <v>748458</v>
      </c>
      <c r="I42" s="9">
        <v>57712</v>
      </c>
    </row>
    <row r="43" spans="1:9" ht="13.15" x14ac:dyDescent="0.25">
      <c r="A43" s="6">
        <f t="shared" si="0"/>
        <v>36</v>
      </c>
      <c r="B43" s="8">
        <v>42522</v>
      </c>
      <c r="C43" s="9">
        <v>985024</v>
      </c>
      <c r="D43" s="9">
        <v>126604</v>
      </c>
      <c r="E43" s="9">
        <v>786</v>
      </c>
      <c r="F43" s="9">
        <v>477</v>
      </c>
      <c r="H43" s="9">
        <v>749526</v>
      </c>
      <c r="I43" s="9">
        <v>57732</v>
      </c>
    </row>
    <row r="44" spans="1:9" ht="13.15" x14ac:dyDescent="0.25">
      <c r="A44" s="6">
        <f t="shared" si="0"/>
        <v>37</v>
      </c>
      <c r="B44" s="8">
        <v>42552</v>
      </c>
      <c r="C44" s="9">
        <v>985351</v>
      </c>
      <c r="D44" s="9">
        <v>126772</v>
      </c>
      <c r="E44" s="9">
        <v>786</v>
      </c>
      <c r="F44" s="9">
        <v>478</v>
      </c>
      <c r="H44" s="9">
        <v>749797</v>
      </c>
      <c r="I44" s="9">
        <v>57708</v>
      </c>
    </row>
    <row r="45" spans="1:9" ht="13.15" x14ac:dyDescent="0.25">
      <c r="A45" s="6">
        <f t="shared" si="0"/>
        <v>38</v>
      </c>
      <c r="B45" s="8">
        <v>42583</v>
      </c>
      <c r="C45" s="9">
        <v>986335</v>
      </c>
      <c r="D45" s="9">
        <v>126971</v>
      </c>
      <c r="E45" s="9">
        <v>789</v>
      </c>
      <c r="F45" s="9">
        <v>478</v>
      </c>
      <c r="H45" s="9">
        <v>750520</v>
      </c>
      <c r="I45" s="9">
        <v>57669</v>
      </c>
    </row>
    <row r="46" spans="1:9" x14ac:dyDescent="0.2">
      <c r="A46" s="6">
        <f t="shared" si="0"/>
        <v>39</v>
      </c>
      <c r="B46" s="8">
        <v>42614</v>
      </c>
      <c r="C46" s="9">
        <v>987785</v>
      </c>
      <c r="D46" s="9">
        <v>127196</v>
      </c>
      <c r="E46" s="9">
        <v>793</v>
      </c>
      <c r="F46" s="9">
        <v>479</v>
      </c>
      <c r="H46" s="9">
        <v>751547</v>
      </c>
      <c r="I46" s="9">
        <v>57701</v>
      </c>
    </row>
    <row r="47" spans="1:9" x14ac:dyDescent="0.2">
      <c r="A47" s="6">
        <f t="shared" si="0"/>
        <v>40</v>
      </c>
      <c r="B47" s="8">
        <v>42644</v>
      </c>
      <c r="C47" s="9">
        <v>989460</v>
      </c>
      <c r="D47" s="9">
        <v>127224</v>
      </c>
      <c r="E47" s="9">
        <v>792</v>
      </c>
      <c r="F47" s="9">
        <v>480</v>
      </c>
      <c r="H47" s="9">
        <v>753104</v>
      </c>
      <c r="I47" s="9">
        <v>57635</v>
      </c>
    </row>
    <row r="48" spans="1:9" x14ac:dyDescent="0.2">
      <c r="A48" s="6">
        <f t="shared" si="0"/>
        <v>41</v>
      </c>
      <c r="B48" s="8">
        <v>42675</v>
      </c>
      <c r="C48" s="9">
        <v>991202</v>
      </c>
      <c r="D48" s="9">
        <v>127134</v>
      </c>
      <c r="E48" s="9">
        <v>790</v>
      </c>
      <c r="F48" s="9">
        <v>480</v>
      </c>
      <c r="H48" s="9">
        <v>754683</v>
      </c>
      <c r="I48" s="9">
        <v>57753</v>
      </c>
    </row>
    <row r="49" spans="1:9" x14ac:dyDescent="0.2">
      <c r="A49" s="6">
        <f t="shared" si="0"/>
        <v>42</v>
      </c>
      <c r="B49" s="8">
        <v>42705</v>
      </c>
      <c r="C49" s="9">
        <v>992959</v>
      </c>
      <c r="D49" s="9">
        <v>127033</v>
      </c>
      <c r="E49" s="9">
        <v>788</v>
      </c>
      <c r="F49" s="9">
        <v>481</v>
      </c>
      <c r="H49" s="9">
        <v>756330</v>
      </c>
      <c r="I49" s="9">
        <v>57974</v>
      </c>
    </row>
    <row r="51" spans="1:9" x14ac:dyDescent="0.2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C42" sqref="C42"/>
    </sheetView>
  </sheetViews>
  <sheetFormatPr defaultColWidth="9.140625" defaultRowHeight="12.75" x14ac:dyDescent="0.2"/>
  <cols>
    <col min="1" max="1" width="8.140625" style="2" customWidth="1"/>
    <col min="2" max="2" width="29.140625" style="2" customWidth="1"/>
    <col min="3" max="6" width="20.7109375" style="2" customWidth="1"/>
    <col min="7" max="7" width="2.85546875" style="2" customWidth="1"/>
    <col min="8" max="9" width="17.7109375" style="2" bestFit="1" customWidth="1"/>
    <col min="10" max="16384" width="9.140625" style="2"/>
  </cols>
  <sheetData>
    <row r="1" spans="1:9" ht="13.15" x14ac:dyDescent="0.25">
      <c r="A1" s="1" t="s">
        <v>0</v>
      </c>
    </row>
    <row r="2" spans="1:9" ht="13.15" x14ac:dyDescent="0.25">
      <c r="A2" s="1" t="s">
        <v>19</v>
      </c>
    </row>
    <row r="3" spans="1:9" ht="13.15" x14ac:dyDescent="0.25">
      <c r="A3" s="1" t="s">
        <v>2</v>
      </c>
    </row>
    <row r="5" spans="1:9" ht="13.15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ht="13.15" x14ac:dyDescent="0.25">
      <c r="A8" s="6">
        <v>1</v>
      </c>
      <c r="B8" s="8">
        <v>41456</v>
      </c>
      <c r="C8" s="16">
        <v>18.972918396156935</v>
      </c>
      <c r="D8" s="16">
        <v>143.2433636610188</v>
      </c>
      <c r="E8" s="10" t="s">
        <v>18</v>
      </c>
      <c r="F8" s="11" t="s">
        <v>18</v>
      </c>
      <c r="G8" s="12"/>
      <c r="H8" s="16">
        <v>7.9446111733148728</v>
      </c>
      <c r="I8" s="16">
        <v>88.081986754329336</v>
      </c>
    </row>
    <row r="9" spans="1:9" ht="13.15" x14ac:dyDescent="0.25">
      <c r="A9" s="6">
        <f>A8+1</f>
        <v>2</v>
      </c>
      <c r="B9" s="8">
        <v>41487</v>
      </c>
      <c r="C9" s="16">
        <v>18.665183841349876</v>
      </c>
      <c r="D9" s="16">
        <v>147.75717928962641</v>
      </c>
      <c r="E9" s="10" t="s">
        <v>18</v>
      </c>
      <c r="F9" s="11" t="s">
        <v>18</v>
      </c>
      <c r="G9" s="12"/>
      <c r="H9" s="16">
        <v>7.3389624854587101</v>
      </c>
      <c r="I9" s="16">
        <v>89.648972821219488</v>
      </c>
    </row>
    <row r="10" spans="1:9" ht="13.15" x14ac:dyDescent="0.25">
      <c r="A10" s="6">
        <f t="shared" ref="A10:A49" si="0">A9+1</f>
        <v>3</v>
      </c>
      <c r="B10" s="8">
        <v>41518</v>
      </c>
      <c r="C10" s="16">
        <v>18.85142494582961</v>
      </c>
      <c r="D10" s="16">
        <v>149.30992466412357</v>
      </c>
      <c r="E10" s="10" t="s">
        <v>18</v>
      </c>
      <c r="F10" s="11" t="s">
        <v>18</v>
      </c>
      <c r="G10" s="12"/>
      <c r="H10" s="16">
        <v>10.167091730615397</v>
      </c>
      <c r="I10" s="16">
        <v>94.365298082664538</v>
      </c>
    </row>
    <row r="11" spans="1:9" ht="13.15" x14ac:dyDescent="0.25">
      <c r="A11" s="6">
        <f t="shared" si="0"/>
        <v>4</v>
      </c>
      <c r="B11" s="8">
        <v>41548</v>
      </c>
      <c r="C11" s="16">
        <v>19.697466544692016</v>
      </c>
      <c r="D11" s="16">
        <v>143.15885909847475</v>
      </c>
      <c r="E11" s="10" t="s">
        <v>18</v>
      </c>
      <c r="F11" s="11" t="s">
        <v>18</v>
      </c>
      <c r="G11" s="12"/>
      <c r="H11" s="16">
        <v>21.281567970394839</v>
      </c>
      <c r="I11" s="16">
        <v>126.87827548544313</v>
      </c>
    </row>
    <row r="12" spans="1:9" ht="13.15" x14ac:dyDescent="0.25">
      <c r="A12" s="6">
        <f t="shared" si="0"/>
        <v>5</v>
      </c>
      <c r="B12" s="8">
        <v>41579</v>
      </c>
      <c r="C12" s="16">
        <v>26.275342499220987</v>
      </c>
      <c r="D12" s="16">
        <v>150.71283973761885</v>
      </c>
      <c r="E12" s="10" t="s">
        <v>18</v>
      </c>
      <c r="F12" s="11" t="s">
        <v>18</v>
      </c>
      <c r="G12" s="12"/>
      <c r="H12" s="16">
        <v>35.831852995952715</v>
      </c>
      <c r="I12" s="16">
        <v>161.06934267310112</v>
      </c>
    </row>
    <row r="13" spans="1:9" ht="13.15" x14ac:dyDescent="0.25">
      <c r="A13" s="6">
        <f t="shared" si="0"/>
        <v>6</v>
      </c>
      <c r="B13" s="8">
        <v>41609</v>
      </c>
      <c r="C13" s="16">
        <v>33.110890005585446</v>
      </c>
      <c r="D13" s="16">
        <v>158.54228301589089</v>
      </c>
      <c r="E13" s="10" t="s">
        <v>18</v>
      </c>
      <c r="F13" s="11" t="s">
        <v>18</v>
      </c>
      <c r="G13" s="12"/>
      <c r="H13" s="16">
        <v>45.08326900957821</v>
      </c>
      <c r="I13" s="16">
        <v>188.33148722559363</v>
      </c>
    </row>
    <row r="14" spans="1:9" ht="13.15" x14ac:dyDescent="0.25">
      <c r="A14" s="6">
        <f t="shared" si="0"/>
        <v>7</v>
      </c>
      <c r="B14" s="8">
        <v>41640</v>
      </c>
      <c r="C14" s="16">
        <v>35.826531930879831</v>
      </c>
      <c r="D14" s="16">
        <v>120.85341769307085</v>
      </c>
      <c r="E14" s="16">
        <v>4555.9387868783533</v>
      </c>
      <c r="F14" s="16">
        <v>5362.3994088796899</v>
      </c>
      <c r="G14" s="16"/>
      <c r="H14" s="16">
        <v>45.527830569342903</v>
      </c>
      <c r="I14" s="16">
        <v>192.00575684574966</v>
      </c>
    </row>
    <row r="15" spans="1:9" ht="13.15" x14ac:dyDescent="0.25">
      <c r="A15" s="6">
        <f t="shared" si="0"/>
        <v>8</v>
      </c>
      <c r="B15" s="8">
        <v>41671</v>
      </c>
      <c r="C15" s="16">
        <v>34.293074680470603</v>
      </c>
      <c r="D15" s="16">
        <v>116.59900189659193</v>
      </c>
      <c r="E15" s="16">
        <v>4509.4592027626359</v>
      </c>
      <c r="F15" s="16">
        <v>5442.4556436081375</v>
      </c>
      <c r="G15" s="16"/>
      <c r="H15" s="16">
        <v>42.239385616750859</v>
      </c>
      <c r="I15" s="16">
        <v>178.71563597390951</v>
      </c>
    </row>
    <row r="16" spans="1:9" ht="13.15" x14ac:dyDescent="0.25">
      <c r="A16" s="6">
        <f t="shared" si="0"/>
        <v>9</v>
      </c>
      <c r="B16" s="8">
        <v>41699</v>
      </c>
      <c r="C16" s="16">
        <v>31.583144960289925</v>
      </c>
      <c r="D16" s="16">
        <v>117.37231214840156</v>
      </c>
      <c r="E16" s="16">
        <v>4548.0359151621096</v>
      </c>
      <c r="F16" s="16">
        <v>5411.3312288063953</v>
      </c>
      <c r="G16" s="17"/>
      <c r="H16" s="16">
        <v>35.863704654910215</v>
      </c>
      <c r="I16" s="16">
        <v>160.71684165520401</v>
      </c>
    </row>
    <row r="17" spans="1:9" ht="13.15" x14ac:dyDescent="0.25">
      <c r="A17" s="6">
        <f t="shared" si="0"/>
        <v>10</v>
      </c>
      <c r="B17" s="8">
        <v>41730</v>
      </c>
      <c r="C17" s="16">
        <v>28.176445223712612</v>
      </c>
      <c r="D17" s="16">
        <v>108.76720971858245</v>
      </c>
      <c r="E17" s="16">
        <v>2937.5895876645427</v>
      </c>
      <c r="F17" s="16">
        <v>3511.8599925309595</v>
      </c>
      <c r="G17" s="17"/>
      <c r="H17" s="16">
        <v>25.649388781236077</v>
      </c>
      <c r="I17" s="16">
        <v>123.32878426257537</v>
      </c>
    </row>
    <row r="18" spans="1:9" ht="13.15" x14ac:dyDescent="0.25">
      <c r="A18" s="6">
        <f t="shared" si="0"/>
        <v>11</v>
      </c>
      <c r="B18" s="8">
        <v>41760</v>
      </c>
      <c r="C18" s="16">
        <v>22.772838820465783</v>
      </c>
      <c r="D18" s="16">
        <v>101.52179776106034</v>
      </c>
      <c r="E18" s="16">
        <v>3113.3353138311454</v>
      </c>
      <c r="F18" s="16">
        <v>3592.7010500984184</v>
      </c>
      <c r="G18" s="17"/>
      <c r="H18" s="16">
        <v>16.057442271083094</v>
      </c>
      <c r="I18" s="16">
        <v>92.334901053855063</v>
      </c>
    </row>
    <row r="19" spans="1:9" ht="13.15" x14ac:dyDescent="0.25">
      <c r="A19" s="6">
        <f t="shared" si="0"/>
        <v>12</v>
      </c>
      <c r="B19" s="8">
        <v>41791</v>
      </c>
      <c r="C19" s="16">
        <v>21.135368452820671</v>
      </c>
      <c r="D19" s="16">
        <v>105.08523696116559</v>
      </c>
      <c r="E19" s="16">
        <v>3043.0164505679672</v>
      </c>
      <c r="F19" s="16">
        <v>3549.9445185087179</v>
      </c>
      <c r="G19" s="17"/>
      <c r="H19" s="16">
        <v>10.367385180206876</v>
      </c>
      <c r="I19" s="16">
        <v>71.559681743886244</v>
      </c>
    </row>
    <row r="20" spans="1:9" ht="13.15" x14ac:dyDescent="0.25">
      <c r="A20" s="6">
        <f t="shared" si="0"/>
        <v>13</v>
      </c>
      <c r="B20" s="8">
        <v>41821</v>
      </c>
      <c r="C20" s="16">
        <v>19.724339719965883</v>
      </c>
      <c r="D20" s="16">
        <v>104.33078032935714</v>
      </c>
      <c r="E20" s="16">
        <v>3149.740211053454</v>
      </c>
      <c r="F20" s="16">
        <v>3678.8950748835377</v>
      </c>
      <c r="G20" s="17"/>
      <c r="H20" s="16">
        <v>8.1927886387497679</v>
      </c>
      <c r="I20" s="16">
        <v>64.03258528734797</v>
      </c>
    </row>
    <row r="21" spans="1:9" ht="13.15" x14ac:dyDescent="0.25">
      <c r="A21" s="6">
        <f t="shared" si="0"/>
        <v>14</v>
      </c>
      <c r="B21" s="8">
        <v>41852</v>
      </c>
      <c r="C21" s="16">
        <v>19.404417356107704</v>
      </c>
      <c r="D21" s="16">
        <v>108.12974631564654</v>
      </c>
      <c r="E21" s="16">
        <v>3151.5121081742172</v>
      </c>
      <c r="F21" s="16">
        <v>3691.7416774836897</v>
      </c>
      <c r="G21" s="17"/>
      <c r="H21" s="16">
        <v>7.568220414994733</v>
      </c>
      <c r="I21" s="16">
        <v>60.328736206310971</v>
      </c>
    </row>
    <row r="22" spans="1:9" ht="13.15" x14ac:dyDescent="0.25">
      <c r="A22" s="6">
        <f t="shared" si="0"/>
        <v>15</v>
      </c>
      <c r="B22" s="8">
        <v>41883</v>
      </c>
      <c r="C22" s="16">
        <v>19.598034528641584</v>
      </c>
      <c r="D22" s="16">
        <v>109.94555742271426</v>
      </c>
      <c r="E22" s="16">
        <v>3280.2109113354663</v>
      </c>
      <c r="F22" s="16">
        <v>3826.7423158169913</v>
      </c>
      <c r="G22" s="17"/>
      <c r="H22" s="16">
        <v>10.484696079211277</v>
      </c>
      <c r="I22" s="16">
        <v>66.794259472008491</v>
      </c>
    </row>
    <row r="23" spans="1:9" ht="13.15" x14ac:dyDescent="0.25">
      <c r="A23" s="6">
        <f t="shared" si="0"/>
        <v>16</v>
      </c>
      <c r="B23" s="8">
        <v>41913</v>
      </c>
      <c r="C23" s="16">
        <v>20.477583555562262</v>
      </c>
      <c r="D23" s="16">
        <v>105.43598036104842</v>
      </c>
      <c r="E23" s="16">
        <v>4875.1581426485654</v>
      </c>
      <c r="F23" s="16">
        <v>5748.1762066454748</v>
      </c>
      <c r="G23" s="17"/>
      <c r="H23" s="16">
        <v>21.946371506295176</v>
      </c>
      <c r="I23" s="16">
        <v>105.09992826177282</v>
      </c>
    </row>
    <row r="24" spans="1:9" ht="13.15" x14ac:dyDescent="0.25">
      <c r="A24" s="6">
        <f t="shared" si="0"/>
        <v>17</v>
      </c>
      <c r="B24" s="8">
        <v>41944</v>
      </c>
      <c r="C24" s="16">
        <v>27.315975902688184</v>
      </c>
      <c r="D24" s="16">
        <v>112.23887548603251</v>
      </c>
      <c r="E24" s="16">
        <v>4733.4555124909803</v>
      </c>
      <c r="F24" s="16">
        <v>5593.0986548510627</v>
      </c>
      <c r="G24" s="18"/>
      <c r="H24" s="16">
        <v>36.951185114841152</v>
      </c>
      <c r="I24" s="16">
        <v>157.73073172655543</v>
      </c>
    </row>
    <row r="25" spans="1:9" ht="13.15" x14ac:dyDescent="0.25">
      <c r="A25" s="6">
        <f t="shared" si="0"/>
        <v>18</v>
      </c>
      <c r="B25" s="8">
        <v>41974</v>
      </c>
      <c r="C25" s="16">
        <v>34.422244868395019</v>
      </c>
      <c r="D25" s="16">
        <v>120.32008390632855</v>
      </c>
      <c r="E25" s="16">
        <v>4746.4678574305599</v>
      </c>
      <c r="F25" s="16">
        <v>5471.9542278869194</v>
      </c>
      <c r="G25" s="18"/>
      <c r="H25" s="16">
        <v>46.491601172377848</v>
      </c>
      <c r="I25" s="16">
        <v>195.04215751082441</v>
      </c>
    </row>
    <row r="26" spans="1:9" ht="13.15" x14ac:dyDescent="0.25">
      <c r="A26" s="6">
        <f t="shared" si="0"/>
        <v>19</v>
      </c>
      <c r="B26" s="8">
        <v>42005</v>
      </c>
      <c r="C26" s="16">
        <v>37.232364451918066</v>
      </c>
      <c r="D26" s="16">
        <v>125.10771957548738</v>
      </c>
      <c r="E26" s="16">
        <v>4696.5437146478698</v>
      </c>
      <c r="F26" s="16">
        <v>5535.7987655087854</v>
      </c>
      <c r="G26" s="18"/>
      <c r="H26" s="16">
        <v>46.938076378609985</v>
      </c>
      <c r="I26" s="16">
        <v>197.68865315040483</v>
      </c>
    </row>
    <row r="27" spans="1:9" ht="13.15" x14ac:dyDescent="0.25">
      <c r="A27" s="6">
        <f t="shared" si="0"/>
        <v>20</v>
      </c>
      <c r="B27" s="8">
        <v>42036</v>
      </c>
      <c r="C27" s="16">
        <v>35.63873436433871</v>
      </c>
      <c r="D27" s="16">
        <v>120.70353913455702</v>
      </c>
      <c r="E27" s="16">
        <v>4648.6296822497989</v>
      </c>
      <c r="F27" s="16">
        <v>5618.4437107262493</v>
      </c>
      <c r="G27" s="18"/>
      <c r="H27" s="16">
        <v>43.547770308204839</v>
      </c>
      <c r="I27" s="16">
        <v>184.00517751654226</v>
      </c>
    </row>
    <row r="28" spans="1:9" ht="13.15" x14ac:dyDescent="0.25">
      <c r="A28" s="6">
        <f t="shared" si="0"/>
        <v>21</v>
      </c>
      <c r="B28" s="8">
        <v>42064</v>
      </c>
      <c r="C28" s="16">
        <v>32.822467046711871</v>
      </c>
      <c r="D28" s="16">
        <v>121.50407158101174</v>
      </c>
      <c r="E28" s="16">
        <v>4688.3969452941001</v>
      </c>
      <c r="F28" s="16">
        <v>5586.3128521498893</v>
      </c>
      <c r="G28" s="18"/>
      <c r="H28" s="16">
        <v>36.974599651704466</v>
      </c>
      <c r="I28" s="16">
        <v>165.4736633283789</v>
      </c>
    </row>
    <row r="29" spans="1:9" ht="13.15" x14ac:dyDescent="0.25">
      <c r="A29" s="6">
        <f t="shared" si="0"/>
        <v>22</v>
      </c>
      <c r="B29" s="8">
        <v>42095</v>
      </c>
      <c r="C29" s="16">
        <v>29.282088468757095</v>
      </c>
      <c r="D29" s="16">
        <v>112.59605092046009</v>
      </c>
      <c r="E29" s="16">
        <v>3028.2491840971506</v>
      </c>
      <c r="F29" s="16">
        <v>3625.4200272922549</v>
      </c>
      <c r="G29" s="18"/>
      <c r="H29" s="16">
        <v>26.443890574681014</v>
      </c>
      <c r="I29" s="16">
        <v>126.97901175500651</v>
      </c>
    </row>
    <row r="30" spans="1:9" ht="13.15" x14ac:dyDescent="0.25">
      <c r="A30" s="6">
        <f t="shared" si="0"/>
        <v>23</v>
      </c>
      <c r="B30" s="8">
        <v>42125</v>
      </c>
      <c r="C30" s="16">
        <v>23.666444639525775</v>
      </c>
      <c r="D30" s="16">
        <v>105.09558477979479</v>
      </c>
      <c r="E30" s="16">
        <v>3209.4187573103</v>
      </c>
      <c r="F30" s="16">
        <v>3708.8751734985049</v>
      </c>
      <c r="G30" s="18"/>
      <c r="H30" s="16">
        <v>16.554829042804023</v>
      </c>
      <c r="I30" s="16">
        <v>95.067786132979037</v>
      </c>
    </row>
    <row r="31" spans="1:9" ht="13.15" x14ac:dyDescent="0.25">
      <c r="A31" s="6">
        <f t="shared" si="0"/>
        <v>24</v>
      </c>
      <c r="B31" s="8">
        <v>42156</v>
      </c>
      <c r="C31" s="16">
        <v>21.964719961708717</v>
      </c>
      <c r="D31" s="16">
        <v>108.78446475258373</v>
      </c>
      <c r="E31" s="16">
        <v>3136.9297203129108</v>
      </c>
      <c r="F31" s="16">
        <v>3664.7360602501035</v>
      </c>
      <c r="G31" s="18"/>
      <c r="H31" s="16">
        <v>10.68851977679557</v>
      </c>
      <c r="I31" s="16">
        <v>73.677671629321466</v>
      </c>
    </row>
    <row r="32" spans="1:9" ht="13.15" x14ac:dyDescent="0.25">
      <c r="A32" s="6">
        <f t="shared" si="0"/>
        <v>25</v>
      </c>
      <c r="B32" s="8">
        <v>42186</v>
      </c>
      <c r="C32" s="16">
        <v>20.498322484689865</v>
      </c>
      <c r="D32" s="16">
        <v>108.00344961436171</v>
      </c>
      <c r="E32" s="16">
        <v>3246.9471788343708</v>
      </c>
      <c r="F32" s="16">
        <v>3797.8563812782854</v>
      </c>
      <c r="G32" s="18"/>
      <c r="H32" s="16">
        <v>8.4465640921268026</v>
      </c>
      <c r="I32" s="16">
        <v>65.927791703472906</v>
      </c>
    </row>
    <row r="33" spans="1:9" ht="13.15" x14ac:dyDescent="0.25">
      <c r="A33" s="6">
        <f t="shared" si="0"/>
        <v>26</v>
      </c>
      <c r="B33" s="8">
        <v>42217</v>
      </c>
      <c r="C33" s="16">
        <v>20.165846372559677</v>
      </c>
      <c r="D33" s="16">
        <v>111.93614742599141</v>
      </c>
      <c r="E33" s="16">
        <v>3248.7737600670889</v>
      </c>
      <c r="F33" s="16">
        <v>3811.1183935590457</v>
      </c>
      <c r="G33" s="18"/>
      <c r="H33" s="16">
        <v>7.8026495760240486</v>
      </c>
      <c r="I33" s="16">
        <v>62.114317835130514</v>
      </c>
    </row>
    <row r="34" spans="1:9" ht="13.15" x14ac:dyDescent="0.25">
      <c r="A34" s="6">
        <f t="shared" si="0"/>
        <v>27</v>
      </c>
      <c r="B34" s="8">
        <v>42248</v>
      </c>
      <c r="C34" s="16">
        <v>20.367061079744825</v>
      </c>
      <c r="D34" s="16">
        <v>113.81587901423683</v>
      </c>
      <c r="E34" s="16">
        <v>3381.444452836387</v>
      </c>
      <c r="F34" s="16">
        <v>3950.4844329090542</v>
      </c>
      <c r="G34" s="18"/>
      <c r="H34" s="16">
        <v>10.809464435670218</v>
      </c>
      <c r="I34" s="16">
        <v>68.771204624911391</v>
      </c>
    </row>
    <row r="35" spans="1:9" ht="13.15" x14ac:dyDescent="0.25">
      <c r="A35" s="6">
        <f t="shared" si="0"/>
        <v>28</v>
      </c>
      <c r="B35" s="8">
        <v>42278</v>
      </c>
      <c r="C35" s="16">
        <v>21.281123595949872</v>
      </c>
      <c r="D35" s="16">
        <v>109.14755507930448</v>
      </c>
      <c r="E35" s="16">
        <v>5025.6147862905545</v>
      </c>
      <c r="F35" s="16">
        <v>5934.0501000321738</v>
      </c>
      <c r="G35" s="18"/>
      <c r="H35" s="16">
        <v>22.62617061067446</v>
      </c>
      <c r="I35" s="16">
        <v>108.2106266270212</v>
      </c>
    </row>
    <row r="36" spans="1:9" ht="13.15" x14ac:dyDescent="0.25">
      <c r="A36" s="6">
        <f t="shared" si="0"/>
        <v>29</v>
      </c>
      <c r="B36" s="8">
        <v>42309</v>
      </c>
      <c r="C36" s="16">
        <v>28.387854345792427</v>
      </c>
      <c r="D36" s="16">
        <v>116.18992683712658</v>
      </c>
      <c r="E36" s="16">
        <v>4879.5389437150498</v>
      </c>
      <c r="F36" s="16">
        <v>5773.9579371171803</v>
      </c>
      <c r="G36" s="18"/>
      <c r="H36" s="16">
        <v>38.095765326636844</v>
      </c>
      <c r="I36" s="16">
        <v>162.39917191910399</v>
      </c>
    </row>
    <row r="37" spans="1:9" ht="13.15" x14ac:dyDescent="0.25">
      <c r="A37" s="6">
        <f t="shared" si="0"/>
        <v>30</v>
      </c>
      <c r="B37" s="8">
        <v>42339</v>
      </c>
      <c r="C37" s="16">
        <v>35.772973188303119</v>
      </c>
      <c r="D37" s="16">
        <v>124.55561128508431</v>
      </c>
      <c r="E37" s="16">
        <v>4892.9528743444125</v>
      </c>
      <c r="F37" s="16">
        <v>5648.8961656784713</v>
      </c>
      <c r="G37" s="18"/>
      <c r="H37" s="16">
        <v>47.93170022606769</v>
      </c>
      <c r="I37" s="16">
        <v>200.81492377772696</v>
      </c>
    </row>
    <row r="38" spans="1:9" ht="13.15" x14ac:dyDescent="0.25">
      <c r="A38" s="6">
        <f t="shared" si="0"/>
        <v>31</v>
      </c>
      <c r="B38" s="8">
        <v>42370</v>
      </c>
      <c r="C38" s="16">
        <v>38.680315032291062</v>
      </c>
      <c r="D38" s="16">
        <v>129.48917821783951</v>
      </c>
      <c r="E38" s="16">
        <v>4841.3672200198971</v>
      </c>
      <c r="F38" s="16">
        <v>5714.4001516912758</v>
      </c>
      <c r="G38" s="18"/>
      <c r="H38" s="16">
        <v>48.37943055131678</v>
      </c>
      <c r="I38" s="16">
        <v>203.49583010628982</v>
      </c>
    </row>
    <row r="39" spans="1:9" ht="13.15" x14ac:dyDescent="0.25">
      <c r="A39" s="6">
        <f t="shared" si="0"/>
        <v>32</v>
      </c>
      <c r="B39" s="8">
        <v>42401</v>
      </c>
      <c r="C39" s="16">
        <v>37.02470935857373</v>
      </c>
      <c r="D39" s="16">
        <v>124.9307568194297</v>
      </c>
      <c r="E39" s="16">
        <v>4791.9757015065034</v>
      </c>
      <c r="F39" s="16">
        <v>5799.7114694417833</v>
      </c>
      <c r="G39" s="18"/>
      <c r="H39" s="16">
        <v>44.885016426676195</v>
      </c>
      <c r="I39" s="16">
        <v>189.41039733876755</v>
      </c>
    </row>
    <row r="40" spans="1:9" ht="13.15" x14ac:dyDescent="0.25">
      <c r="A40" s="6">
        <f t="shared" si="0"/>
        <v>33</v>
      </c>
      <c r="B40" s="8">
        <v>42430</v>
      </c>
      <c r="C40" s="16">
        <v>34.098918620743227</v>
      </c>
      <c r="D40" s="16">
        <v>125.75932510426358</v>
      </c>
      <c r="E40" s="16">
        <v>4832.9692353539831</v>
      </c>
      <c r="F40" s="16">
        <v>5766.5439734940064</v>
      </c>
      <c r="G40" s="18"/>
      <c r="H40" s="16">
        <v>38.109999685192712</v>
      </c>
      <c r="I40" s="16">
        <v>170.33451309983917</v>
      </c>
    </row>
    <row r="41" spans="1:9" ht="13.15" x14ac:dyDescent="0.25">
      <c r="A41" s="6">
        <f t="shared" si="0"/>
        <v>34</v>
      </c>
      <c r="B41" s="8">
        <v>42461</v>
      </c>
      <c r="C41" s="16">
        <v>30.4208562482685</v>
      </c>
      <c r="D41" s="16">
        <v>116.539332294896</v>
      </c>
      <c r="E41" s="16">
        <v>3121.6288455305398</v>
      </c>
      <c r="F41" s="16">
        <v>3742.3868950914398</v>
      </c>
      <c r="G41" s="18"/>
      <c r="H41" s="16">
        <v>27.255918142981358</v>
      </c>
      <c r="I41" s="16">
        <v>130.70906696654009</v>
      </c>
    </row>
    <row r="42" spans="1:9" ht="13.15" x14ac:dyDescent="0.25">
      <c r="A42" s="6">
        <f t="shared" si="0"/>
        <v>35</v>
      </c>
      <c r="B42" s="8">
        <v>42491</v>
      </c>
      <c r="C42" s="16">
        <v>24.586822454784333</v>
      </c>
      <c r="D42" s="16">
        <v>108.7761886607459</v>
      </c>
      <c r="E42" s="16">
        <v>3308.3849977800242</v>
      </c>
      <c r="F42" s="16">
        <v>3828.5345533321529</v>
      </c>
      <c r="G42" s="18"/>
      <c r="H42" s="16">
        <v>17.063187581548213</v>
      </c>
      <c r="I42" s="16">
        <v>97.860437345279067</v>
      </c>
    </row>
    <row r="43" spans="1:9" ht="13.15" x14ac:dyDescent="0.25">
      <c r="A43" s="6">
        <f t="shared" si="0"/>
        <v>36</v>
      </c>
      <c r="B43" s="8">
        <v>42522</v>
      </c>
      <c r="C43" s="16">
        <v>22.818918438879244</v>
      </c>
      <c r="D43" s="16">
        <v>112.59425870343796</v>
      </c>
      <c r="E43" s="16">
        <v>3233.6606752031012</v>
      </c>
      <c r="F43" s="16">
        <v>3782.9713805857532</v>
      </c>
      <c r="G43" s="18"/>
      <c r="H43" s="16">
        <v>11.016738224779603</v>
      </c>
      <c r="I43" s="16">
        <v>75.841980354332279</v>
      </c>
    </row>
    <row r="44" spans="1:9" ht="13.15" x14ac:dyDescent="0.25">
      <c r="A44" s="6">
        <f t="shared" si="0"/>
        <v>37</v>
      </c>
      <c r="B44" s="8">
        <v>42552</v>
      </c>
      <c r="C44" s="16">
        <v>21.295493397020962</v>
      </c>
      <c r="D44" s="16">
        <v>111.78589125203509</v>
      </c>
      <c r="E44" s="16">
        <v>3347.0706527690459</v>
      </c>
      <c r="F44" s="16">
        <v>3920.3865603817117</v>
      </c>
      <c r="G44" s="18"/>
      <c r="H44" s="16">
        <v>8.7059375334459776</v>
      </c>
      <c r="I44" s="16">
        <v>67.864444852915483</v>
      </c>
    </row>
    <row r="45" spans="1:9" ht="13.15" x14ac:dyDescent="0.25">
      <c r="A45" s="6">
        <f t="shared" si="0"/>
        <v>38</v>
      </c>
      <c r="B45" s="8">
        <v>42583</v>
      </c>
      <c r="C45" s="16">
        <v>20.950087432419526</v>
      </c>
      <c r="D45" s="16">
        <v>115.85631799736281</v>
      </c>
      <c r="E45" s="16">
        <v>3348.9535588042231</v>
      </c>
      <c r="F45" s="16">
        <v>3934.076444750538</v>
      </c>
      <c r="G45" s="18"/>
      <c r="H45" s="16">
        <v>8.042249968546658</v>
      </c>
      <c r="I45" s="16">
        <v>63.938948785943118</v>
      </c>
    </row>
    <row r="46" spans="1:9" x14ac:dyDescent="0.2">
      <c r="A46" s="6">
        <f t="shared" si="0"/>
        <v>39</v>
      </c>
      <c r="B46" s="8">
        <v>42614</v>
      </c>
      <c r="C46" s="16">
        <v>21.159127292702983</v>
      </c>
      <c r="D46" s="16">
        <v>117.80188058501072</v>
      </c>
      <c r="E46" s="16">
        <v>3485.7153100101882</v>
      </c>
      <c r="F46" s="16">
        <v>4077.9388483776875</v>
      </c>
      <c r="G46" s="18"/>
      <c r="H46" s="16">
        <v>11.141396799992226</v>
      </c>
      <c r="I46" s="16">
        <v>70.79138407558726</v>
      </c>
    </row>
    <row r="47" spans="1:9" x14ac:dyDescent="0.2">
      <c r="A47" s="6">
        <f t="shared" si="0"/>
        <v>40</v>
      </c>
      <c r="B47" s="8">
        <v>42644</v>
      </c>
      <c r="C47" s="16">
        <v>22.108737305563679</v>
      </c>
      <c r="D47" s="16">
        <v>112.97006499409252</v>
      </c>
      <c r="E47" s="16">
        <v>5180.5855891237316</v>
      </c>
      <c r="F47" s="16">
        <v>6125.5002625896414</v>
      </c>
      <c r="G47" s="18"/>
      <c r="H47" s="16">
        <v>23.320965283532704</v>
      </c>
      <c r="I47" s="16">
        <v>111.38935361673981</v>
      </c>
    </row>
    <row r="48" spans="1:9" x14ac:dyDescent="0.2">
      <c r="A48" s="6">
        <f t="shared" si="0"/>
        <v>41</v>
      </c>
      <c r="B48" s="8">
        <v>42675</v>
      </c>
      <c r="C48" s="16">
        <v>29.491845746301419</v>
      </c>
      <c r="D48" s="16">
        <v>120.25907109794591</v>
      </c>
      <c r="E48" s="16">
        <v>5030.0053243907196</v>
      </c>
      <c r="F48" s="16">
        <v>5960.2430488076043</v>
      </c>
      <c r="G48" s="18"/>
      <c r="H48" s="16">
        <v>39.265593631339797</v>
      </c>
      <c r="I48" s="16">
        <v>167.16970737369033</v>
      </c>
    </row>
    <row r="49" spans="1:9" x14ac:dyDescent="0.2">
      <c r="A49" s="6">
        <f t="shared" si="0"/>
        <v>42</v>
      </c>
      <c r="B49" s="8">
        <v>42705</v>
      </c>
      <c r="C49" s="16">
        <v>37.164168672451389</v>
      </c>
      <c r="D49" s="16">
        <v>128.91773427294038</v>
      </c>
      <c r="E49" s="16">
        <v>5043.8328895080367</v>
      </c>
      <c r="F49" s="16">
        <v>5831.1464114563996</v>
      </c>
      <c r="G49" s="18"/>
      <c r="H49" s="16">
        <v>49.403566170647757</v>
      </c>
      <c r="I49" s="16">
        <v>206.71393608407607</v>
      </c>
    </row>
    <row r="51" spans="1:9" x14ac:dyDescent="0.2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Normal="100" workbookViewId="0">
      <selection activeCell="D43" sqref="D43"/>
    </sheetView>
  </sheetViews>
  <sheetFormatPr defaultColWidth="9.140625" defaultRowHeight="12.75" x14ac:dyDescent="0.2"/>
  <cols>
    <col min="1" max="1" width="8.140625" style="2" customWidth="1"/>
    <col min="2" max="2" width="29.140625" style="2" customWidth="1"/>
    <col min="3" max="6" width="20.7109375" style="2" customWidth="1"/>
    <col min="7" max="7" width="2.85546875" style="2" customWidth="1"/>
    <col min="8" max="9" width="17.7109375" style="2" bestFit="1" customWidth="1"/>
    <col min="10" max="16384" width="9.140625" style="2"/>
  </cols>
  <sheetData>
    <row r="1" spans="1:9" ht="13.15" x14ac:dyDescent="0.25">
      <c r="A1" s="1" t="s">
        <v>0</v>
      </c>
    </row>
    <row r="2" spans="1:9" ht="13.15" x14ac:dyDescent="0.25">
      <c r="A2" s="1" t="s">
        <v>20</v>
      </c>
    </row>
    <row r="3" spans="1:9" ht="13.15" x14ac:dyDescent="0.25">
      <c r="A3" s="1" t="s">
        <v>2</v>
      </c>
    </row>
    <row r="5" spans="1:9" ht="13.15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ht="13.15" x14ac:dyDescent="0.25">
      <c r="A8" s="6">
        <v>1</v>
      </c>
      <c r="B8" s="8">
        <v>41456</v>
      </c>
      <c r="C8" s="16">
        <v>0.72948658958600276</v>
      </c>
      <c r="D8" s="16">
        <v>4.7646571304279348</v>
      </c>
      <c r="E8" s="10" t="s">
        <v>18</v>
      </c>
      <c r="F8" s="11" t="s">
        <v>18</v>
      </c>
      <c r="G8" s="12"/>
      <c r="H8" s="16">
        <v>0.24284604834714152</v>
      </c>
      <c r="I8" s="16">
        <v>2.5438043735176166</v>
      </c>
    </row>
    <row r="9" spans="1:9" ht="13.15" x14ac:dyDescent="0.25">
      <c r="A9" s="6">
        <f>A8+1</f>
        <v>2</v>
      </c>
      <c r="B9" s="8">
        <v>41487</v>
      </c>
      <c r="C9" s="16">
        <v>0.71765455477740758</v>
      </c>
      <c r="D9" s="16">
        <v>4.9147987025790485</v>
      </c>
      <c r="E9" s="10" t="s">
        <v>18</v>
      </c>
      <c r="F9" s="11" t="s">
        <v>18</v>
      </c>
      <c r="G9" s="12"/>
      <c r="H9" s="16">
        <v>0.22433294716145724</v>
      </c>
      <c r="I9" s="16">
        <v>2.5890588705728987</v>
      </c>
    </row>
    <row r="10" spans="1:9" ht="13.15" x14ac:dyDescent="0.25">
      <c r="A10" s="6">
        <f t="shared" ref="A10:A49" si="0">A9+1</f>
        <v>3</v>
      </c>
      <c r="B10" s="8">
        <v>41518</v>
      </c>
      <c r="C10" s="16">
        <v>0.72481530808435224</v>
      </c>
      <c r="D10" s="16">
        <v>4.9664471638498071</v>
      </c>
      <c r="E10" s="10" t="s">
        <v>18</v>
      </c>
      <c r="F10" s="11" t="s">
        <v>18</v>
      </c>
      <c r="G10" s="12"/>
      <c r="H10" s="16">
        <v>0.31078148396438721</v>
      </c>
      <c r="I10" s="16">
        <v>2.7252661618600058</v>
      </c>
    </row>
    <row r="11" spans="1:9" ht="13.15" x14ac:dyDescent="0.25">
      <c r="A11" s="6">
        <f t="shared" si="0"/>
        <v>4</v>
      </c>
      <c r="B11" s="8">
        <v>41548</v>
      </c>
      <c r="C11" s="16">
        <v>0.75734462106168365</v>
      </c>
      <c r="D11" s="16">
        <v>4.7618462828173449</v>
      </c>
      <c r="E11" s="10" t="s">
        <v>18</v>
      </c>
      <c r="F11" s="11" t="s">
        <v>18</v>
      </c>
      <c r="G11" s="12"/>
      <c r="H11" s="16">
        <v>0.65052204211085396</v>
      </c>
      <c r="I11" s="16">
        <v>3.6642396927812229</v>
      </c>
    </row>
    <row r="12" spans="1:9" ht="13.15" x14ac:dyDescent="0.25">
      <c r="A12" s="6">
        <f t="shared" si="0"/>
        <v>5</v>
      </c>
      <c r="B12" s="8">
        <v>41579</v>
      </c>
      <c r="C12" s="16">
        <v>1.0102562815978473</v>
      </c>
      <c r="D12" s="16">
        <v>5.0131118688488812</v>
      </c>
      <c r="E12" s="10" t="s">
        <v>18</v>
      </c>
      <c r="F12" s="11" t="s">
        <v>18</v>
      </c>
      <c r="G12" s="12"/>
      <c r="H12" s="16">
        <v>1.0952863161196191</v>
      </c>
      <c r="I12" s="16">
        <v>4.6516763918396009</v>
      </c>
    </row>
    <row r="13" spans="1:9" ht="13.15" x14ac:dyDescent="0.25">
      <c r="A13" s="6">
        <f t="shared" si="0"/>
        <v>6</v>
      </c>
      <c r="B13" s="8">
        <v>41609</v>
      </c>
      <c r="C13" s="16">
        <v>1.2730751128526627</v>
      </c>
      <c r="D13" s="16">
        <v>5.2735400785031743</v>
      </c>
      <c r="E13" s="10" t="s">
        <v>18</v>
      </c>
      <c r="F13" s="11" t="s">
        <v>18</v>
      </c>
      <c r="G13" s="12"/>
      <c r="H13" s="16">
        <v>1.3780779809994215</v>
      </c>
      <c r="I13" s="16">
        <v>5.4390060729641334</v>
      </c>
    </row>
    <row r="14" spans="1:9" ht="13.15" x14ac:dyDescent="0.25">
      <c r="A14" s="6">
        <f t="shared" si="0"/>
        <v>7</v>
      </c>
      <c r="B14" s="8">
        <v>41640</v>
      </c>
      <c r="C14" s="16">
        <v>2.6898641677841013</v>
      </c>
      <c r="D14" s="16">
        <v>8.1398491610198676</v>
      </c>
      <c r="E14" s="16">
        <v>269.04445057509201</v>
      </c>
      <c r="F14" s="16">
        <v>331.79353522447491</v>
      </c>
      <c r="G14" s="16"/>
      <c r="H14" s="16">
        <v>2.728647878855007</v>
      </c>
      <c r="I14" s="16">
        <v>11.000799959909159</v>
      </c>
    </row>
    <row r="15" spans="1:9" ht="13.15" x14ac:dyDescent="0.25">
      <c r="A15" s="6">
        <f t="shared" si="0"/>
        <v>8</v>
      </c>
      <c r="B15" s="8">
        <v>41671</v>
      </c>
      <c r="C15" s="16">
        <v>2.5747318485670938</v>
      </c>
      <c r="D15" s="16">
        <v>7.8533011798982244</v>
      </c>
      <c r="E15" s="16">
        <v>266.29966519575646</v>
      </c>
      <c r="F15" s="16">
        <v>336.7469411743059</v>
      </c>
      <c r="G15" s="16"/>
      <c r="H15" s="16">
        <v>2.5315594555233787</v>
      </c>
      <c r="I15" s="16">
        <v>10.239354243093601</v>
      </c>
    </row>
    <row r="16" spans="1:9" ht="13.15" x14ac:dyDescent="0.25">
      <c r="A16" s="6">
        <f t="shared" si="0"/>
        <v>9</v>
      </c>
      <c r="B16" s="8">
        <v>41699</v>
      </c>
      <c r="C16" s="16">
        <v>2.37126970867617</v>
      </c>
      <c r="D16" s="16">
        <v>7.9053860023596627</v>
      </c>
      <c r="E16" s="16">
        <v>268.57775778611358</v>
      </c>
      <c r="F16" s="16">
        <v>334.82114661268406</v>
      </c>
      <c r="G16" s="17"/>
      <c r="H16" s="16">
        <v>2.1494417900157785</v>
      </c>
      <c r="I16" s="16">
        <v>9.2081292471748952</v>
      </c>
    </row>
    <row r="17" spans="1:9" ht="13.15" x14ac:dyDescent="0.25">
      <c r="A17" s="6">
        <f t="shared" si="0"/>
        <v>10</v>
      </c>
      <c r="B17" s="8">
        <v>41730</v>
      </c>
      <c r="C17" s="16">
        <v>2.1154939174413911</v>
      </c>
      <c r="D17" s="16">
        <v>7.3258059033363736</v>
      </c>
      <c r="E17" s="16">
        <v>173.47515267426297</v>
      </c>
      <c r="F17" s="16">
        <v>217.29310953707591</v>
      </c>
      <c r="G17" s="17"/>
      <c r="H17" s="16">
        <v>1.537260823031076</v>
      </c>
      <c r="I17" s="16">
        <v>7.0660135782351574</v>
      </c>
    </row>
    <row r="18" spans="1:9" ht="13.15" x14ac:dyDescent="0.25">
      <c r="A18" s="6">
        <f t="shared" si="0"/>
        <v>11</v>
      </c>
      <c r="B18" s="8">
        <v>41760</v>
      </c>
      <c r="C18" s="16">
        <v>1.7097899193836206</v>
      </c>
      <c r="D18" s="16">
        <v>6.8378051370406183</v>
      </c>
      <c r="E18" s="16">
        <v>183.85356523625705</v>
      </c>
      <c r="F18" s="16">
        <v>222.29507567879591</v>
      </c>
      <c r="G18" s="17"/>
      <c r="H18" s="16">
        <v>0.96238070746844429</v>
      </c>
      <c r="I18" s="16">
        <v>5.2902464618677385</v>
      </c>
    </row>
    <row r="19" spans="1:9" ht="13.15" x14ac:dyDescent="0.25">
      <c r="A19" s="6">
        <f t="shared" si="0"/>
        <v>12</v>
      </c>
      <c r="B19" s="8">
        <v>41791</v>
      </c>
      <c r="C19" s="16">
        <v>1.586848271661907</v>
      </c>
      <c r="D19" s="16">
        <v>7.077813720471724</v>
      </c>
      <c r="E19" s="16">
        <v>179.70098531437679</v>
      </c>
      <c r="F19" s="16">
        <v>219.64955458117038</v>
      </c>
      <c r="G19" s="17"/>
      <c r="H19" s="16">
        <v>0.62135496524829748</v>
      </c>
      <c r="I19" s="16">
        <v>4.0999486525379325</v>
      </c>
    </row>
    <row r="20" spans="1:9" ht="13.15" x14ac:dyDescent="0.25">
      <c r="A20" s="6">
        <f t="shared" si="0"/>
        <v>13</v>
      </c>
      <c r="B20" s="8">
        <v>41821</v>
      </c>
      <c r="C20" s="16">
        <v>1.480907913394951</v>
      </c>
      <c r="D20" s="16">
        <v>7.0269987472696442</v>
      </c>
      <c r="E20" s="16">
        <v>186.0034043867804</v>
      </c>
      <c r="F20" s="16">
        <v>227.62825174757654</v>
      </c>
      <c r="G20" s="17"/>
      <c r="H20" s="16">
        <v>0.49102351378203668</v>
      </c>
      <c r="I20" s="16">
        <v>3.6686903207169621</v>
      </c>
    </row>
    <row r="21" spans="1:9" ht="13.15" x14ac:dyDescent="0.25">
      <c r="A21" s="6">
        <f t="shared" si="0"/>
        <v>14</v>
      </c>
      <c r="B21" s="8">
        <v>41852</v>
      </c>
      <c r="C21" s="16">
        <v>1.4568880695352355</v>
      </c>
      <c r="D21" s="16">
        <v>7.2828707837127951</v>
      </c>
      <c r="E21" s="16">
        <v>186.10804123763137</v>
      </c>
      <c r="F21" s="16">
        <v>228.42312347706184</v>
      </c>
      <c r="G21" s="17"/>
      <c r="H21" s="16">
        <v>0.45359087669748011</v>
      </c>
      <c r="I21" s="16">
        <v>3.4564815646278717</v>
      </c>
    </row>
    <row r="22" spans="1:9" ht="13.15" x14ac:dyDescent="0.25">
      <c r="A22" s="6">
        <f t="shared" si="0"/>
        <v>15</v>
      </c>
      <c r="B22" s="8">
        <v>41883</v>
      </c>
      <c r="C22" s="16">
        <v>1.4714248908963263</v>
      </c>
      <c r="D22" s="16">
        <v>7.4051712432163441</v>
      </c>
      <c r="E22" s="16">
        <v>193.70816503339347</v>
      </c>
      <c r="F22" s="16">
        <v>236.77616390444882</v>
      </c>
      <c r="G22" s="17"/>
      <c r="H22" s="16">
        <v>0.62838583256026759</v>
      </c>
      <c r="I22" s="16">
        <v>3.8269179997146452</v>
      </c>
    </row>
    <row r="23" spans="1:9" ht="13.15" x14ac:dyDescent="0.25">
      <c r="A23" s="6">
        <f t="shared" si="0"/>
        <v>16</v>
      </c>
      <c r="B23" s="8">
        <v>41913</v>
      </c>
      <c r="C23" s="16">
        <v>1.5374616319319294</v>
      </c>
      <c r="D23" s="16">
        <v>7.1014373665693427</v>
      </c>
      <c r="E23" s="16">
        <v>287.89549318204899</v>
      </c>
      <c r="F23" s="16">
        <v>355.6631200462125</v>
      </c>
      <c r="G23" s="17"/>
      <c r="H23" s="16">
        <v>1.3153255780111905</v>
      </c>
      <c r="I23" s="16">
        <v>6.021607401789538</v>
      </c>
    </row>
    <row r="24" spans="1:9" ht="13.15" x14ac:dyDescent="0.25">
      <c r="A24" s="6">
        <f t="shared" si="0"/>
        <v>17</v>
      </c>
      <c r="B24" s="8">
        <v>41944</v>
      </c>
      <c r="C24" s="16">
        <v>2.0508896850650444</v>
      </c>
      <c r="D24" s="16">
        <v>7.5596332639848498</v>
      </c>
      <c r="E24" s="16">
        <v>279.52744697703929</v>
      </c>
      <c r="F24" s="16">
        <v>346.06783904968324</v>
      </c>
      <c r="G24" s="18"/>
      <c r="H24" s="16">
        <v>2.214618435008056</v>
      </c>
      <c r="I24" s="16">
        <v>9.0370427207966486</v>
      </c>
    </row>
    <row r="25" spans="1:9" ht="13.15" x14ac:dyDescent="0.25">
      <c r="A25" s="6">
        <f t="shared" si="0"/>
        <v>18</v>
      </c>
      <c r="B25" s="8">
        <v>41974</v>
      </c>
      <c r="C25" s="16">
        <v>2.5844299756622355</v>
      </c>
      <c r="D25" s="16">
        <v>8.1039274911206718</v>
      </c>
      <c r="E25" s="16">
        <v>280.29587240124602</v>
      </c>
      <c r="F25" s="16">
        <v>338.57213896650501</v>
      </c>
      <c r="G25" s="18"/>
      <c r="H25" s="16">
        <v>2.7864101437990598</v>
      </c>
      <c r="I25" s="16">
        <v>11.174767849535812</v>
      </c>
    </row>
    <row r="26" spans="1:9" ht="13.15" x14ac:dyDescent="0.25">
      <c r="A26" s="6">
        <f t="shared" si="0"/>
        <v>19</v>
      </c>
      <c r="B26" s="8">
        <v>42005</v>
      </c>
      <c r="C26" s="16">
        <v>4.0956966888223363</v>
      </c>
      <c r="D26" s="16">
        <v>12.394151043436395</v>
      </c>
      <c r="E26" s="16">
        <v>409.64937834460852</v>
      </c>
      <c r="F26" s="16">
        <v>505.19289185357047</v>
      </c>
      <c r="G26" s="18"/>
      <c r="H26" s="16">
        <v>4.1388936881220886</v>
      </c>
      <c r="I26" s="16">
        <v>16.683696264564333</v>
      </c>
    </row>
    <row r="27" spans="1:9" ht="13.15" x14ac:dyDescent="0.25">
      <c r="A27" s="6">
        <f t="shared" si="0"/>
        <v>20</v>
      </c>
      <c r="B27" s="8">
        <v>42036</v>
      </c>
      <c r="C27" s="16">
        <v>3.9203915324352003</v>
      </c>
      <c r="D27" s="16">
        <v>11.957838417863314</v>
      </c>
      <c r="E27" s="16">
        <v>405.47014468291945</v>
      </c>
      <c r="F27" s="16">
        <v>512.73500829241766</v>
      </c>
      <c r="G27" s="18"/>
      <c r="H27" s="16">
        <v>3.8399441469773592</v>
      </c>
      <c r="I27" s="16">
        <v>15.528895785726348</v>
      </c>
    </row>
    <row r="28" spans="1:9" ht="13.15" x14ac:dyDescent="0.25">
      <c r="A28" s="6">
        <f t="shared" si="0"/>
        <v>21</v>
      </c>
      <c r="B28" s="8">
        <v>42064</v>
      </c>
      <c r="C28" s="16">
        <v>3.6105917950981166</v>
      </c>
      <c r="D28" s="16">
        <v>12.037145434969844</v>
      </c>
      <c r="E28" s="16">
        <v>408.93878791810403</v>
      </c>
      <c r="F28" s="16">
        <v>509.80276995617805</v>
      </c>
      <c r="G28" s="18"/>
      <c r="H28" s="16">
        <v>3.2603367868100293</v>
      </c>
      <c r="I28" s="16">
        <v>13.964950920349793</v>
      </c>
    </row>
    <row r="29" spans="1:9" ht="13.15" x14ac:dyDescent="0.25">
      <c r="A29" s="6">
        <f t="shared" si="0"/>
        <v>22</v>
      </c>
      <c r="B29" s="8">
        <v>42095</v>
      </c>
      <c r="C29" s="16">
        <v>3.2211371624858742</v>
      </c>
      <c r="D29" s="16">
        <v>11.154647105214011</v>
      </c>
      <c r="E29" s="16">
        <v>264.13474910687091</v>
      </c>
      <c r="F29" s="16">
        <v>330.85314429837126</v>
      </c>
      <c r="G29" s="18"/>
      <c r="H29" s="16">
        <v>2.3317626164760128</v>
      </c>
      <c r="I29" s="16">
        <v>10.7162410706663</v>
      </c>
    </row>
    <row r="30" spans="1:9" ht="13.15" x14ac:dyDescent="0.25">
      <c r="A30" s="6">
        <f t="shared" si="0"/>
        <v>23</v>
      </c>
      <c r="B30" s="8">
        <v>42125</v>
      </c>
      <c r="C30" s="16">
        <v>2.6033957384436128</v>
      </c>
      <c r="D30" s="16">
        <v>10.411592155775068</v>
      </c>
      <c r="E30" s="16">
        <v>279.93700871541159</v>
      </c>
      <c r="F30" s="16">
        <v>338.46919907888241</v>
      </c>
      <c r="G30" s="18"/>
      <c r="H30" s="16">
        <v>1.4597674791893738</v>
      </c>
      <c r="I30" s="16">
        <v>8.023131540991713</v>
      </c>
    </row>
    <row r="31" spans="1:9" ht="13.15" x14ac:dyDescent="0.25">
      <c r="A31" s="6">
        <f t="shared" si="0"/>
        <v>24</v>
      </c>
      <c r="B31" s="8">
        <v>42156</v>
      </c>
      <c r="C31" s="16">
        <v>2.4161997805499524</v>
      </c>
      <c r="D31" s="16">
        <v>10.777041511889863</v>
      </c>
      <c r="E31" s="16">
        <v>273.61425505932039</v>
      </c>
      <c r="F31" s="16">
        <v>334.44109632255595</v>
      </c>
      <c r="G31" s="18"/>
      <c r="H31" s="16">
        <v>0.94248956183699129</v>
      </c>
      <c r="I31" s="16">
        <v>6.2179385379731542</v>
      </c>
    </row>
    <row r="32" spans="1:9" ht="13.15" x14ac:dyDescent="0.25">
      <c r="A32" s="6">
        <f t="shared" si="0"/>
        <v>25</v>
      </c>
      <c r="B32" s="8">
        <v>42186</v>
      </c>
      <c r="C32" s="16">
        <v>2.2548906781189331</v>
      </c>
      <c r="D32" s="16">
        <v>10.699668032274218</v>
      </c>
      <c r="E32" s="16">
        <v>283.21037216769719</v>
      </c>
      <c r="F32" s="16">
        <v>346.58955814232422</v>
      </c>
      <c r="G32" s="18"/>
      <c r="H32" s="16">
        <v>0.74479896715907135</v>
      </c>
      <c r="I32" s="16">
        <v>5.5638967368418975</v>
      </c>
    </row>
    <row r="33" spans="1:9" ht="13.15" x14ac:dyDescent="0.25">
      <c r="A33" s="6">
        <f t="shared" si="0"/>
        <v>26</v>
      </c>
      <c r="B33" s="8">
        <v>42217</v>
      </c>
      <c r="C33" s="16">
        <v>2.2183170859872092</v>
      </c>
      <c r="D33" s="16">
        <v>11.08927189405766</v>
      </c>
      <c r="E33" s="16">
        <v>283.36969313050304</v>
      </c>
      <c r="F33" s="16">
        <v>347.79983955241778</v>
      </c>
      <c r="G33" s="18"/>
      <c r="H33" s="16">
        <v>0.68802003772679576</v>
      </c>
      <c r="I33" s="16">
        <v>5.2420631934474144</v>
      </c>
    </row>
    <row r="34" spans="1:9" ht="13.15" x14ac:dyDescent="0.25">
      <c r="A34" s="6">
        <f t="shared" si="0"/>
        <v>27</v>
      </c>
      <c r="B34" s="8">
        <v>42248</v>
      </c>
      <c r="C34" s="16">
        <v>2.2404514419995678</v>
      </c>
      <c r="D34" s="16">
        <v>11.275492834738913</v>
      </c>
      <c r="E34" s="16">
        <v>294.94170653431411</v>
      </c>
      <c r="F34" s="16">
        <v>360.51828099651175</v>
      </c>
      <c r="G34" s="18"/>
      <c r="H34" s="16">
        <v>0.95315418901920879</v>
      </c>
      <c r="I34" s="16">
        <v>5.803863152617545</v>
      </c>
    </row>
    <row r="35" spans="1:9" ht="13.15" x14ac:dyDescent="0.25">
      <c r="A35" s="6">
        <f t="shared" si="0"/>
        <v>28</v>
      </c>
      <c r="B35" s="8">
        <v>42278</v>
      </c>
      <c r="C35" s="16">
        <v>2.341001672319539</v>
      </c>
      <c r="D35" s="16">
        <v>10.813012084825402</v>
      </c>
      <c r="E35" s="16">
        <v>438.3521368240381</v>
      </c>
      <c r="F35" s="16">
        <v>541.53701343291141</v>
      </c>
      <c r="G35" s="18"/>
      <c r="H35" s="16">
        <v>1.9951246823904754</v>
      </c>
      <c r="I35" s="16">
        <v>9.13230576703792</v>
      </c>
    </row>
    <row r="36" spans="1:9" ht="13.15" x14ac:dyDescent="0.25">
      <c r="A36" s="6">
        <f t="shared" si="0"/>
        <v>29</v>
      </c>
      <c r="B36" s="8">
        <v>42309</v>
      </c>
      <c r="C36" s="16">
        <v>3.1227681281692874</v>
      </c>
      <c r="D36" s="16">
        <v>11.510684615078915</v>
      </c>
      <c r="E36" s="16">
        <v>425.61087820110879</v>
      </c>
      <c r="F36" s="16">
        <v>526.92712131580083</v>
      </c>
      <c r="G36" s="18"/>
      <c r="H36" s="16">
        <v>3.3591986468037476</v>
      </c>
      <c r="I36" s="16">
        <v>13.705482913345207</v>
      </c>
    </row>
    <row r="37" spans="1:9" ht="13.15" x14ac:dyDescent="0.25">
      <c r="A37" s="6">
        <f t="shared" si="0"/>
        <v>30</v>
      </c>
      <c r="B37" s="8">
        <v>42339</v>
      </c>
      <c r="C37" s="16">
        <v>3.9351582955703357</v>
      </c>
      <c r="D37" s="16">
        <v>12.339454869876434</v>
      </c>
      <c r="E37" s="16">
        <v>426.78088931509865</v>
      </c>
      <c r="F37" s="16">
        <v>515.51407675805694</v>
      </c>
      <c r="G37" s="18"/>
      <c r="H37" s="16">
        <v>4.2265091974889017</v>
      </c>
      <c r="I37" s="16">
        <v>16.947534116438362</v>
      </c>
    </row>
    <row r="38" spans="1:9" ht="13.15" x14ac:dyDescent="0.25">
      <c r="A38" s="6">
        <f t="shared" si="0"/>
        <v>31</v>
      </c>
      <c r="B38" s="8">
        <v>42370</v>
      </c>
      <c r="C38" s="16">
        <v>5.5436472691953327</v>
      </c>
      <c r="D38" s="16">
        <v>16.775609685788524</v>
      </c>
      <c r="E38" s="16">
        <v>554.47288371663581</v>
      </c>
      <c r="F38" s="16">
        <v>683.79427803606086</v>
      </c>
      <c r="G38" s="18"/>
      <c r="H38" s="16">
        <v>5.5802478608288837</v>
      </c>
      <c r="I38" s="16">
        <v>22.490873220449316</v>
      </c>
    </row>
    <row r="39" spans="1:9" ht="13.15" x14ac:dyDescent="0.25">
      <c r="A39" s="6">
        <f t="shared" si="0"/>
        <v>32</v>
      </c>
      <c r="B39" s="8">
        <v>42401</v>
      </c>
      <c r="C39" s="16">
        <v>5.3063665266702209</v>
      </c>
      <c r="D39" s="16">
        <v>16.185056102735999</v>
      </c>
      <c r="E39" s="16">
        <v>548.81616393962395</v>
      </c>
      <c r="F39" s="16">
        <v>694.00276700795166</v>
      </c>
      <c r="G39" s="18"/>
      <c r="H39" s="16">
        <v>5.177190265448715</v>
      </c>
      <c r="I39" s="16">
        <v>20.93411560795164</v>
      </c>
    </row>
    <row r="40" spans="1:9" ht="13.15" x14ac:dyDescent="0.25">
      <c r="A40" s="6">
        <f t="shared" si="0"/>
        <v>33</v>
      </c>
      <c r="B40" s="8">
        <v>42430</v>
      </c>
      <c r="C40" s="16">
        <v>4.8870433691294721</v>
      </c>
      <c r="D40" s="16">
        <v>16.292398958221682</v>
      </c>
      <c r="E40" s="16">
        <v>553.51107797798704</v>
      </c>
      <c r="F40" s="16">
        <v>690.03389130029518</v>
      </c>
      <c r="G40" s="18"/>
      <c r="H40" s="16">
        <v>4.3957368202982749</v>
      </c>
      <c r="I40" s="16">
        <v>18.825800691810059</v>
      </c>
    </row>
    <row r="41" spans="1:9" ht="13.15" x14ac:dyDescent="0.25">
      <c r="A41" s="6">
        <f t="shared" si="0"/>
        <v>34</v>
      </c>
      <c r="B41" s="8">
        <v>42461</v>
      </c>
      <c r="C41" s="16">
        <v>4.3599049419972786</v>
      </c>
      <c r="D41" s="16">
        <v>15.097928479649923</v>
      </c>
      <c r="E41" s="16">
        <v>357.51441054026009</v>
      </c>
      <c r="F41" s="16">
        <v>447.82001209755617</v>
      </c>
      <c r="G41" s="18"/>
      <c r="H41" s="16">
        <v>3.143790184776357</v>
      </c>
      <c r="I41" s="16">
        <v>14.446296282199881</v>
      </c>
    </row>
    <row r="42" spans="1:9" ht="13.15" x14ac:dyDescent="0.25">
      <c r="A42" s="6">
        <f t="shared" si="0"/>
        <v>35</v>
      </c>
      <c r="B42" s="8">
        <v>42491</v>
      </c>
      <c r="C42" s="16">
        <v>3.5237735537021706</v>
      </c>
      <c r="D42" s="16">
        <v>14.092196036726179</v>
      </c>
      <c r="E42" s="16">
        <v>378.90324918513579</v>
      </c>
      <c r="F42" s="16">
        <v>458.12857891253043</v>
      </c>
      <c r="G42" s="18"/>
      <c r="H42" s="16">
        <v>1.9681260179335638</v>
      </c>
      <c r="I42" s="16">
        <v>10.815782753291742</v>
      </c>
    </row>
    <row r="43" spans="1:9" ht="13.15" x14ac:dyDescent="0.25">
      <c r="A43" s="6">
        <f t="shared" si="0"/>
        <v>36</v>
      </c>
      <c r="B43" s="8">
        <v>42522</v>
      </c>
      <c r="C43" s="16">
        <v>3.2703982577204798</v>
      </c>
      <c r="D43" s="16">
        <v>14.586835462744091</v>
      </c>
      <c r="E43" s="16">
        <v>370.34520994951072</v>
      </c>
      <c r="F43" s="16">
        <v>452.67641665820565</v>
      </c>
      <c r="G43" s="18"/>
      <c r="H43" s="16">
        <v>1.2707080098210248</v>
      </c>
      <c r="I43" s="16">
        <v>8.3822472629839666</v>
      </c>
    </row>
    <row r="44" spans="1:9" ht="13.15" x14ac:dyDescent="0.25">
      <c r="A44" s="6">
        <f t="shared" si="0"/>
        <v>37</v>
      </c>
      <c r="B44" s="8">
        <v>42552</v>
      </c>
      <c r="C44" s="16">
        <v>3.0520615904500303</v>
      </c>
      <c r="D44" s="16">
        <v>14.48210966994759</v>
      </c>
      <c r="E44" s="16">
        <v>383.33384610237226</v>
      </c>
      <c r="F44" s="16">
        <v>469.11973724575046</v>
      </c>
      <c r="G44" s="18"/>
      <c r="H44" s="16">
        <v>1.0041724084782464</v>
      </c>
      <c r="I44" s="16">
        <v>7.5005498862844746</v>
      </c>
    </row>
    <row r="45" spans="1:9" ht="13.15" x14ac:dyDescent="0.25">
      <c r="A45" s="6">
        <f t="shared" si="0"/>
        <v>38</v>
      </c>
      <c r="B45" s="8">
        <v>42583</v>
      </c>
      <c r="C45" s="16">
        <v>3.0025581458470576</v>
      </c>
      <c r="D45" s="16">
        <v>15.009442465429061</v>
      </c>
      <c r="E45" s="16">
        <v>383.54949186763724</v>
      </c>
      <c r="F45" s="16">
        <v>470.75789074391014</v>
      </c>
      <c r="G45" s="18"/>
      <c r="H45" s="16">
        <v>0.9276204302494051</v>
      </c>
      <c r="I45" s="16">
        <v>7.0666941442600191</v>
      </c>
    </row>
    <row r="46" spans="1:9" x14ac:dyDescent="0.2">
      <c r="A46" s="6">
        <f t="shared" si="0"/>
        <v>39</v>
      </c>
      <c r="B46" s="8">
        <v>42614</v>
      </c>
      <c r="C46" s="16">
        <v>3.0325176549577257</v>
      </c>
      <c r="D46" s="16">
        <v>15.261494405512806</v>
      </c>
      <c r="E46" s="16">
        <v>399.21256370811534</v>
      </c>
      <c r="F46" s="16">
        <v>487.97269646514496</v>
      </c>
      <c r="G46" s="18"/>
      <c r="H46" s="16">
        <v>1.2850865533412161</v>
      </c>
      <c r="I46" s="16">
        <v>7.8240426032934138</v>
      </c>
    </row>
    <row r="47" spans="1:9" x14ac:dyDescent="0.2">
      <c r="A47" s="6">
        <f t="shared" si="0"/>
        <v>40</v>
      </c>
      <c r="B47" s="8">
        <v>42644</v>
      </c>
      <c r="C47" s="16">
        <v>3.1686153819333462</v>
      </c>
      <c r="D47" s="16">
        <v>14.635521999613445</v>
      </c>
      <c r="E47" s="16">
        <v>593.3229396572151</v>
      </c>
      <c r="F47" s="16">
        <v>732.987175990379</v>
      </c>
      <c r="G47" s="18"/>
      <c r="H47" s="16">
        <v>2.6899193552487191</v>
      </c>
      <c r="I47" s="16">
        <v>12.311032756756532</v>
      </c>
    </row>
    <row r="48" spans="1:9" x14ac:dyDescent="0.2">
      <c r="A48" s="6">
        <f t="shared" si="0"/>
        <v>41</v>
      </c>
      <c r="B48" s="8">
        <v>42675</v>
      </c>
      <c r="C48" s="16">
        <v>4.2267595286782793</v>
      </c>
      <c r="D48" s="16">
        <v>15.579828875898244</v>
      </c>
      <c r="E48" s="16">
        <v>576.07725887677861</v>
      </c>
      <c r="F48" s="16">
        <v>713.21223300622478</v>
      </c>
      <c r="G48" s="18"/>
      <c r="H48" s="16">
        <v>4.529026951506701</v>
      </c>
      <c r="I48" s="16">
        <v>18.476018367931545</v>
      </c>
    </row>
    <row r="49" spans="1:9" x14ac:dyDescent="0.2">
      <c r="A49" s="6">
        <f t="shared" si="0"/>
        <v>42</v>
      </c>
      <c r="B49" s="8">
        <v>42705</v>
      </c>
      <c r="C49" s="16">
        <v>5.3263537797186054</v>
      </c>
      <c r="D49" s="16">
        <v>16.701577857732502</v>
      </c>
      <c r="E49" s="16">
        <v>577.66090447872284</v>
      </c>
      <c r="F49" s="16">
        <v>697.76432253598523</v>
      </c>
      <c r="G49" s="18"/>
      <c r="H49" s="16">
        <v>5.6983751420689686</v>
      </c>
      <c r="I49" s="16">
        <v>22.846546422787469</v>
      </c>
    </row>
    <row r="51" spans="1:9" x14ac:dyDescent="0.2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D46" sqref="D46"/>
    </sheetView>
  </sheetViews>
  <sheetFormatPr defaultColWidth="9.140625" defaultRowHeight="12.75" x14ac:dyDescent="0.2"/>
  <cols>
    <col min="1" max="1" width="8.140625" style="2" customWidth="1"/>
    <col min="2" max="2" width="29.140625" style="2" customWidth="1"/>
    <col min="3" max="6" width="20.7109375" style="2" customWidth="1"/>
    <col min="7" max="7" width="2.85546875" style="2" customWidth="1"/>
    <col min="8" max="9" width="17.7109375" style="2" bestFit="1" customWidth="1"/>
    <col min="10" max="16384" width="9.140625" style="2"/>
  </cols>
  <sheetData>
    <row r="1" spans="1:9" ht="13.15" x14ac:dyDescent="0.25">
      <c r="A1" s="1" t="s">
        <v>0</v>
      </c>
    </row>
    <row r="2" spans="1:9" ht="13.15" x14ac:dyDescent="0.25">
      <c r="A2" s="1" t="s">
        <v>21</v>
      </c>
    </row>
    <row r="3" spans="1:9" ht="13.15" x14ac:dyDescent="0.25">
      <c r="A3" s="1" t="s">
        <v>2</v>
      </c>
    </row>
    <row r="5" spans="1:9" ht="13.15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ht="13.15" x14ac:dyDescent="0.25">
      <c r="A8" s="6">
        <v>1</v>
      </c>
      <c r="B8" s="8">
        <v>41456</v>
      </c>
      <c r="C8" s="12">
        <f>'Customer Summary'!C8*'Incremental K-Factor Summary'!C8</f>
        <v>694729.47153858806</v>
      </c>
      <c r="D8" s="12">
        <f>'Customer Summary'!D8*'Incremental K-Factor Summary'!D8</f>
        <v>582426.92296638037</v>
      </c>
      <c r="E8" s="10" t="s">
        <v>18</v>
      </c>
      <c r="F8" s="11" t="s">
        <v>18</v>
      </c>
      <c r="G8" s="12"/>
      <c r="H8" s="12">
        <f>'Customer Summary'!H8*'Incremental K-Factor Summary'!H8</f>
        <v>173793.98872987356</v>
      </c>
      <c r="I8" s="12">
        <f>'Customer Summary'!I8*'Incremental K-Factor Summary'!I8</f>
        <v>144480.45700268008</v>
      </c>
    </row>
    <row r="9" spans="1:9" ht="13.15" x14ac:dyDescent="0.25">
      <c r="A9" s="6">
        <f>A8+1</f>
        <v>2</v>
      </c>
      <c r="B9" s="8">
        <v>41487</v>
      </c>
      <c r="C9" s="12">
        <f>'Customer Summary'!C9*'Incremental K-Factor Summary'!C9</f>
        <v>683725.28273664135</v>
      </c>
      <c r="D9" s="12">
        <f>'Customer Summary'!D9*'Incremental K-Factor Summary'!D9</f>
        <v>600976.67055266351</v>
      </c>
      <c r="E9" s="10" t="s">
        <v>18</v>
      </c>
      <c r="F9" s="11" t="s">
        <v>18</v>
      </c>
      <c r="G9" s="12"/>
      <c r="H9" s="12">
        <f>'Customer Summary'!H9*'Incremental K-Factor Summary'!H9</f>
        <v>160610.27618845666</v>
      </c>
      <c r="I9" s="12">
        <f>'Customer Summary'!I9*'Incremental K-Factor Summary'!I9</f>
        <v>146916.14561065915</v>
      </c>
    </row>
    <row r="10" spans="1:9" ht="13.15" x14ac:dyDescent="0.25">
      <c r="A10" s="6">
        <f t="shared" ref="A10:A49" si="0">A9+1</f>
        <v>3</v>
      </c>
      <c r="B10" s="8">
        <v>41518</v>
      </c>
      <c r="C10" s="12">
        <f>'Customer Summary'!C10*'Incremental K-Factor Summary'!C10</f>
        <v>691083.8532767226</v>
      </c>
      <c r="D10" s="12">
        <f>'Customer Summary'!D10*'Incremental K-Factor Summary'!D10</f>
        <v>606899.8434224464</v>
      </c>
      <c r="E10" s="10" t="s">
        <v>18</v>
      </c>
      <c r="F10" s="11" t="s">
        <v>18</v>
      </c>
      <c r="G10" s="12"/>
      <c r="H10" s="12">
        <f>'Customer Summary'!H10*'Incremental K-Factor Summary'!H10</f>
        <v>222611.84461923866</v>
      </c>
      <c r="I10" s="12">
        <f>'Customer Summary'!I10*'Incremental K-Factor Summary'!I10</f>
        <v>154473.53658654884</v>
      </c>
    </row>
    <row r="11" spans="1:9" ht="13.15" x14ac:dyDescent="0.25">
      <c r="A11" s="6">
        <f t="shared" si="0"/>
        <v>4</v>
      </c>
      <c r="B11" s="8">
        <v>41548</v>
      </c>
      <c r="C11" s="12">
        <f>'Customer Summary'!C11*'Incremental K-Factor Summary'!C11</f>
        <v>723203.52554422291</v>
      </c>
      <c r="D11" s="12">
        <f>'Customer Summary'!D11*'Incremental K-Factor Summary'!D11</f>
        <v>582049.99484132975</v>
      </c>
      <c r="E11" s="10" t="s">
        <v>18</v>
      </c>
      <c r="F11" s="11" t="s">
        <v>18</v>
      </c>
      <c r="G11" s="12"/>
      <c r="H11" s="12">
        <f>'Customer Summary'!H11*'Incremental K-Factor Summary'!H11</f>
        <v>467169.80245374131</v>
      </c>
      <c r="I11" s="12">
        <f>'Customer Summary'!I11*'Incremental K-Factor Summary'!I11</f>
        <v>207993.23768134054</v>
      </c>
    </row>
    <row r="12" spans="1:9" ht="13.15" x14ac:dyDescent="0.25">
      <c r="A12" s="6">
        <f t="shared" si="0"/>
        <v>5</v>
      </c>
      <c r="B12" s="8">
        <v>41579</v>
      </c>
      <c r="C12" s="12">
        <f>'Customer Summary'!C12*'Incremental K-Factor Summary'!C12</f>
        <v>966351.55385588645</v>
      </c>
      <c r="D12" s="12">
        <f>'Customer Summary'!D12*'Incremental K-Factor Summary'!D12</f>
        <v>612792.7686243495</v>
      </c>
      <c r="E12" s="10" t="s">
        <v>18</v>
      </c>
      <c r="F12" s="11" t="s">
        <v>18</v>
      </c>
      <c r="G12" s="12"/>
      <c r="H12" s="12">
        <f>'Customer Summary'!H12*'Incremental K-Factor Summary'!H12</f>
        <v>789180.07763577241</v>
      </c>
      <c r="I12" s="12">
        <f>'Customer Summary'!I12*'Incremental K-Factor Summary'!I12</f>
        <v>264694.34172484878</v>
      </c>
    </row>
    <row r="13" spans="1:9" ht="13.15" x14ac:dyDescent="0.25">
      <c r="A13" s="6">
        <f t="shared" si="0"/>
        <v>6</v>
      </c>
      <c r="B13" s="8">
        <v>41609</v>
      </c>
      <c r="C13" s="12">
        <f>'Customer Summary'!C13*'Incremental K-Factor Summary'!C13</f>
        <v>1219474.8313762271</v>
      </c>
      <c r="D13" s="12">
        <f>'Customer Summary'!D13*'Incremental K-Factor Summary'!D13</f>
        <v>644948.67806085967</v>
      </c>
      <c r="E13" s="10" t="s">
        <v>18</v>
      </c>
      <c r="F13" s="11" t="s">
        <v>18</v>
      </c>
      <c r="G13" s="12"/>
      <c r="H13" s="12">
        <f>'Customer Summary'!H13*'Incremental K-Factor Summary'!H13</f>
        <v>995909.39530866186</v>
      </c>
      <c r="I13" s="12">
        <f>'Customer Summary'!I13*'Incremental K-Factor Summary'!I13</f>
        <v>310980.61122779729</v>
      </c>
    </row>
    <row r="14" spans="1:9" ht="13.15" x14ac:dyDescent="0.25">
      <c r="A14" s="6">
        <f t="shared" si="0"/>
        <v>7</v>
      </c>
      <c r="B14" s="8">
        <v>41640</v>
      </c>
      <c r="C14" s="12">
        <f>'Customer Summary'!C14*'Incremental K-Factor Summary'!C14</f>
        <v>2578312.8108819267</v>
      </c>
      <c r="D14" s="12">
        <f>'Customer Summary'!D14*'Incremental K-Factor Summary'!D14</f>
        <v>986191.5649525231</v>
      </c>
      <c r="E14" s="12">
        <f>'Customer Summary'!E14*'Incremental K-Factor Summary'!E14</f>
        <v>205819.0046899454</v>
      </c>
      <c r="F14" s="12">
        <f>'Customer Summary'!F14*'Incremental K-Factor Summary'!F14</f>
        <v>155279.37448505426</v>
      </c>
      <c r="G14" s="16"/>
      <c r="H14" s="12">
        <f>'Customer Summary'!H14*'Incremental K-Factor Summary'!H14</f>
        <v>1975961.2760643687</v>
      </c>
      <c r="I14" s="12">
        <f>'Customer Summary'!I14*'Incremental K-Factor Summary'!I14</f>
        <v>626891.58651538333</v>
      </c>
    </row>
    <row r="15" spans="1:9" ht="13.15" x14ac:dyDescent="0.25">
      <c r="A15" s="6">
        <f t="shared" si="0"/>
        <v>8</v>
      </c>
      <c r="B15" s="8">
        <v>41671</v>
      </c>
      <c r="C15" s="12">
        <f>'Customer Summary'!C15*'Incremental K-Factor Summary'!C15</f>
        <v>2467738.8665998881</v>
      </c>
      <c r="D15" s="12">
        <f>'Customer Summary'!D15*'Incremental K-Factor Summary'!D15</f>
        <v>958762.42124669487</v>
      </c>
      <c r="E15" s="12">
        <f>'Customer Summary'!E15*'Incremental K-Factor Summary'!E15</f>
        <v>205583.341531124</v>
      </c>
      <c r="F15" s="12">
        <f>'Customer Summary'!F15*'Incremental K-Factor Summary'!F15</f>
        <v>158607.80929309808</v>
      </c>
      <c r="G15" s="16"/>
      <c r="H15" s="12">
        <f>'Customer Summary'!H15*'Incremental K-Factor Summary'!H15</f>
        <v>1835423.6417651935</v>
      </c>
      <c r="I15" s="12">
        <f>'Customer Summary'!I15*'Incremental K-Factor Summary'!I15</f>
        <v>584738.80276034621</v>
      </c>
    </row>
    <row r="16" spans="1:9" ht="13.15" x14ac:dyDescent="0.25">
      <c r="A16" s="6">
        <f t="shared" si="0"/>
        <v>9</v>
      </c>
      <c r="B16" s="8">
        <v>41699</v>
      </c>
      <c r="C16" s="12">
        <f>'Customer Summary'!C16*'Incremental K-Factor Summary'!C16</f>
        <v>2272532.4092766028</v>
      </c>
      <c r="D16" s="12">
        <f>'Customer Summary'!D16*'Incremental K-Factor Summary'!D16</f>
        <v>967184.45045869297</v>
      </c>
      <c r="E16" s="12">
        <f>'Customer Summary'!E16*'Incremental K-Factor Summary'!E16</f>
        <v>209222.07331538247</v>
      </c>
      <c r="F16" s="12">
        <f>'Customer Summary'!F16*'Incremental K-Factor Summary'!F16</f>
        <v>158035.58120118687</v>
      </c>
      <c r="G16" s="17"/>
      <c r="H16" s="12">
        <f>'Customer Summary'!H16*'Incremental K-Factor Summary'!H16</f>
        <v>1559280.3049400963</v>
      </c>
      <c r="I16" s="12">
        <f>'Customer Summary'!I16*'Incremental K-Factor Summary'!I16</f>
        <v>526161.71331282065</v>
      </c>
    </row>
    <row r="17" spans="1:9" ht="13.15" x14ac:dyDescent="0.25">
      <c r="A17" s="6">
        <f t="shared" si="0"/>
        <v>10</v>
      </c>
      <c r="B17" s="8">
        <v>41730</v>
      </c>
      <c r="C17" s="12">
        <f>'Customer Summary'!C17*'Incremental K-Factor Summary'!C17</f>
        <v>2028121.9031571443</v>
      </c>
      <c r="D17" s="12">
        <f>'Customer Summary'!D17*'Incremental K-Factor Summary'!D17</f>
        <v>897953.33279555268</v>
      </c>
      <c r="E17" s="12">
        <f>'Customer Summary'!E17*'Incremental K-Factor Summary'!E17</f>
        <v>134616.71847522806</v>
      </c>
      <c r="F17" s="12">
        <f>'Customer Summary'!F17*'Incremental K-Factor Summary'!F17</f>
        <v>102562.34770149982</v>
      </c>
      <c r="G17" s="17"/>
      <c r="H17" s="12">
        <f>'Customer Summary'!H17*'Incremental K-Factor Summary'!H17</f>
        <v>1115922.2276114265</v>
      </c>
      <c r="I17" s="12">
        <f>'Customer Summary'!I17*'Incremental K-Factor Summary'!I17</f>
        <v>403434.04524933634</v>
      </c>
    </row>
    <row r="18" spans="1:9" ht="13.15" x14ac:dyDescent="0.25">
      <c r="A18" s="6">
        <f t="shared" si="0"/>
        <v>11</v>
      </c>
      <c r="B18" s="8">
        <v>41760</v>
      </c>
      <c r="C18" s="12">
        <f>'Customer Summary'!C18*'Incremental K-Factor Summary'!C18</f>
        <v>1640285.249370757</v>
      </c>
      <c r="D18" s="12">
        <f>'Customer Summary'!D18*'Incremental K-Factor Summary'!D18</f>
        <v>838786.71835563565</v>
      </c>
      <c r="E18" s="12">
        <f>'Customer Summary'!E18*'Incremental K-Factor Summary'!E18</f>
        <v>142486.51305809923</v>
      </c>
      <c r="F18" s="12">
        <f>'Customer Summary'!F18*'Incremental K-Factor Summary'!F18</f>
        <v>104923.27572039167</v>
      </c>
      <c r="G18" s="17"/>
      <c r="H18" s="12">
        <f>'Customer Summary'!H18*'Incremental K-Factor Summary'!H18</f>
        <v>698843.33691599302</v>
      </c>
      <c r="I18" s="12">
        <f>'Customer Summary'!I18*'Incremental K-Factor Summary'!I18</f>
        <v>301877.33385355875</v>
      </c>
    </row>
    <row r="19" spans="1:9" ht="13.15" x14ac:dyDescent="0.25">
      <c r="A19" s="6">
        <f t="shared" si="0"/>
        <v>12</v>
      </c>
      <c r="B19" s="8">
        <v>41791</v>
      </c>
      <c r="C19" s="12">
        <f>'Customer Summary'!C19*'Incremental K-Factor Summary'!C19</f>
        <v>1522741.1883350376</v>
      </c>
      <c r="D19" s="12">
        <f>'Customer Summary'!D19*'Incremental K-Factor Summary'!D19</f>
        <v>869105.98017788446</v>
      </c>
      <c r="E19" s="12">
        <f>'Customer Summary'!E19*'Incremental K-Factor Summary'!E19</f>
        <v>139987.06755989953</v>
      </c>
      <c r="F19" s="12">
        <f>'Customer Summary'!F19*'Incremental K-Factor Summary'!F19</f>
        <v>103674.58976231242</v>
      </c>
      <c r="G19" s="17"/>
      <c r="H19" s="12">
        <f>'Customer Summary'!H19*'Incremental K-Factor Summary'!H19</f>
        <v>451019.82184995542</v>
      </c>
      <c r="I19" s="12">
        <f>'Customer Summary'!I19*'Incremental K-Factor Summary'!I19</f>
        <v>233697.07319466217</v>
      </c>
    </row>
    <row r="20" spans="1:9" ht="13.15" x14ac:dyDescent="0.25">
      <c r="A20" s="6">
        <f t="shared" si="0"/>
        <v>13</v>
      </c>
      <c r="B20" s="8">
        <v>41821</v>
      </c>
      <c r="C20" s="12">
        <f>'Customer Summary'!C20*'Incremental K-Factor Summary'!C20</f>
        <v>1421793.0313080514</v>
      </c>
      <c r="D20" s="12">
        <f>'Customer Summary'!D20*'Incremental K-Factor Summary'!D20</f>
        <v>863681.38902816467</v>
      </c>
      <c r="E20" s="12">
        <f>'Customer Summary'!E20*'Incremental K-Factor Summary'!E20</f>
        <v>144524.64520852838</v>
      </c>
      <c r="F20" s="12">
        <f>'Customer Summary'!F20*'Incremental K-Factor Summary'!F20</f>
        <v>107895.79132835128</v>
      </c>
      <c r="G20" s="17"/>
      <c r="H20" s="12">
        <f>'Customer Summary'!H20*'Incremental K-Factor Summary'!H20</f>
        <v>356852.81171163649</v>
      </c>
      <c r="I20" s="12">
        <f>'Customer Summary'!I20*'Incremental K-Factor Summary'!I20</f>
        <v>209357.48184203415</v>
      </c>
    </row>
    <row r="21" spans="1:9" ht="13.15" x14ac:dyDescent="0.25">
      <c r="A21" s="6">
        <f t="shared" si="0"/>
        <v>14</v>
      </c>
      <c r="B21" s="8">
        <v>41852</v>
      </c>
      <c r="C21" s="12">
        <f>'Customer Summary'!C21*'Incremental K-Factor Summary'!C21</f>
        <v>1399164.7073321799</v>
      </c>
      <c r="D21" s="12">
        <f>'Customer Summary'!D21*'Incremental K-Factor Summary'!D21</f>
        <v>896084.42122802231</v>
      </c>
      <c r="E21" s="12">
        <f>'Customer Summary'!E21*'Incremental K-Factor Summary'!E21</f>
        <v>145908.70433030301</v>
      </c>
      <c r="F21" s="12">
        <f>'Customer Summary'!F21*'Incremental K-Factor Summary'!F21</f>
        <v>107587.29115769612</v>
      </c>
      <c r="G21" s="17"/>
      <c r="H21" s="12">
        <f>'Customer Summary'!H21*'Incremental K-Factor Summary'!H21</f>
        <v>329769.63917660201</v>
      </c>
      <c r="I21" s="12">
        <f>'Customer Summary'!I21*'Incremental K-Factor Summary'!I21</f>
        <v>197036.73159161184</v>
      </c>
    </row>
    <row r="22" spans="1:9" ht="13.15" x14ac:dyDescent="0.25">
      <c r="A22" s="6">
        <f t="shared" si="0"/>
        <v>15</v>
      </c>
      <c r="B22" s="8">
        <v>41883</v>
      </c>
      <c r="C22" s="12">
        <f>'Customer Summary'!C22*'Incremental K-Factor Summary'!C22</f>
        <v>1414651.4329059825</v>
      </c>
      <c r="D22" s="12">
        <f>'Customer Summary'!D22*'Incremental K-Factor Summary'!D22</f>
        <v>911317.39904641942</v>
      </c>
      <c r="E22" s="12">
        <f>'Customer Summary'!E22*'Incremental K-Factor Summary'!E22</f>
        <v>151286.0768910803</v>
      </c>
      <c r="F22" s="12">
        <f>'Customer Summary'!F22*'Incremental K-Factor Summary'!F22</f>
        <v>111284.79703509095</v>
      </c>
      <c r="G22" s="17"/>
      <c r="H22" s="12">
        <f>'Customer Summary'!H22*'Incremental K-Factor Summary'!H22</f>
        <v>457195.93696753902</v>
      </c>
      <c r="I22" s="12">
        <f>'Customer Summary'!I22*'Incremental K-Factor Summary'!I22</f>
        <v>217942.98008374905</v>
      </c>
    </row>
    <row r="23" spans="1:9" ht="13.15" x14ac:dyDescent="0.25">
      <c r="A23" s="6">
        <f t="shared" si="0"/>
        <v>16</v>
      </c>
      <c r="B23" s="8">
        <v>41913</v>
      </c>
      <c r="C23" s="12">
        <f>'Customer Summary'!C23*'Incremental K-Factor Summary'!C23</f>
        <v>1480129.6876771878</v>
      </c>
      <c r="D23" s="12">
        <f>'Customer Summary'!D23*'Incremental K-Factor Summary'!D23</f>
        <v>874343.17144675064</v>
      </c>
      <c r="E23" s="12">
        <f>'Customer Summary'!E23*'Incremental K-Factor Summary'!E23</f>
        <v>225422.17116154436</v>
      </c>
      <c r="F23" s="12">
        <f>'Customer Summary'!F23*'Incremental K-Factor Summary'!F23</f>
        <v>167872.99266181228</v>
      </c>
      <c r="G23" s="17"/>
      <c r="H23" s="12">
        <f>'Customer Summary'!H23*'Incremental K-Factor Summary'!H23</f>
        <v>958777.64292854106</v>
      </c>
      <c r="I23" s="12">
        <f>'Customer Summary'!I23*'Incremental K-Factor Summary'!I23</f>
        <v>343002.80082073569</v>
      </c>
    </row>
    <row r="24" spans="1:9" ht="13.15" x14ac:dyDescent="0.25">
      <c r="A24" s="6">
        <f t="shared" si="0"/>
        <v>17</v>
      </c>
      <c r="B24" s="8">
        <v>41944</v>
      </c>
      <c r="C24" s="12">
        <f>'Customer Summary'!C24*'Incremental K-Factor Summary'!C24</f>
        <v>1978655.2994673685</v>
      </c>
      <c r="D24" s="12">
        <f>'Customer Summary'!D24*'Incremental K-Factor Summary'!D24</f>
        <v>930530.37773042312</v>
      </c>
      <c r="E24" s="12">
        <f>'Customer Summary'!E24*'Incremental K-Factor Summary'!E24</f>
        <v>219149.5184299988</v>
      </c>
      <c r="F24" s="12">
        <f>'Customer Summary'!F24*'Incremental K-Factor Summary'!F24</f>
        <v>162997.95219240081</v>
      </c>
      <c r="G24" s="18"/>
      <c r="H24" s="12">
        <f>'Customer Summary'!H24*'Incremental K-Factor Summary'!H24</f>
        <v>1618817.4228194037</v>
      </c>
      <c r="I24" s="12">
        <f>'Customer Summary'!I24*'Incremental K-Factor Summary'!I24</f>
        <v>516692.91756154841</v>
      </c>
    </row>
    <row r="25" spans="1:9" ht="13.15" x14ac:dyDescent="0.25">
      <c r="A25" s="6">
        <f t="shared" si="0"/>
        <v>18</v>
      </c>
      <c r="B25" s="8">
        <v>41974</v>
      </c>
      <c r="C25" s="12">
        <f>'Customer Summary'!C25*'Incremental K-Factor Summary'!C25</f>
        <v>2496931.5144062149</v>
      </c>
      <c r="D25" s="12">
        <f>'Customer Summary'!D25*'Incremental K-Factor Summary'!D25</f>
        <v>998104.02158889535</v>
      </c>
      <c r="E25" s="12">
        <f>'Customer Summary'!E25*'Incremental K-Factor Summary'!E25</f>
        <v>219751.96396257688</v>
      </c>
      <c r="F25" s="12">
        <f>'Customer Summary'!F25*'Incremental K-Factor Summary'!F25</f>
        <v>159806.04959219036</v>
      </c>
      <c r="G25" s="18"/>
      <c r="H25" s="12">
        <f>'Customer Summary'!H25*'Incremental K-Factor Summary'!H25</f>
        <v>2042814.8007741238</v>
      </c>
      <c r="I25" s="12">
        <f>'Customer Summary'!I25*'Incremental K-Factor Summary'!I25</f>
        <v>640627.09127818898</v>
      </c>
    </row>
    <row r="26" spans="1:9" ht="13.15" x14ac:dyDescent="0.25">
      <c r="A26" s="6">
        <f t="shared" si="0"/>
        <v>19</v>
      </c>
      <c r="B26" s="8">
        <v>42005</v>
      </c>
      <c r="C26" s="12">
        <f>'Customer Summary'!C26*'Incremental K-Factor Summary'!C26</f>
        <v>3960579.6550580873</v>
      </c>
      <c r="D26" s="12">
        <f>'Customer Summary'!D26*'Incremental K-Factor Summary'!D26</f>
        <v>1529066.4142287481</v>
      </c>
      <c r="E26" s="12">
        <f>'Customer Summary'!E26*'Incremental K-Factor Summary'!E26</f>
        <v>321165.1126221731</v>
      </c>
      <c r="F26" s="12">
        <f>'Customer Summary'!F26*'Incremental K-Factor Summary'!F26</f>
        <v>237945.85206303169</v>
      </c>
      <c r="G26" s="18"/>
      <c r="H26" s="12">
        <f>'Customer Summary'!H26*'Incremental K-Factor Summary'!H26</f>
        <v>3041470.1656102049</v>
      </c>
      <c r="I26" s="12">
        <f>'Customer Summary'!I26*'Incremental K-Factor Summary'!I26</f>
        <v>958595.1362730728</v>
      </c>
    </row>
    <row r="27" spans="1:9" ht="13.15" x14ac:dyDescent="0.25">
      <c r="A27" s="6">
        <f t="shared" si="0"/>
        <v>20</v>
      </c>
      <c r="B27" s="8">
        <v>42036</v>
      </c>
      <c r="C27" s="12">
        <f>'Customer Summary'!C27*'Incremental K-Factor Summary'!C27</f>
        <v>3794433.2728895899</v>
      </c>
      <c r="D27" s="12">
        <f>'Customer Summary'!D27*'Incremental K-Factor Summary'!D27</f>
        <v>1477199.6111123266</v>
      </c>
      <c r="E27" s="12">
        <f>'Customer Summary'!E27*'Incremental K-Factor Summary'!E27</f>
        <v>316266.71285267716</v>
      </c>
      <c r="F27" s="12">
        <f>'Customer Summary'!F27*'Incremental K-Factor Summary'!F27</f>
        <v>243036.39393060596</v>
      </c>
      <c r="G27" s="18"/>
      <c r="H27" s="12">
        <f>'Customer Summary'!H27*'Incremental K-Factor Summary'!H27</f>
        <v>2825803.3779281978</v>
      </c>
      <c r="I27" s="12">
        <f>'Customer Summary'!I27*'Incremental K-Factor Summary'!I27</f>
        <v>892647.51645090769</v>
      </c>
    </row>
    <row r="28" spans="1:9" ht="13.15" x14ac:dyDescent="0.25">
      <c r="A28" s="6">
        <f t="shared" si="0"/>
        <v>21</v>
      </c>
      <c r="B28" s="8">
        <v>42064</v>
      </c>
      <c r="C28" s="12">
        <f>'Customer Summary'!C28*'Incremental K-Factor Summary'!C28</f>
        <v>3497143.3903043387</v>
      </c>
      <c r="D28" s="12">
        <f>'Customer Summary'!D28*'Incremental K-Factor Summary'!D28</f>
        <v>1488982.8531603348</v>
      </c>
      <c r="E28" s="12">
        <f>'Customer Summary'!E28*'Incremental K-Factor Summary'!E28</f>
        <v>319381.19336403924</v>
      </c>
      <c r="F28" s="12">
        <f>'Customer Summary'!F28*'Incremental K-Factor Summary'!F28</f>
        <v>241136.71018927221</v>
      </c>
      <c r="G28" s="18"/>
      <c r="H28" s="12">
        <f>'Customer Summary'!H28*'Incremental K-Factor Summary'!H28</f>
        <v>2401231.522812013</v>
      </c>
      <c r="I28" s="12">
        <f>'Customer Summary'!I28*'Incremental K-Factor Summary'!I28</f>
        <v>802579.69434342289</v>
      </c>
    </row>
    <row r="29" spans="1:9" ht="13.15" x14ac:dyDescent="0.25">
      <c r="A29" s="6">
        <f t="shared" si="0"/>
        <v>22</v>
      </c>
      <c r="B29" s="8">
        <v>42095</v>
      </c>
      <c r="C29" s="12">
        <f>'Customer Summary'!C29*'Incremental K-Factor Summary'!C29</f>
        <v>3121201.3820197498</v>
      </c>
      <c r="D29" s="12">
        <f>'Customer Summary'!D29*'Incremental K-Factor Summary'!D29</f>
        <v>1383310.0968117998</v>
      </c>
      <c r="E29" s="12">
        <f>'Customer Summary'!E29*'Incremental K-Factor Summary'!E29</f>
        <v>207081.64329978678</v>
      </c>
      <c r="F29" s="12">
        <f>'Customer Summary'!F29*'Incremental K-Factor Summary'!F29</f>
        <v>156493.53725312962</v>
      </c>
      <c r="G29" s="18"/>
      <c r="H29" s="12">
        <f>'Customer Summary'!H29*'Incremental K-Factor Summary'!H29</f>
        <v>1717916.7806382366</v>
      </c>
      <c r="I29" s="12">
        <f>'Customer Summary'!I29*'Incremental K-Factor Summary'!I29</f>
        <v>615230.11610802298</v>
      </c>
    </row>
    <row r="30" spans="1:9" ht="13.15" x14ac:dyDescent="0.25">
      <c r="A30" s="6">
        <f t="shared" si="0"/>
        <v>23</v>
      </c>
      <c r="B30" s="8">
        <v>42125</v>
      </c>
      <c r="C30" s="12">
        <f>'Customer Summary'!C30*'Incremental K-Factor Summary'!C30</f>
        <v>2524395.6947605414</v>
      </c>
      <c r="D30" s="12">
        <f>'Customer Summary'!D30*'Incremental K-Factor Summary'!D30</f>
        <v>1293723.6180922985</v>
      </c>
      <c r="E30" s="12">
        <f>'Customer Summary'!E30*'Incremental K-Factor Summary'!E30</f>
        <v>219470.61483288268</v>
      </c>
      <c r="F30" s="12">
        <f>'Customer Summary'!F30*'Incremental K-Factor Summary'!F30</f>
        <v>160772.86956246913</v>
      </c>
      <c r="G30" s="18"/>
      <c r="H30" s="12">
        <f>'Customer Summary'!H30*'Incremental K-Factor Summary'!H30</f>
        <v>1075212.1735416418</v>
      </c>
      <c r="I30" s="12">
        <f>'Customer Summary'!I30*'Incremental K-Factor Summary'!I30</f>
        <v>460479.61166367837</v>
      </c>
    </row>
    <row r="31" spans="1:9" ht="13.15" x14ac:dyDescent="0.25">
      <c r="A31" s="6">
        <f t="shared" si="0"/>
        <v>24</v>
      </c>
      <c r="B31" s="8">
        <v>42156</v>
      </c>
      <c r="C31" s="12">
        <f>'Customer Summary'!C31*'Incremental K-Factor Summary'!C31</f>
        <v>2344503.8844616935</v>
      </c>
      <c r="D31" s="12">
        <f>'Customer Summary'!D31*'Incremental K-Factor Summary'!D31</f>
        <v>1342183.5269322754</v>
      </c>
      <c r="E31" s="12">
        <f>'Customer Summary'!E31*'Incremental K-Factor Summary'!E31</f>
        <v>214239.96171144786</v>
      </c>
      <c r="F31" s="12">
        <f>'Customer Summary'!F31*'Incremental K-Factor Summary'!F31</f>
        <v>159528.40294585918</v>
      </c>
      <c r="G31" s="18"/>
      <c r="H31" s="12">
        <f>'Customer Summary'!H31*'Incremental K-Factor Summary'!H31</f>
        <v>694271.74087335391</v>
      </c>
      <c r="I31" s="12">
        <f>'Customer Summary'!I31*'Incremental K-Factor Summary'!I31</f>
        <v>356872.36444843124</v>
      </c>
    </row>
    <row r="32" spans="1:9" ht="13.15" x14ac:dyDescent="0.25">
      <c r="A32" s="6">
        <f t="shared" si="0"/>
        <v>25</v>
      </c>
      <c r="B32" s="8">
        <v>42186</v>
      </c>
      <c r="C32" s="12">
        <f>'Customer Summary'!C32*'Incremental K-Factor Summary'!C32</f>
        <v>2188542.7748059616</v>
      </c>
      <c r="D32" s="12">
        <f>'Customer Summary'!D32*'Incremental K-Factor Summary'!D32</f>
        <v>1335821.4548253394</v>
      </c>
      <c r="E32" s="12">
        <f>'Customer Summary'!E32*'Incremental K-Factor Summary'!E32</f>
        <v>222886.5628959777</v>
      </c>
      <c r="F32" s="12">
        <f>'Customer Summary'!F32*'Incremental K-Factor Summary'!F32</f>
        <v>164976.62967574634</v>
      </c>
      <c r="G32" s="18"/>
      <c r="H32" s="12">
        <f>'Customer Summary'!H32*'Incremental K-Factor Summary'!H32</f>
        <v>548502.73057049513</v>
      </c>
      <c r="I32" s="12">
        <f>'Customer Summary'!I32*'Incremental K-Factor Summary'!I32</f>
        <v>318878.04978188284</v>
      </c>
    </row>
    <row r="33" spans="1:9" ht="13.15" x14ac:dyDescent="0.25">
      <c r="A33" s="6">
        <f t="shared" si="0"/>
        <v>26</v>
      </c>
      <c r="B33" s="8">
        <v>42217</v>
      </c>
      <c r="C33" s="12">
        <f>'Customer Summary'!C33*'Incremental K-Factor Summary'!C33</f>
        <v>2153466.8042954593</v>
      </c>
      <c r="D33" s="12">
        <f>'Customer Summary'!D33*'Incremental K-Factor Summary'!D33</f>
        <v>1384251.6319914295</v>
      </c>
      <c r="E33" s="12">
        <f>'Customer Summary'!E33*'Incremental K-Factor Summary'!E33</f>
        <v>223011.94849370589</v>
      </c>
      <c r="F33" s="12">
        <f>'Customer Summary'!F33*'Incremental K-Factor Summary'!F33</f>
        <v>165552.72362695087</v>
      </c>
      <c r="G33" s="18"/>
      <c r="H33" s="12">
        <f>'Customer Summary'!H33*'Incremental K-Factor Summary'!H33</f>
        <v>506649.69954155968</v>
      </c>
      <c r="I33" s="12">
        <f>'Customer Summary'!I33*'Incremental K-Factor Summary'!I33</f>
        <v>300071.42338251037</v>
      </c>
    </row>
    <row r="34" spans="1:9" ht="13.15" x14ac:dyDescent="0.25">
      <c r="A34" s="6">
        <f t="shared" si="0"/>
        <v>27</v>
      </c>
      <c r="B34" s="8">
        <v>42248</v>
      </c>
      <c r="C34" s="12">
        <f>'Customer Summary'!C34*'Incremental K-Factor Summary'!C34</f>
        <v>2176535.843262204</v>
      </c>
      <c r="D34" s="12">
        <f>'Customer Summary'!D34*'Incremental K-Factor Summary'!D34</f>
        <v>1408557.1159012544</v>
      </c>
      <c r="E34" s="12">
        <f>'Customer Summary'!E34*'Incremental K-Factor Summary'!E34</f>
        <v>230644.41450983364</v>
      </c>
      <c r="F34" s="12">
        <f>'Customer Summary'!F34*'Incremental K-Factor Summary'!F34</f>
        <v>171606.70175433959</v>
      </c>
      <c r="G34" s="18"/>
      <c r="H34" s="12">
        <f>'Customer Summary'!H34*'Incremental K-Factor Summary'!H34</f>
        <v>702350.72726258438</v>
      </c>
      <c r="I34" s="12">
        <f>'Customer Summary'!I34*'Incremental K-Factor Summary'!I34</f>
        <v>332143.48049799685</v>
      </c>
    </row>
    <row r="35" spans="1:9" ht="13.15" x14ac:dyDescent="0.25">
      <c r="A35" s="6">
        <f t="shared" si="0"/>
        <v>28</v>
      </c>
      <c r="B35" s="8">
        <v>42278</v>
      </c>
      <c r="C35" s="12">
        <f>'Customer Summary'!C35*'Incremental K-Factor Summary'!C35</f>
        <v>2278028.7273341436</v>
      </c>
      <c r="D35" s="12">
        <f>'Customer Summary'!D35*'Incremental K-Factor Summary'!D35</f>
        <v>1350112.6889112997</v>
      </c>
      <c r="E35" s="12">
        <f>'Customer Summary'!E35*'Incremental K-Factor Summary'!E35</f>
        <v>341914.66672274971</v>
      </c>
      <c r="F35" s="12">
        <f>'Customer Summary'!F35*'Incremental K-Factor Summary'!F35</f>
        <v>256688.5443672</v>
      </c>
      <c r="G35" s="18"/>
      <c r="H35" s="12">
        <f>'Customer Summary'!H35*'Incremental K-Factor Summary'!H35</f>
        <v>1473094.3238689604</v>
      </c>
      <c r="I35" s="12">
        <f>'Customer Summary'!I35*'Incremental K-Factor Summary'!I35</f>
        <v>522714.91749371646</v>
      </c>
    </row>
    <row r="36" spans="1:9" ht="13.15" x14ac:dyDescent="0.25">
      <c r="A36" s="6">
        <f t="shared" si="0"/>
        <v>29</v>
      </c>
      <c r="B36" s="8">
        <v>42309</v>
      </c>
      <c r="C36" s="12">
        <f>'Customer Summary'!C36*'Incremental K-Factor Summary'!C36</f>
        <v>3044830.0812264383</v>
      </c>
      <c r="D36" s="12">
        <f>'Customer Summary'!D36*'Incremental K-Factor Summary'!D36</f>
        <v>1437569.4015772056</v>
      </c>
      <c r="E36" s="12">
        <f>'Customer Summary'!E36*'Incremental K-Factor Summary'!E36</f>
        <v>332827.70675326709</v>
      </c>
      <c r="F36" s="12">
        <f>'Customer Summary'!F36*'Incremental K-Factor Summary'!F36</f>
        <v>250817.3097463212</v>
      </c>
      <c r="G36" s="18"/>
      <c r="H36" s="12">
        <f>'Customer Summary'!H36*'Incremental K-Factor Summary'!H36</f>
        <v>2486925.6117841587</v>
      </c>
      <c r="I36" s="12">
        <f>'Customer Summary'!I36*'Incremental K-Factor Summary'!I36</f>
        <v>786530.25343105476</v>
      </c>
    </row>
    <row r="37" spans="1:9" ht="13.15" x14ac:dyDescent="0.25">
      <c r="A37" s="6">
        <f t="shared" si="0"/>
        <v>30</v>
      </c>
      <c r="B37" s="8">
        <v>42339</v>
      </c>
      <c r="C37" s="12">
        <f>'Customer Summary'!C37*'Incremental K-Factor Summary'!C37</f>
        <v>3843008.693762965</v>
      </c>
      <c r="D37" s="12">
        <f>'Customer Summary'!D37*'Incremental K-Factor Summary'!D37</f>
        <v>1542357.822005335</v>
      </c>
      <c r="E37" s="12">
        <f>'Customer Summary'!E37*'Incremental K-Factor Summary'!E37</f>
        <v>334169.43633372226</v>
      </c>
      <c r="F37" s="12">
        <f>'Customer Summary'!F37*'Incremental K-Factor Summary'!F37</f>
        <v>244869.18646007704</v>
      </c>
      <c r="G37" s="18"/>
      <c r="H37" s="12">
        <f>'Customer Summary'!H37*'Incremental K-Factor Summary'!H37</f>
        <v>3138157.7200803244</v>
      </c>
      <c r="I37" s="12">
        <f>'Customer Summary'!I37*'Incremental K-Factor Summary'!I37</f>
        <v>975161.11305986333</v>
      </c>
    </row>
    <row r="38" spans="1:9" ht="13.15" x14ac:dyDescent="0.25">
      <c r="A38" s="6">
        <f t="shared" si="0"/>
        <v>31</v>
      </c>
      <c r="B38" s="8">
        <v>42370</v>
      </c>
      <c r="C38" s="12">
        <f>'Customer Summary'!C38*'Incremental K-Factor Summary'!C38</f>
        <v>5419281.0863582045</v>
      </c>
      <c r="D38" s="12">
        <f>'Customer Summary'!D38*'Incremental K-Factor Summary'!D38</f>
        <v>2099786.2887604637</v>
      </c>
      <c r="E38" s="12">
        <f>'Customer Summary'!E38*'Incremental K-Factor Summary'!E38</f>
        <v>435815.68660127575</v>
      </c>
      <c r="F38" s="12">
        <f>'Customer Summary'!F38*'Incremental K-Factor Summary'!F38</f>
        <v>325486.07634516497</v>
      </c>
      <c r="G38" s="18"/>
      <c r="H38" s="12">
        <f>'Customer Summary'!H38*'Incremental K-Factor Summary'!H38</f>
        <v>4152228.9517556075</v>
      </c>
      <c r="I38" s="12">
        <f>'Customer Summary'!I38*'Incremental K-Factor Summary'!I38</f>
        <v>1296261.4780605964</v>
      </c>
    </row>
    <row r="39" spans="1:9" ht="13.15" x14ac:dyDescent="0.25">
      <c r="A39" s="6">
        <f t="shared" si="0"/>
        <v>32</v>
      </c>
      <c r="B39" s="8">
        <v>42401</v>
      </c>
      <c r="C39" s="12">
        <f>'Customer Summary'!C39*'Incremental K-Factor Summary'!C39</f>
        <v>5191520.8359334972</v>
      </c>
      <c r="D39" s="12">
        <f>'Customer Summary'!D39*'Incremental K-Factor Summary'!D39</f>
        <v>2027501.9779897386</v>
      </c>
      <c r="E39" s="12">
        <f>'Customer Summary'!E39*'Incremental K-Factor Summary'!E39</f>
        <v>427527.79170896707</v>
      </c>
      <c r="F39" s="12">
        <f>'Customer Summary'!F39*'Incremental K-Factor Summary'!F39</f>
        <v>329651.31432877702</v>
      </c>
      <c r="G39" s="18"/>
      <c r="H39" s="12">
        <f>'Customer Summary'!H39*'Incremental K-Factor Summary'!H39</f>
        <v>3856830.7232902674</v>
      </c>
      <c r="I39" s="12">
        <f>'Customer Summary'!I39*'Incremental K-Factor Summary'!I39</f>
        <v>1207228.5788793552</v>
      </c>
    </row>
    <row r="40" spans="1:9" ht="13.15" x14ac:dyDescent="0.25">
      <c r="A40" s="6">
        <f t="shared" si="0"/>
        <v>33</v>
      </c>
      <c r="B40" s="8">
        <v>42430</v>
      </c>
      <c r="C40" s="12">
        <f>'Customer Summary'!C40*'Incremental K-Factor Summary'!C40</f>
        <v>4787909.6943866806</v>
      </c>
      <c r="D40" s="12">
        <f>'Customer Summary'!D40*'Incremental K-Factor Summary'!D40</f>
        <v>2044337.6364797403</v>
      </c>
      <c r="E40" s="12">
        <f>'Customer Summary'!E40*'Incremental K-Factor Summary'!E40</f>
        <v>433952.68513474183</v>
      </c>
      <c r="F40" s="12">
        <f>'Customer Summary'!F40*'Incremental K-Factor Summary'!F40</f>
        <v>328456.13225894049</v>
      </c>
      <c r="G40" s="18"/>
      <c r="H40" s="12">
        <f>'Customer Summary'!H40*'Incremental K-Factor Summary'!H40</f>
        <v>3278810.8644182254</v>
      </c>
      <c r="I40" s="12">
        <f>'Customer Summary'!I40*'Incremental K-Factor Summary'!I40</f>
        <v>1086455.7837250503</v>
      </c>
    </row>
    <row r="41" spans="1:9" ht="13.15" x14ac:dyDescent="0.25">
      <c r="A41" s="6">
        <f t="shared" si="0"/>
        <v>34</v>
      </c>
      <c r="B41" s="8">
        <v>42461</v>
      </c>
      <c r="C41" s="12">
        <f>'Customer Summary'!C41*'Incremental K-Factor Summary'!C41</f>
        <v>4274184.8509326698</v>
      </c>
      <c r="D41" s="12">
        <f>'Customer Summary'!D41*'Incremental K-Factor Summary'!D41</f>
        <v>1896858.4403977774</v>
      </c>
      <c r="E41" s="12">
        <f>'Customer Summary'!E41*'Incremental K-Factor Summary'!E41</f>
        <v>280648.81227410416</v>
      </c>
      <c r="F41" s="12">
        <f>'Customer Summary'!F41*'Incremental K-Factor Summary'!F41</f>
        <v>213610.14577053429</v>
      </c>
      <c r="G41" s="18"/>
      <c r="H41" s="12">
        <f>'Customer Summary'!H41*'Incremental K-Factor Summary'!H41</f>
        <v>2345588.1444420093</v>
      </c>
      <c r="I41" s="12">
        <f>'Customer Summary'!I41*'Incremental K-Factor Summary'!I41</f>
        <v>832135.55844727752</v>
      </c>
    </row>
    <row r="42" spans="1:9" ht="13.15" x14ac:dyDescent="0.25">
      <c r="A42" s="6">
        <f t="shared" si="0"/>
        <v>35</v>
      </c>
      <c r="B42" s="8">
        <v>42491</v>
      </c>
      <c r="C42" s="12">
        <f>'Customer Summary'!C42*'Incremental K-Factor Summary'!C42</f>
        <v>3463058.9353718823</v>
      </c>
      <c r="D42" s="12">
        <f>'Customer Summary'!D42*'Incremental K-Factor Summary'!D42</f>
        <v>1775799.8991759759</v>
      </c>
      <c r="E42" s="12">
        <f>'Customer Summary'!E42*'Incremental K-Factor Summary'!E42</f>
        <v>298196.85710870189</v>
      </c>
      <c r="F42" s="12">
        <f>'Customer Summary'!F42*'Incremental K-Factor Summary'!F42</f>
        <v>218069.20356236448</v>
      </c>
      <c r="G42" s="18"/>
      <c r="H42" s="12">
        <f>'Customer Summary'!H42*'Incremental K-Factor Summary'!H42</f>
        <v>1473059.6631305192</v>
      </c>
      <c r="I42" s="12">
        <f>'Customer Summary'!I42*'Incremental K-Factor Summary'!I42</f>
        <v>624200.454257973</v>
      </c>
    </row>
    <row r="43" spans="1:9" ht="13.15" x14ac:dyDescent="0.25">
      <c r="A43" s="6">
        <f t="shared" si="0"/>
        <v>36</v>
      </c>
      <c r="B43" s="8">
        <v>42522</v>
      </c>
      <c r="C43" s="12">
        <f>'Customer Summary'!C43*'Incremental K-Factor Summary'!C43</f>
        <v>3221420.7734128577</v>
      </c>
      <c r="D43" s="12">
        <f>'Customer Summary'!D43*'Incremental K-Factor Summary'!D43</f>
        <v>1846751.7169252529</v>
      </c>
      <c r="E43" s="12">
        <f>'Customer Summary'!E43*'Incremental K-Factor Summary'!E43</f>
        <v>291091.33502031543</v>
      </c>
      <c r="F43" s="12">
        <f>'Customer Summary'!F43*'Incremental K-Factor Summary'!F43</f>
        <v>215926.65074596409</v>
      </c>
      <c r="G43" s="18"/>
      <c r="H43" s="12">
        <f>'Customer Summary'!H43*'Incremental K-Factor Summary'!H43</f>
        <v>952428.69176911341</v>
      </c>
      <c r="I43" s="12">
        <f>'Customer Summary'!I43*'Incremental K-Factor Summary'!I43</f>
        <v>483923.89898659039</v>
      </c>
    </row>
    <row r="44" spans="1:9" ht="13.15" x14ac:dyDescent="0.25">
      <c r="A44" s="6">
        <f t="shared" si="0"/>
        <v>37</v>
      </c>
      <c r="B44" s="8">
        <v>42552</v>
      </c>
      <c r="C44" s="12">
        <f>'Customer Summary'!C44*'Incremental K-Factor Summary'!C44</f>
        <v>3007351.940211528</v>
      </c>
      <c r="D44" s="12">
        <f>'Customer Summary'!D44*'Incremental K-Factor Summary'!D44</f>
        <v>1835926.0070785959</v>
      </c>
      <c r="E44" s="12">
        <f>'Customer Summary'!E44*'Incremental K-Factor Summary'!E44</f>
        <v>301300.40303646459</v>
      </c>
      <c r="F44" s="12">
        <f>'Customer Summary'!F44*'Incremental K-Factor Summary'!F44</f>
        <v>224239.23440346873</v>
      </c>
      <c r="G44" s="18"/>
      <c r="H44" s="12">
        <f>'Customer Summary'!H44*'Incremental K-Factor Summary'!H44</f>
        <v>752925.45935976377</v>
      </c>
      <c r="I44" s="12">
        <f>'Customer Summary'!I44*'Incremental K-Factor Summary'!I44</f>
        <v>432841.73283770448</v>
      </c>
    </row>
    <row r="45" spans="1:9" ht="13.15" x14ac:dyDescent="0.25">
      <c r="A45" s="6">
        <f t="shared" si="0"/>
        <v>38</v>
      </c>
      <c r="B45" s="8">
        <v>42583</v>
      </c>
      <c r="C45" s="12">
        <f>'Customer Summary'!C45*'Incremental K-Factor Summary'!C45</f>
        <v>2961528.1887840577</v>
      </c>
      <c r="D45" s="12">
        <f>'Customer Summary'!D45*'Incremental K-Factor Summary'!D45</f>
        <v>1905763.9192779933</v>
      </c>
      <c r="E45" s="12">
        <f>'Customer Summary'!E45*'Incremental K-Factor Summary'!E45</f>
        <v>302620.54908356577</v>
      </c>
      <c r="F45" s="12">
        <f>'Customer Summary'!F45*'Incremental K-Factor Summary'!F45</f>
        <v>225022.27177558903</v>
      </c>
      <c r="G45" s="18"/>
      <c r="H45" s="12">
        <f>'Customer Summary'!H45*'Incremental K-Factor Summary'!H45</f>
        <v>696197.68531078356</v>
      </c>
      <c r="I45" s="12">
        <f>'Customer Summary'!I45*'Incremental K-Factor Summary'!I45</f>
        <v>407529.18460533104</v>
      </c>
    </row>
    <row r="46" spans="1:9" x14ac:dyDescent="0.2">
      <c r="A46" s="6">
        <f t="shared" si="0"/>
        <v>39</v>
      </c>
      <c r="B46" s="8">
        <v>42614</v>
      </c>
      <c r="C46" s="12">
        <f>'Customer Summary'!C46*'Incremental K-Factor Summary'!C46</f>
        <v>2995475.4518024172</v>
      </c>
      <c r="D46" s="12">
        <f>'Customer Summary'!D46*'Incremental K-Factor Summary'!D46</f>
        <v>1941201.0424036069</v>
      </c>
      <c r="E46" s="12">
        <f>'Customer Summary'!E46*'Incremental K-Factor Summary'!E46</f>
        <v>316575.56302053545</v>
      </c>
      <c r="F46" s="12">
        <f>'Customer Summary'!F46*'Incremental K-Factor Summary'!F46</f>
        <v>233738.92160680445</v>
      </c>
      <c r="G46" s="18"/>
      <c r="H46" s="12">
        <f>'Customer Summary'!H46*'Incremental K-Factor Summary'!H46</f>
        <v>965802.94390393095</v>
      </c>
      <c r="I46" s="12">
        <f>'Customer Summary'!I46*'Incremental K-Factor Summary'!I46</f>
        <v>451455.08225263329</v>
      </c>
    </row>
    <row r="47" spans="1:9" x14ac:dyDescent="0.2">
      <c r="A47" s="6">
        <f t="shared" si="0"/>
        <v>40</v>
      </c>
      <c r="B47" s="8">
        <v>42644</v>
      </c>
      <c r="C47" s="12">
        <f>'Customer Summary'!C47*'Incremental K-Factor Summary'!C47</f>
        <v>3135218.1758077689</v>
      </c>
      <c r="D47" s="12">
        <f>'Customer Summary'!D47*'Incremental K-Factor Summary'!D47</f>
        <v>1861989.650878821</v>
      </c>
      <c r="E47" s="12">
        <f>'Customer Summary'!E47*'Incremental K-Factor Summary'!E47</f>
        <v>469911.76820851438</v>
      </c>
      <c r="F47" s="12">
        <f>'Customer Summary'!F47*'Incremental K-Factor Summary'!F47</f>
        <v>351833.84447538189</v>
      </c>
      <c r="G47" s="18"/>
      <c r="H47" s="12">
        <f>'Customer Summary'!H47*'Incremental K-Factor Summary'!H47</f>
        <v>2025789.0261152312</v>
      </c>
      <c r="I47" s="12">
        <f>'Customer Summary'!I47*'Incremental K-Factor Summary'!I47</f>
        <v>709546.37293566274</v>
      </c>
    </row>
    <row r="48" spans="1:9" x14ac:dyDescent="0.2">
      <c r="A48" s="6">
        <f t="shared" si="0"/>
        <v>41</v>
      </c>
      <c r="B48" s="8">
        <v>42675</v>
      </c>
      <c r="C48" s="12">
        <f>'Customer Summary'!C48*'Incremental K-Factor Summary'!C48</f>
        <v>4189572.4983449676</v>
      </c>
      <c r="D48" s="12">
        <f>'Customer Summary'!D48*'Incremental K-Factor Summary'!D48</f>
        <v>1980725.9643084472</v>
      </c>
      <c r="E48" s="12">
        <f>'Customer Summary'!E48*'Incremental K-Factor Summary'!E48</f>
        <v>455101.03451265511</v>
      </c>
      <c r="F48" s="12">
        <f>'Customer Summary'!F48*'Incremental K-Factor Summary'!F48</f>
        <v>342341.87184298789</v>
      </c>
      <c r="G48" s="18"/>
      <c r="H48" s="12">
        <f>'Customer Summary'!H48*'Incremental K-Factor Summary'!H48</f>
        <v>3417979.6468439316</v>
      </c>
      <c r="I48" s="12">
        <f>'Customer Summary'!I48*'Incremental K-Factor Summary'!I48</f>
        <v>1067045.4888031506</v>
      </c>
    </row>
    <row r="49" spans="1:9" x14ac:dyDescent="0.2">
      <c r="A49" s="6">
        <f t="shared" si="0"/>
        <v>42</v>
      </c>
      <c r="B49" s="8">
        <v>42705</v>
      </c>
      <c r="C49" s="12">
        <f>'Customer Summary'!C49*'Incremental K-Factor Summary'!C49</f>
        <v>5288850.9227556065</v>
      </c>
      <c r="D49" s="12">
        <f>'Customer Summary'!D49*'Incremental K-Factor Summary'!D49</f>
        <v>2121651.5400013328</v>
      </c>
      <c r="E49" s="12">
        <f>'Customer Summary'!E49*'Incremental K-Factor Summary'!E49</f>
        <v>455196.79272923362</v>
      </c>
      <c r="F49" s="12">
        <f>'Customer Summary'!F49*'Incremental K-Factor Summary'!F49</f>
        <v>335624.63913980889</v>
      </c>
      <c r="G49" s="18"/>
      <c r="H49" s="12">
        <f>'Customer Summary'!H49*'Incremental K-Factor Summary'!H49</f>
        <v>4309852.0712010227</v>
      </c>
      <c r="I49" s="12">
        <f>'Customer Summary'!I49*'Incremental K-Factor Summary'!I49</f>
        <v>1324505.6823146807</v>
      </c>
    </row>
    <row r="51" spans="1:9" x14ac:dyDescent="0.2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>
      <selection activeCell="K24" sqref="K24"/>
    </sheetView>
  </sheetViews>
  <sheetFormatPr defaultColWidth="9.140625" defaultRowHeight="12.75" x14ac:dyDescent="0.2"/>
  <cols>
    <col min="1" max="1" width="8.140625" style="2" customWidth="1"/>
    <col min="2" max="2" width="29.140625" style="2" customWidth="1"/>
    <col min="3" max="6" width="20.7109375" style="2" customWidth="1"/>
    <col min="7" max="7" width="2.85546875" style="2" customWidth="1"/>
    <col min="8" max="9" width="17.7109375" style="2" bestFit="1" customWidth="1"/>
    <col min="10" max="16384" width="9.140625" style="2"/>
  </cols>
  <sheetData>
    <row r="1" spans="1:9" ht="13.15" x14ac:dyDescent="0.25">
      <c r="A1" s="1" t="s">
        <v>0</v>
      </c>
    </row>
    <row r="2" spans="1:9" ht="13.15" x14ac:dyDescent="0.25">
      <c r="A2" s="1" t="s">
        <v>22</v>
      </c>
    </row>
    <row r="3" spans="1:9" ht="13.15" x14ac:dyDescent="0.25">
      <c r="A3" s="1" t="s">
        <v>2</v>
      </c>
    </row>
    <row r="5" spans="1:9" ht="13.15" x14ac:dyDescent="0.25">
      <c r="C5" s="3" t="s">
        <v>3</v>
      </c>
      <c r="D5" s="3" t="s">
        <v>3</v>
      </c>
      <c r="E5" s="3" t="s">
        <v>3</v>
      </c>
      <c r="F5" s="3" t="s">
        <v>3</v>
      </c>
      <c r="G5" s="3"/>
      <c r="H5" s="3" t="s">
        <v>4</v>
      </c>
      <c r="I5" s="3" t="s">
        <v>4</v>
      </c>
    </row>
    <row r="6" spans="1:9" ht="12.75" customHeight="1" x14ac:dyDescent="0.25">
      <c r="A6" s="1" t="s">
        <v>5</v>
      </c>
      <c r="B6" s="4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/>
      <c r="H6" s="5" t="s">
        <v>7</v>
      </c>
      <c r="I6" s="5" t="s">
        <v>8</v>
      </c>
    </row>
    <row r="7" spans="1:9" ht="12.75" customHeight="1" x14ac:dyDescent="0.25">
      <c r="B7" s="6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/>
      <c r="H7" s="7" t="s">
        <v>16</v>
      </c>
      <c r="I7" s="7" t="s">
        <v>17</v>
      </c>
    </row>
    <row r="8" spans="1:9" ht="13.15" x14ac:dyDescent="0.25">
      <c r="A8" s="6">
        <v>1</v>
      </c>
      <c r="B8" s="8">
        <v>41456</v>
      </c>
      <c r="C8" s="12">
        <v>-135865.0686348798</v>
      </c>
      <c r="D8" s="12">
        <v>-161255.1314643955</v>
      </c>
      <c r="E8" s="10" t="s">
        <v>18</v>
      </c>
      <c r="F8" s="11" t="s">
        <v>18</v>
      </c>
      <c r="G8" s="12"/>
      <c r="H8" s="12">
        <v>95819.955361350687</v>
      </c>
      <c r="I8" s="12">
        <v>10217.510463502203</v>
      </c>
    </row>
    <row r="9" spans="1:9" ht="13.15" x14ac:dyDescent="0.25">
      <c r="A9" s="6">
        <f>A8+1</f>
        <v>2</v>
      </c>
      <c r="B9" s="8">
        <v>41487</v>
      </c>
      <c r="C9" s="12">
        <v>-126792.59383428971</v>
      </c>
      <c r="D9" s="12">
        <v>-160426.23804114253</v>
      </c>
      <c r="E9" s="10" t="s">
        <v>18</v>
      </c>
      <c r="F9" s="11" t="s">
        <v>18</v>
      </c>
      <c r="G9" s="12"/>
      <c r="H9" s="12">
        <v>90650.864620385983</v>
      </c>
      <c r="I9" s="12">
        <v>5737.5342605580472</v>
      </c>
    </row>
    <row r="10" spans="1:9" ht="13.15" x14ac:dyDescent="0.25">
      <c r="A10" s="6">
        <f t="shared" ref="A10:A49" si="0">A9+1</f>
        <v>3</v>
      </c>
      <c r="B10" s="8">
        <v>41518</v>
      </c>
      <c r="C10" s="12">
        <v>-114107.67519710663</v>
      </c>
      <c r="D10" s="12">
        <v>-173907.60361674608</v>
      </c>
      <c r="E10" s="10" t="s">
        <v>18</v>
      </c>
      <c r="F10" s="11" t="s">
        <v>18</v>
      </c>
      <c r="G10" s="12"/>
      <c r="H10" s="12">
        <v>129152.56625400738</v>
      </c>
      <c r="I10" s="12">
        <v>94.365298082664538</v>
      </c>
    </row>
    <row r="11" spans="1:9" ht="13.15" x14ac:dyDescent="0.25">
      <c r="A11" s="6">
        <f t="shared" si="0"/>
        <v>4</v>
      </c>
      <c r="B11" s="8">
        <v>41548</v>
      </c>
      <c r="C11" s="12">
        <v>-90509.858772859821</v>
      </c>
      <c r="D11" s="12">
        <v>-162162.11310698694</v>
      </c>
      <c r="E11" s="10" t="s">
        <v>18</v>
      </c>
      <c r="F11" s="11" t="s">
        <v>18</v>
      </c>
      <c r="G11" s="12"/>
      <c r="H11" s="12">
        <v>309689.3771051857</v>
      </c>
      <c r="I11" s="12">
        <v>10404.018589806336</v>
      </c>
    </row>
    <row r="12" spans="1:9" ht="13.15" x14ac:dyDescent="0.25">
      <c r="A12" s="6">
        <f t="shared" si="0"/>
        <v>5</v>
      </c>
      <c r="B12" s="8">
        <v>41579</v>
      </c>
      <c r="C12" s="12">
        <v>-78142.868592683211</v>
      </c>
      <c r="D12" s="12">
        <v>-169814.5504104257</v>
      </c>
      <c r="E12" s="10" t="s">
        <v>18</v>
      </c>
      <c r="F12" s="11" t="s">
        <v>18</v>
      </c>
      <c r="G12" s="12"/>
      <c r="H12" s="12">
        <v>606633.27122147952</v>
      </c>
      <c r="I12" s="12">
        <v>35757.394073428448</v>
      </c>
    </row>
    <row r="13" spans="1:9" ht="13.15" x14ac:dyDescent="0.25">
      <c r="A13" s="6">
        <f t="shared" si="0"/>
        <v>6</v>
      </c>
      <c r="B13" s="8">
        <v>41609</v>
      </c>
      <c r="C13" s="12">
        <v>-53573.420029037254</v>
      </c>
      <c r="D13" s="12">
        <v>-168965.23704628518</v>
      </c>
      <c r="E13" s="10" t="s">
        <v>18</v>
      </c>
      <c r="F13" s="11" t="s">
        <v>18</v>
      </c>
      <c r="G13" s="12"/>
      <c r="H13" s="12">
        <v>860459.27231680974</v>
      </c>
      <c r="I13" s="12">
        <v>93224.086176668847</v>
      </c>
    </row>
    <row r="14" spans="1:9" ht="13.15" x14ac:dyDescent="0.25">
      <c r="A14" s="6">
        <f t="shared" si="0"/>
        <v>7</v>
      </c>
      <c r="B14" s="8">
        <v>41640</v>
      </c>
      <c r="C14" s="12">
        <v>-35324.960483847513</v>
      </c>
      <c r="D14" s="12">
        <v>-110046.19237148772</v>
      </c>
      <c r="E14" s="12">
        <v>-174264.65859809701</v>
      </c>
      <c r="F14" s="12">
        <v>-144337.91742234508</v>
      </c>
      <c r="G14" s="16"/>
      <c r="H14" s="12">
        <v>936040.81454804773</v>
      </c>
      <c r="I14" s="12">
        <v>113203.39414030843</v>
      </c>
    </row>
    <row r="15" spans="1:9" ht="13.15" x14ac:dyDescent="0.25">
      <c r="A15" s="6">
        <f t="shared" si="0"/>
        <v>8</v>
      </c>
      <c r="B15" s="8">
        <v>41671</v>
      </c>
      <c r="C15" s="12">
        <v>-36693.589908103546</v>
      </c>
      <c r="D15" s="12">
        <v>2031.6492754706628</v>
      </c>
      <c r="E15" s="12">
        <v>-140920.60008633236</v>
      </c>
      <c r="F15" s="12">
        <v>-130165.39747629472</v>
      </c>
      <c r="G15" s="16"/>
      <c r="H15" s="12">
        <v>904883.79822124948</v>
      </c>
      <c r="I15" s="12">
        <v>126992.35232912893</v>
      </c>
    </row>
    <row r="16" spans="1:9" ht="13.15" x14ac:dyDescent="0.25">
      <c r="A16" s="6">
        <f t="shared" si="0"/>
        <v>9</v>
      </c>
      <c r="B16" s="8">
        <v>41699</v>
      </c>
      <c r="C16" s="12">
        <v>-36446.949284174574</v>
      </c>
      <c r="D16" s="12">
        <v>32679.297091500153</v>
      </c>
      <c r="E16" s="12">
        <v>-110289.87094268115</v>
      </c>
      <c r="F16" s="12">
        <v>-124009.67399348</v>
      </c>
      <c r="G16" s="17"/>
      <c r="H16" s="12">
        <v>783290.20744173031</v>
      </c>
      <c r="I16" s="12">
        <v>119667.08168243887</v>
      </c>
    </row>
    <row r="17" spans="1:9" ht="13.15" x14ac:dyDescent="0.25">
      <c r="A17" s="6">
        <f t="shared" si="0"/>
        <v>10</v>
      </c>
      <c r="B17" s="8">
        <v>41730</v>
      </c>
      <c r="C17" s="12">
        <v>-22991.979302549491</v>
      </c>
      <c r="D17" s="12">
        <v>55191.118992050157</v>
      </c>
      <c r="E17" s="12">
        <v>-80049.316263858782</v>
      </c>
      <c r="F17" s="12">
        <v>-80480.124828834552</v>
      </c>
      <c r="G17" s="17"/>
      <c r="H17" s="12">
        <v>572539.24402755639</v>
      </c>
      <c r="I17" s="12">
        <v>86155.433206098634</v>
      </c>
    </row>
    <row r="18" spans="1:9" ht="13.15" x14ac:dyDescent="0.25">
      <c r="A18" s="6">
        <f t="shared" si="0"/>
        <v>11</v>
      </c>
      <c r="B18" s="8">
        <v>41760</v>
      </c>
      <c r="C18" s="12">
        <v>-3780.2912441973199</v>
      </c>
      <c r="D18" s="12">
        <v>61159.192105753704</v>
      </c>
      <c r="E18" s="12">
        <v>-87951.722615729857</v>
      </c>
      <c r="F18" s="12">
        <v>-82332.732398088818</v>
      </c>
      <c r="G18" s="17"/>
      <c r="H18" s="12">
        <v>362364.28537096438</v>
      </c>
      <c r="I18" s="12">
        <v>61548.906127483118</v>
      </c>
    </row>
    <row r="19" spans="1:9" ht="13.15" x14ac:dyDescent="0.25">
      <c r="A19" s="6">
        <f t="shared" si="0"/>
        <v>12</v>
      </c>
      <c r="B19" s="8">
        <v>41791</v>
      </c>
      <c r="C19" s="12">
        <v>1817.6416869425777</v>
      </c>
      <c r="D19" s="12">
        <v>76336.463649486483</v>
      </c>
      <c r="E19" s="12">
        <v>-73793.148926273207</v>
      </c>
      <c r="F19" s="12">
        <v>-81352.895215824858</v>
      </c>
      <c r="G19" s="17"/>
      <c r="H19" s="12">
        <v>230889.44350209227</v>
      </c>
      <c r="I19" s="12">
        <v>43192.231239248031</v>
      </c>
    </row>
    <row r="20" spans="1:9" ht="13.15" x14ac:dyDescent="0.25">
      <c r="A20" s="6">
        <f t="shared" si="0"/>
        <v>13</v>
      </c>
      <c r="B20" s="8">
        <v>41821</v>
      </c>
      <c r="C20" s="12">
        <v>11183.700621220656</v>
      </c>
      <c r="D20" s="12">
        <v>87890.778580488506</v>
      </c>
      <c r="E20" s="12">
        <v>-82680.680540153175</v>
      </c>
      <c r="F20" s="12">
        <v>-76950.221982980729</v>
      </c>
      <c r="G20" s="17"/>
      <c r="H20" s="12">
        <v>189734.74388764618</v>
      </c>
      <c r="I20" s="12">
        <v>42875.151898654032</v>
      </c>
    </row>
    <row r="21" spans="1:9" ht="13.15" x14ac:dyDescent="0.25">
      <c r="A21" s="6">
        <f t="shared" si="0"/>
        <v>14</v>
      </c>
      <c r="B21" s="8">
        <v>41852</v>
      </c>
      <c r="C21" s="12">
        <v>16765.416595677056</v>
      </c>
      <c r="D21" s="12">
        <v>105256.11639083351</v>
      </c>
      <c r="E21" s="12">
        <v>-60666.608082353683</v>
      </c>
      <c r="F21" s="12">
        <v>-88294.155119818315</v>
      </c>
      <c r="G21" s="17"/>
      <c r="H21" s="12">
        <v>177291.23938656287</v>
      </c>
      <c r="I21" s="12">
        <v>36715.063376224673</v>
      </c>
    </row>
    <row r="22" spans="1:9" ht="13.15" x14ac:dyDescent="0.25">
      <c r="A22" s="6">
        <f t="shared" si="0"/>
        <v>15</v>
      </c>
      <c r="B22" s="8">
        <v>41883</v>
      </c>
      <c r="C22" s="12">
        <v>37255.863638947652</v>
      </c>
      <c r="D22" s="12">
        <v>109772.30987768428</v>
      </c>
      <c r="E22" s="12">
        <v>-72984.692777214121</v>
      </c>
      <c r="F22" s="12">
        <v>-95349.66270244011</v>
      </c>
      <c r="G22" s="17"/>
      <c r="H22" s="12">
        <v>251399.42141330821</v>
      </c>
      <c r="I22" s="12">
        <v>36976.188806046681</v>
      </c>
    </row>
    <row r="23" spans="1:9" ht="13.15" x14ac:dyDescent="0.25">
      <c r="A23" s="6">
        <f t="shared" si="0"/>
        <v>16</v>
      </c>
      <c r="B23" s="8">
        <v>41913</v>
      </c>
      <c r="C23" s="12">
        <v>65425.879460021424</v>
      </c>
      <c r="D23" s="12">
        <v>111279.6896968166</v>
      </c>
      <c r="E23" s="12">
        <v>-98721.95238863345</v>
      </c>
      <c r="F23" s="12">
        <v>-131729.03806895891</v>
      </c>
      <c r="G23" s="17"/>
      <c r="H23" s="12">
        <v>555983.8891476054</v>
      </c>
      <c r="I23" s="12">
        <v>59442.767759388698</v>
      </c>
    </row>
    <row r="24" spans="1:9" ht="13.15" x14ac:dyDescent="0.25">
      <c r="A24" s="6">
        <f t="shared" si="0"/>
        <v>17</v>
      </c>
      <c r="B24" s="8">
        <v>41944</v>
      </c>
      <c r="C24" s="12">
        <v>143791.29715175059</v>
      </c>
      <c r="D24" s="12">
        <v>115092.46386581352</v>
      </c>
      <c r="E24" s="12">
        <v>-91119.018615451365</v>
      </c>
      <c r="F24" s="12">
        <v>-133768.27616185468</v>
      </c>
      <c r="G24" s="18"/>
      <c r="H24" s="12">
        <v>1011529.4547224978</v>
      </c>
      <c r="I24" s="12">
        <v>122806.51887676881</v>
      </c>
    </row>
    <row r="25" spans="1:9" ht="13.15" x14ac:dyDescent="0.25">
      <c r="A25" s="6">
        <f t="shared" si="0"/>
        <v>18</v>
      </c>
      <c r="B25" s="8">
        <v>41974</v>
      </c>
      <c r="C25" s="12">
        <v>228185.06123259058</v>
      </c>
      <c r="D25" s="12">
        <v>131921.85684541729</v>
      </c>
      <c r="E25" s="12">
        <v>-91369.506255538276</v>
      </c>
      <c r="F25" s="12">
        <v>-125398.951055742</v>
      </c>
      <c r="G25" s="18"/>
      <c r="H25" s="12">
        <v>1373396.7673329208</v>
      </c>
      <c r="I25" s="12">
        <v>181698.02323446074</v>
      </c>
    </row>
    <row r="26" spans="1:9" ht="13.15" x14ac:dyDescent="0.25">
      <c r="A26" s="6">
        <f t="shared" si="0"/>
        <v>19</v>
      </c>
      <c r="B26" s="8">
        <v>42005</v>
      </c>
      <c r="C26" s="12">
        <v>279056.57156712591</v>
      </c>
      <c r="D26" s="12">
        <v>163068.43460910392</v>
      </c>
      <c r="E26" s="12">
        <v>-90408.466506971497</v>
      </c>
      <c r="F26" s="12">
        <v>-132397.85380841856</v>
      </c>
      <c r="G26" s="18"/>
      <c r="H26" s="12">
        <v>1467131.7188471176</v>
      </c>
      <c r="I26" s="12">
        <v>209665.29072043544</v>
      </c>
    </row>
    <row r="27" spans="1:9" ht="13.15" x14ac:dyDescent="0.25">
      <c r="A27" s="6">
        <f t="shared" si="0"/>
        <v>20</v>
      </c>
      <c r="B27" s="8">
        <v>42036</v>
      </c>
      <c r="C27" s="12">
        <v>297797.26434841426</v>
      </c>
      <c r="D27" s="12">
        <v>177123.29947245197</v>
      </c>
      <c r="E27" s="12">
        <v>-108080.64011230782</v>
      </c>
      <c r="F27" s="12">
        <v>-117519.11428269082</v>
      </c>
      <c r="G27" s="18"/>
      <c r="H27" s="12">
        <v>1406712.7373233638</v>
      </c>
      <c r="I27" s="12">
        <v>199936.95913651801</v>
      </c>
    </row>
    <row r="28" spans="1:9" ht="13.15" x14ac:dyDescent="0.25">
      <c r="A28" s="6">
        <f t="shared" si="0"/>
        <v>21</v>
      </c>
      <c r="B28" s="8">
        <v>42064</v>
      </c>
      <c r="C28" s="12">
        <v>297502.84131139639</v>
      </c>
      <c r="D28" s="12">
        <v>198346.19200209374</v>
      </c>
      <c r="E28" s="12">
        <v>-104316.83203279373</v>
      </c>
      <c r="F28" s="12">
        <v>-122433.35667628518</v>
      </c>
      <c r="G28" s="18"/>
      <c r="H28" s="12">
        <v>1216602.9832897708</v>
      </c>
      <c r="I28" s="12">
        <v>177815.24071828878</v>
      </c>
    </row>
    <row r="29" spans="1:9" ht="13.15" x14ac:dyDescent="0.25">
      <c r="A29" s="6">
        <f t="shared" si="0"/>
        <v>22</v>
      </c>
      <c r="B29" s="8">
        <v>42095</v>
      </c>
      <c r="C29" s="12">
        <v>277008.5569144421</v>
      </c>
      <c r="D29" s="12">
        <v>219047.08706189724</v>
      </c>
      <c r="E29" s="12">
        <v>-58293.796793870148</v>
      </c>
      <c r="F29" s="12">
        <v>-79457.122264821985</v>
      </c>
      <c r="G29" s="18"/>
      <c r="H29" s="12">
        <v>876661.24935918127</v>
      </c>
      <c r="I29" s="12">
        <v>128830.78900976825</v>
      </c>
    </row>
    <row r="30" spans="1:9" ht="13.15" x14ac:dyDescent="0.25">
      <c r="A30" s="6">
        <f t="shared" si="0"/>
        <v>23</v>
      </c>
      <c r="B30" s="8">
        <v>42125</v>
      </c>
      <c r="C30" s="12">
        <v>239977.74864479137</v>
      </c>
      <c r="D30" s="12">
        <v>230309.0122581943</v>
      </c>
      <c r="E30" s="12">
        <v>-61781.311078223276</v>
      </c>
      <c r="F30" s="12">
        <v>-73868.430538845292</v>
      </c>
      <c r="G30" s="18"/>
      <c r="H30" s="12">
        <v>545808.57483398798</v>
      </c>
      <c r="I30" s="12">
        <v>94838.038983158593</v>
      </c>
    </row>
    <row r="31" spans="1:9" ht="13.15" x14ac:dyDescent="0.25">
      <c r="A31" s="6">
        <f t="shared" si="0"/>
        <v>24</v>
      </c>
      <c r="B31" s="8">
        <v>42156</v>
      </c>
      <c r="C31" s="12">
        <v>237482.55222599464</v>
      </c>
      <c r="D31" s="12">
        <v>269178.91678293847</v>
      </c>
      <c r="E31" s="12">
        <v>-63522.826836336448</v>
      </c>
      <c r="F31" s="12">
        <v>-65659.854412814428</v>
      </c>
      <c r="G31" s="18"/>
      <c r="H31" s="12">
        <v>353167.39833493502</v>
      </c>
      <c r="I31" s="12">
        <v>73499.617256217985</v>
      </c>
    </row>
    <row r="32" spans="1:9" ht="13.15" x14ac:dyDescent="0.25">
      <c r="A32" s="6">
        <f t="shared" si="0"/>
        <v>25</v>
      </c>
      <c r="B32" s="8">
        <v>42186</v>
      </c>
      <c r="C32" s="12">
        <v>226731.9450031546</v>
      </c>
      <c r="D32" s="12">
        <v>300295.40957321628</v>
      </c>
      <c r="E32" s="12">
        <v>-52762.891656058528</v>
      </c>
      <c r="F32" s="12">
        <v>-71842.783212514303</v>
      </c>
      <c r="G32" s="18"/>
      <c r="H32" s="12">
        <v>277467.51878534246</v>
      </c>
      <c r="I32" s="12">
        <v>60362.387287172038</v>
      </c>
    </row>
    <row r="33" spans="1:9" ht="13.15" x14ac:dyDescent="0.25">
      <c r="A33" s="6">
        <f t="shared" si="0"/>
        <v>26</v>
      </c>
      <c r="B33" s="8">
        <v>42217</v>
      </c>
      <c r="C33" s="12">
        <v>226885.93753766894</v>
      </c>
      <c r="D33" s="12">
        <v>309103.19110570638</v>
      </c>
      <c r="E33" s="12">
        <v>-52792.573601090196</v>
      </c>
      <c r="F33" s="12">
        <v>-72093.656278158684</v>
      </c>
      <c r="G33" s="18"/>
      <c r="H33" s="12">
        <v>255878.13953373863</v>
      </c>
      <c r="I33" s="12">
        <v>52584.946240591511</v>
      </c>
    </row>
    <row r="34" spans="1:9" ht="13.15" x14ac:dyDescent="0.25">
      <c r="A34" s="6">
        <f t="shared" si="0"/>
        <v>27</v>
      </c>
      <c r="B34" s="8">
        <v>42248</v>
      </c>
      <c r="C34" s="12">
        <v>243528.94933050888</v>
      </c>
      <c r="D34" s="12">
        <v>324992.62011007615</v>
      </c>
      <c r="E34" s="12">
        <v>-71855.694622773226</v>
      </c>
      <c r="F34" s="12">
        <v>-74729.997189196351</v>
      </c>
      <c r="G34" s="18"/>
      <c r="H34" s="12">
        <v>359693.03619525325</v>
      </c>
      <c r="I34" s="12">
        <v>57188.987579333232</v>
      </c>
    </row>
    <row r="35" spans="1:9" ht="13.15" x14ac:dyDescent="0.25">
      <c r="A35" s="6">
        <f t="shared" si="0"/>
        <v>28</v>
      </c>
      <c r="B35" s="8">
        <v>42278</v>
      </c>
      <c r="C35" s="12">
        <v>289104.06405097898</v>
      </c>
      <c r="D35" s="12">
        <v>304895.42635986413</v>
      </c>
      <c r="E35" s="12">
        <v>-116845.54378125539</v>
      </c>
      <c r="F35" s="12">
        <v>-124120.54792567308</v>
      </c>
      <c r="G35" s="18"/>
      <c r="H35" s="12">
        <v>786321.6506901168</v>
      </c>
      <c r="I35" s="12">
        <v>91068.259858858306</v>
      </c>
    </row>
    <row r="36" spans="1:9" ht="13.15" x14ac:dyDescent="0.25">
      <c r="A36" s="6">
        <f t="shared" si="0"/>
        <v>29</v>
      </c>
      <c r="B36" s="8">
        <v>42309</v>
      </c>
      <c r="C36" s="12">
        <v>440778.214427119</v>
      </c>
      <c r="D36" s="12">
        <v>328053.45615744201</v>
      </c>
      <c r="E36" s="12">
        <v>-103690.20255394481</v>
      </c>
      <c r="F36" s="12">
        <v>-109224.03764380011</v>
      </c>
      <c r="G36" s="18"/>
      <c r="H36" s="12">
        <v>1399590.7983939794</v>
      </c>
      <c r="I36" s="12">
        <v>161032.31222211977</v>
      </c>
    </row>
    <row r="37" spans="1:9" ht="13.15" x14ac:dyDescent="0.25">
      <c r="A37" s="6">
        <f t="shared" si="0"/>
        <v>30</v>
      </c>
      <c r="B37" s="8">
        <v>42339</v>
      </c>
      <c r="C37" s="12">
        <v>610573.10637795762</v>
      </c>
      <c r="D37" s="12">
        <v>364627.1160059261</v>
      </c>
      <c r="E37" s="12">
        <v>-99082.29570547436</v>
      </c>
      <c r="F37" s="12">
        <v>-112507.18196642966</v>
      </c>
      <c r="G37" s="18"/>
      <c r="H37" s="12">
        <v>1864531.1558689766</v>
      </c>
      <c r="I37" s="12">
        <v>229648.59991681422</v>
      </c>
    </row>
    <row r="38" spans="1:9" ht="13.15" x14ac:dyDescent="0.25">
      <c r="A38" s="6">
        <f t="shared" si="0"/>
        <v>31</v>
      </c>
      <c r="B38" s="8">
        <v>42370</v>
      </c>
      <c r="C38" s="12">
        <v>698218.366647886</v>
      </c>
      <c r="D38" s="12">
        <v>401730.36563461815</v>
      </c>
      <c r="E38" s="12">
        <v>-83513.584545343227</v>
      </c>
      <c r="F38" s="12">
        <v>-108097.40286949341</v>
      </c>
      <c r="G38" s="18"/>
      <c r="H38" s="12">
        <v>1959354.8424706918</v>
      </c>
      <c r="I38" s="12">
        <v>252046.54357248411</v>
      </c>
    </row>
    <row r="39" spans="1:9" ht="13.15" x14ac:dyDescent="0.25">
      <c r="A39" s="6">
        <f t="shared" si="0"/>
        <v>32</v>
      </c>
      <c r="B39" s="8">
        <v>42401</v>
      </c>
      <c r="C39" s="12">
        <v>697619.57373424619</v>
      </c>
      <c r="D39" s="12">
        <v>400206.21501976857</v>
      </c>
      <c r="E39" s="12">
        <v>-116205.41076153271</v>
      </c>
      <c r="F39" s="12">
        <v>-115510.92009971563</v>
      </c>
      <c r="G39" s="18"/>
      <c r="H39" s="12">
        <v>1856971.6783503408</v>
      </c>
      <c r="I39" s="12">
        <v>240851.10441602301</v>
      </c>
    </row>
    <row r="40" spans="1:9" ht="13.15" x14ac:dyDescent="0.25">
      <c r="A40" s="6">
        <f t="shared" si="0"/>
        <v>33</v>
      </c>
      <c r="B40" s="8">
        <v>42430</v>
      </c>
      <c r="C40" s="12">
        <v>688798.15613901324</v>
      </c>
      <c r="D40" s="12">
        <v>429018.41037159611</v>
      </c>
      <c r="E40" s="12">
        <v>-93034.657780564172</v>
      </c>
      <c r="F40" s="12">
        <v>-109083.79016526173</v>
      </c>
      <c r="G40" s="18"/>
      <c r="H40" s="12">
        <v>1612538.8891796379</v>
      </c>
      <c r="I40" s="12">
        <v>223918.91201249856</v>
      </c>
    </row>
    <row r="41" spans="1:9" ht="13.15" x14ac:dyDescent="0.25">
      <c r="A41" s="6">
        <f t="shared" si="0"/>
        <v>34</v>
      </c>
      <c r="B41" s="8">
        <v>42461</v>
      </c>
      <c r="C41" s="12">
        <v>633483.91051394329</v>
      </c>
      <c r="D41" s="12">
        <v>416094.85722163087</v>
      </c>
      <c r="E41" s="12">
        <v>-56969.726430932351</v>
      </c>
      <c r="F41" s="12">
        <v>-67051.098537055033</v>
      </c>
      <c r="G41" s="18"/>
      <c r="H41" s="12">
        <v>1158587.7544423158</v>
      </c>
      <c r="I41" s="12">
        <v>157580.67265041257</v>
      </c>
    </row>
    <row r="42" spans="1:9" ht="13.15" x14ac:dyDescent="0.25">
      <c r="A42" s="6">
        <f t="shared" si="0"/>
        <v>35</v>
      </c>
      <c r="B42" s="8">
        <v>42491</v>
      </c>
      <c r="C42" s="12">
        <v>571766.55618600966</v>
      </c>
      <c r="D42" s="12">
        <v>429276.98792928038</v>
      </c>
      <c r="E42" s="12">
        <v>-53761.256213925393</v>
      </c>
      <c r="F42" s="12">
        <v>-72423.111967199962</v>
      </c>
      <c r="G42" s="18"/>
      <c r="H42" s="12">
        <v>765518.58186168363</v>
      </c>
      <c r="I42" s="12">
        <v>128743.56036416101</v>
      </c>
    </row>
    <row r="43" spans="1:9" ht="13.15" x14ac:dyDescent="0.25">
      <c r="A43" s="6">
        <f t="shared" si="0"/>
        <v>36</v>
      </c>
      <c r="B43" s="8">
        <v>42522</v>
      </c>
      <c r="C43" s="12">
        <v>582087.79045737069</v>
      </c>
      <c r="D43" s="12">
        <v>510887.91899876588</v>
      </c>
      <c r="E43" s="12">
        <v>-55780.646647253496</v>
      </c>
      <c r="F43" s="12">
        <v>-67778.237235494817</v>
      </c>
      <c r="G43" s="18"/>
      <c r="H43" s="12">
        <v>506018.06595602055</v>
      </c>
      <c r="I43" s="12">
        <v>101293.28492824102</v>
      </c>
    </row>
    <row r="44" spans="1:9" ht="13.15" x14ac:dyDescent="0.25">
      <c r="A44" s="6">
        <f t="shared" si="0"/>
        <v>37</v>
      </c>
      <c r="B44" s="8">
        <v>42552</v>
      </c>
      <c r="C44" s="12">
        <v>550190.36740543356</v>
      </c>
      <c r="D44" s="12">
        <v>526000.04265832575</v>
      </c>
      <c r="E44" s="12">
        <v>-57736.968760266041</v>
      </c>
      <c r="F44" s="12">
        <v>-66319.87264645737</v>
      </c>
      <c r="G44" s="18"/>
      <c r="H44" s="12">
        <v>402238.25537342113</v>
      </c>
      <c r="I44" s="12">
        <v>89009.874795003721</v>
      </c>
    </row>
    <row r="45" spans="1:9" ht="13.15" x14ac:dyDescent="0.25">
      <c r="A45" s="6">
        <f t="shared" si="0"/>
        <v>38</v>
      </c>
      <c r="B45" s="8">
        <v>42583</v>
      </c>
      <c r="C45" s="12">
        <v>561881.3449374917</v>
      </c>
      <c r="D45" s="12">
        <v>568208.53462427796</v>
      </c>
      <c r="E45" s="12">
        <v>-47722.588212960181</v>
      </c>
      <c r="F45" s="12">
        <v>-66551.459857030015</v>
      </c>
      <c r="G45" s="18"/>
      <c r="H45" s="12">
        <v>377388.61146152834</v>
      </c>
      <c r="I45" s="12">
        <v>81367.640575845406</v>
      </c>
    </row>
    <row r="46" spans="1:9" x14ac:dyDescent="0.2">
      <c r="A46" s="6">
        <f t="shared" si="0"/>
        <v>39</v>
      </c>
      <c r="B46" s="8">
        <v>42614</v>
      </c>
      <c r="C46" s="12">
        <v>598168.52856471331</v>
      </c>
      <c r="D46" s="12">
        <v>604255.82207591948</v>
      </c>
      <c r="E46" s="12">
        <v>-35728.581927604428</v>
      </c>
      <c r="F46" s="12">
        <v>-64907.193336678269</v>
      </c>
      <c r="G46" s="18"/>
      <c r="H46" s="12">
        <v>534260.61540082714</v>
      </c>
      <c r="I46" s="12">
        <v>92353.259808610572</v>
      </c>
    </row>
    <row r="47" spans="1:9" x14ac:dyDescent="0.2">
      <c r="A47" s="6">
        <f t="shared" si="0"/>
        <v>40</v>
      </c>
      <c r="B47" s="8">
        <v>42644</v>
      </c>
      <c r="C47" s="12">
        <v>662046.13861510437</v>
      </c>
      <c r="D47" s="12">
        <v>582634.55186877481</v>
      </c>
      <c r="E47" s="12">
        <v>-58281.587877641978</v>
      </c>
      <c r="F47" s="12">
        <v>-91372.045583628933</v>
      </c>
      <c r="G47" s="18"/>
      <c r="H47" s="12">
        <v>1154615.1609463834</v>
      </c>
      <c r="I47" s="12">
        <v>137964.99690046808</v>
      </c>
    </row>
    <row r="48" spans="1:9" x14ac:dyDescent="0.2">
      <c r="A48" s="6">
        <f t="shared" si="0"/>
        <v>41</v>
      </c>
      <c r="B48" s="8">
        <v>42675</v>
      </c>
      <c r="C48" s="12">
        <v>934508.11616305308</v>
      </c>
      <c r="D48" s="12">
        <v>609403.73225315136</v>
      </c>
      <c r="E48" s="12">
        <v>-66647.570548177027</v>
      </c>
      <c r="F48" s="12">
        <v>-88906.958811380217</v>
      </c>
      <c r="G48" s="18"/>
      <c r="H48" s="12">
        <v>2006030.0966331111</v>
      </c>
      <c r="I48" s="12">
        <v>226779.63886136035</v>
      </c>
    </row>
    <row r="49" spans="1:9" x14ac:dyDescent="0.2">
      <c r="A49" s="6">
        <f t="shared" si="0"/>
        <v>42</v>
      </c>
      <c r="B49" s="8">
        <v>42705</v>
      </c>
      <c r="C49" s="12">
        <v>1242918.4570814644</v>
      </c>
      <c r="D49" s="12">
        <v>640260.16077153746</v>
      </c>
      <c r="E49" s="12">
        <v>-76918.451564997566</v>
      </c>
      <c r="F49" s="12">
        <v>-81150.120892768333</v>
      </c>
      <c r="G49" s="18"/>
      <c r="H49" s="12">
        <v>2605334.1146837375</v>
      </c>
      <c r="I49" s="12">
        <v>326108.46033397235</v>
      </c>
    </row>
    <row r="51" spans="1:9" x14ac:dyDescent="0.2">
      <c r="C51" s="15"/>
      <c r="D51" s="15"/>
      <c r="E51" s="15"/>
      <c r="F51" s="15"/>
      <c r="H51" s="15"/>
      <c r="I51" s="15"/>
    </row>
  </sheetData>
  <pageMargins left="0.7" right="0.7" top="0.75" bottom="0.75" header="0.3" footer="0.3"/>
  <pageSetup scale="77" orientation="landscape" r:id="rId1"/>
  <headerFoot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51B065A-A4A8-4988-A5BF-965A44E954A2}"/>
</file>

<file path=customXml/itemProps2.xml><?xml version="1.0" encoding="utf-8"?>
<ds:datastoreItem xmlns:ds="http://schemas.openxmlformats.org/officeDocument/2006/customXml" ds:itemID="{5F431951-6B73-43B1-866A-1466810AB145}"/>
</file>

<file path=customXml/itemProps3.xml><?xml version="1.0" encoding="utf-8"?>
<ds:datastoreItem xmlns:ds="http://schemas.openxmlformats.org/officeDocument/2006/customXml" ds:itemID="{078A9AED-E1CB-4DEA-BCF9-5DF973142C28}"/>
</file>

<file path=customXml/itemProps4.xml><?xml version="1.0" encoding="utf-8"?>
<ds:datastoreItem xmlns:ds="http://schemas.openxmlformats.org/officeDocument/2006/customXml" ds:itemID="{0F2FA01A-5423-4753-ACC3-D165E1C1A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Customer Summary</vt:lpstr>
      <vt:lpstr>Allowed RPC Summary</vt:lpstr>
      <vt:lpstr>Incremental K-Factor Summary</vt:lpstr>
      <vt:lpstr>K-Factor Revenue Summary</vt:lpstr>
      <vt:lpstr>New Customer Revenue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Hendrickson</dc:creator>
  <cp:lastModifiedBy>Cathy Hendrickson</cp:lastModifiedBy>
  <dcterms:created xsi:type="dcterms:W3CDTF">2017-06-28T20:28:57Z</dcterms:created>
  <dcterms:modified xsi:type="dcterms:W3CDTF">2017-06-28T20:28:58Z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