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https://stateofwa-my.sharepoint.com/personal/avery_booth_utc_wa_gov/Documents/Local Computer Files/Documents/"/>
    </mc:Choice>
  </mc:AlternateContent>
  <xr:revisionPtr revIDLastSave="0" documentId="8_{E0454887-D66D-43AA-AC0E-BBEA53E1DB7A}" xr6:coauthVersionLast="47" xr6:coauthVersionMax="47" xr10:uidLastSave="{00000000-0000-0000-0000-000000000000}"/>
  <bookViews>
    <workbookView xWindow="20370" yWindow="-11055" windowWidth="16440" windowHeight="28440" xr2:uid="{00000000-000D-0000-FFFF-FFFF00000000}"/>
  </bookViews>
  <sheets>
    <sheet name="1. Energy Assistance Dec 2022" sheetId="1" r:id="rId1"/>
    <sheet name="2. Past Due Balanc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H12" i="1" l="1"/>
  <c r="F12" i="1" l="1"/>
  <c r="F14" i="1" s="1"/>
  <c r="E10" i="1" l="1"/>
  <c r="E11" i="1"/>
  <c r="C12" i="1"/>
  <c r="C14" i="1" s="1"/>
  <c r="D12" i="1"/>
  <c r="D14" i="1" s="1"/>
  <c r="E13" i="1"/>
  <c r="E12" i="1" l="1"/>
  <c r="E14" i="1" s="1"/>
  <c r="H14" i="1" l="1"/>
  <c r="G14" i="1"/>
</calcChain>
</file>

<file path=xl/sharedStrings.xml><?xml version="1.0" encoding="utf-8"?>
<sst xmlns="http://schemas.openxmlformats.org/spreadsheetml/2006/main" count="59" uniqueCount="38">
  <si>
    <t>ENERGY ASSISTANCE NOTES:</t>
  </si>
  <si>
    <t>LIHEAP</t>
  </si>
  <si>
    <t>PSE HELP 
(Utility's Current Permanent Bill Assistance Program)</t>
  </si>
  <si>
    <t>Total</t>
  </si>
  <si>
    <t>Electric Benefits</t>
  </si>
  <si>
    <t>Not able to provide gas vs. electric breakout</t>
  </si>
  <si>
    <t>Gas Benefits</t>
  </si>
  <si>
    <t>Total Benefits</t>
  </si>
  <si>
    <t>Number of accounts</t>
  </si>
  <si>
    <t>Average benefits</t>
  </si>
  <si>
    <t>Customer Initiated Applications</t>
  </si>
  <si>
    <t>Automatic Grants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</si>
  <si>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</si>
  <si>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</si>
  <si>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</si>
  <si>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</si>
  <si>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</si>
  <si>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</si>
  <si>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</si>
  <si>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</si>
  <si>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</si>
  <si>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</si>
  <si>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</si>
  <si>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</si>
  <si>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</si>
  <si>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</si>
  <si>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</si>
  <si>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</si>
  <si>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</si>
  <si>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</si>
  <si>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RESIDENTIAL</t>
  </si>
  <si>
    <t>PRIOR MONTHS REVISED*</t>
  </si>
  <si>
    <t>*As more customers receive energy assistance through CACAP2, LIHEAP, PSE HELP, etc., those customers become known low-income to PSE.  As such, their past due balances from prior months have been reclassified to "known-low-income."</t>
  </si>
  <si>
    <t>COVID Bill Assistance Program</t>
  </si>
  <si>
    <t>Automatic Grants 
(All credits were automatic)</t>
  </si>
  <si>
    <t>Supplemental CACAP</t>
  </si>
  <si>
    <t>ENERGY ASSISTANCE DISTRIBUTED BETWEEN 12/1/2022 - 12/31/2022</t>
  </si>
  <si>
    <t>Federal - COVID-19 Arrearage Relief
Administered via WA State Dept. Commerce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</si>
</sst>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9"/>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indexed="65"/>
        <bgColor theme="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CCCCFF"/>
        <bgColor indexed="64"/>
      </patternFill>
    </fill>
  </fills>
  <borders count="23">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0">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2" xfId="0" applyFont="1" applyFill="1" applyBorder="1"/>
    <xf numFmtId="0" fontId="5" fillId="4" borderId="16" xfId="0" applyFont="1" applyFill="1" applyBorder="1"/>
    <xf numFmtId="0" fontId="5" fillId="4" borderId="17" xfId="0" applyFont="1" applyFill="1" applyBorder="1"/>
    <xf numFmtId="0" fontId="5" fillId="4" borderId="19" xfId="0" applyFont="1" applyFill="1" applyBorder="1"/>
    <xf numFmtId="0" fontId="4" fillId="4" borderId="21" xfId="0" applyFont="1" applyFill="1" applyBorder="1"/>
    <xf numFmtId="0" fontId="4" fillId="4" borderId="19" xfId="0" applyFont="1" applyFill="1" applyBorder="1"/>
    <xf numFmtId="0" fontId="4" fillId="0" borderId="0" xfId="0" applyFont="1"/>
    <xf numFmtId="0" fontId="4" fillId="2" borderId="0" xfId="0" applyFont="1" applyFill="1" applyAlignment="1">
      <alignment wrapText="1"/>
    </xf>
    <xf numFmtId="0" fontId="6" fillId="2" borderId="0" xfId="0" applyFont="1" applyFill="1"/>
    <xf numFmtId="0" fontId="8" fillId="2" borderId="0" xfId="0" applyFont="1" applyFill="1"/>
    <xf numFmtId="0" fontId="5" fillId="2" borderId="0" xfId="0" applyFont="1" applyFill="1" applyAlignment="1">
      <alignment horizontal="center" vertical="center"/>
    </xf>
    <xf numFmtId="42" fontId="9" fillId="0" borderId="19" xfId="2" applyNumberFormat="1" applyFont="1" applyBorder="1"/>
    <xf numFmtId="42" fontId="9" fillId="0" borderId="12" xfId="0" applyNumberFormat="1" applyFont="1" applyBorder="1" applyAlignment="1">
      <alignment horizontal="center" vertical="center"/>
    </xf>
    <xf numFmtId="42" fontId="9" fillId="0" borderId="12" xfId="2" applyNumberFormat="1" applyFont="1" applyBorder="1" applyAlignment="1">
      <alignment horizontal="center" vertical="center" wrapText="1"/>
    </xf>
    <xf numFmtId="42" fontId="9" fillId="0" borderId="14" xfId="0" applyNumberFormat="1" applyFont="1" applyBorder="1" applyAlignment="1">
      <alignment horizontal="center" vertical="center"/>
    </xf>
    <xf numFmtId="42" fontId="9" fillId="0" borderId="14" xfId="2" applyNumberFormat="1" applyFont="1" applyBorder="1" applyAlignment="1">
      <alignment horizontal="center" vertical="center" wrapText="1"/>
    </xf>
    <xf numFmtId="42" fontId="3" fillId="0" borderId="16" xfId="2" applyNumberFormat="1" applyFont="1" applyBorder="1"/>
    <xf numFmtId="42" fontId="3" fillId="5" borderId="16" xfId="2" applyNumberFormat="1" applyFont="1" applyFill="1" applyBorder="1" applyAlignment="1">
      <alignment horizontal="center"/>
    </xf>
    <xf numFmtId="42" fontId="3" fillId="0" borderId="16" xfId="0" applyNumberFormat="1" applyFont="1" applyBorder="1" applyAlignment="1">
      <alignment horizontal="center" vertical="center"/>
    </xf>
    <xf numFmtId="3" fontId="9" fillId="0" borderId="18" xfId="0" applyNumberFormat="1" applyFont="1" applyBorder="1"/>
    <xf numFmtId="3" fontId="9" fillId="0" borderId="17" xfId="0" applyNumberFormat="1" applyFont="1" applyBorder="1"/>
    <xf numFmtId="42" fontId="9" fillId="0" borderId="19" xfId="0" applyNumberFormat="1" applyFont="1" applyBorder="1"/>
    <xf numFmtId="0" fontId="4" fillId="2" borderId="0" xfId="0" applyFont="1" applyFill="1" applyAlignment="1">
      <alignment horizontal="left" vertical="top" wrapText="1"/>
    </xf>
    <xf numFmtId="0" fontId="3" fillId="2" borderId="0" xfId="0" applyFont="1" applyFill="1" applyAlignment="1">
      <alignment vertical="top"/>
    </xf>
    <xf numFmtId="0" fontId="10" fillId="2" borderId="0" xfId="0" applyFont="1" applyFill="1"/>
    <xf numFmtId="0" fontId="9" fillId="2" borderId="0" xfId="0" applyFont="1" applyFill="1"/>
    <xf numFmtId="0" fontId="5" fillId="8" borderId="13" xfId="0" applyFont="1" applyFill="1" applyBorder="1" applyAlignment="1">
      <alignment horizontal="center" vertical="center"/>
    </xf>
    <xf numFmtId="42" fontId="9" fillId="0" borderId="15" xfId="0" applyNumberFormat="1" applyFont="1" applyBorder="1" applyAlignment="1">
      <alignment horizontal="center" vertical="center"/>
    </xf>
    <xf numFmtId="0" fontId="5" fillId="9" borderId="1"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6" xfId="0" applyFont="1" applyFill="1" applyBorder="1" applyAlignment="1">
      <alignment horizontal="center" vertical="center" wrapText="1"/>
    </xf>
    <xf numFmtId="4" fontId="4" fillId="2" borderId="0" xfId="0" applyNumberFormat="1" applyFont="1" applyFill="1" applyAlignment="1">
      <alignment wrapText="1"/>
    </xf>
    <xf numFmtId="4" fontId="4" fillId="2" borderId="0" xfId="0" applyNumberFormat="1" applyFont="1" applyFill="1"/>
    <xf numFmtId="17" fontId="3" fillId="4" borderId="19" xfId="0" applyNumberFormat="1" applyFont="1" applyFill="1" applyBorder="1"/>
    <xf numFmtId="0" fontId="5" fillId="4" borderId="14" xfId="0" applyFont="1" applyFill="1" applyBorder="1"/>
    <xf numFmtId="3" fontId="4" fillId="2" borderId="0" xfId="0" applyNumberFormat="1" applyFont="1" applyFill="1"/>
    <xf numFmtId="3" fontId="4" fillId="2" borderId="0" xfId="0" applyNumberFormat="1" applyFont="1" applyFill="1" applyAlignment="1">
      <alignment wrapText="1"/>
    </xf>
    <xf numFmtId="17" fontId="3" fillId="4" borderId="21" xfId="0" applyNumberFormat="1" applyFont="1" applyFill="1" applyBorder="1"/>
    <xf numFmtId="17" fontId="3" fillId="4" borderId="17" xfId="0" applyNumberFormat="1" applyFont="1" applyFill="1" applyBorder="1"/>
    <xf numFmtId="17" fontId="3" fillId="4" borderId="22" xfId="0" applyNumberFormat="1" applyFont="1" applyFill="1" applyBorder="1"/>
    <xf numFmtId="42" fontId="9" fillId="0" borderId="19" xfId="0" applyNumberFormat="1" applyFont="1" applyBorder="1" applyAlignment="1">
      <alignment horizontal="right"/>
    </xf>
    <xf numFmtId="41" fontId="9" fillId="0" borderId="21" xfId="1" applyNumberFormat="1" applyFont="1" applyFill="1" applyBorder="1"/>
    <xf numFmtId="41" fontId="9" fillId="0" borderId="19" xfId="1" applyNumberFormat="1" applyFont="1" applyFill="1" applyBorder="1"/>
    <xf numFmtId="41" fontId="9" fillId="0" borderId="21" xfId="1" applyNumberFormat="1" applyFont="1" applyFill="1" applyBorder="1" applyAlignment="1"/>
    <xf numFmtId="41" fontId="9" fillId="0" borderId="19" xfId="1" applyNumberFormat="1" applyFont="1" applyFill="1" applyBorder="1" applyAlignment="1">
      <alignment wrapText="1"/>
    </xf>
    <xf numFmtId="42" fontId="9" fillId="0" borderId="21" xfId="2" applyNumberFormat="1" applyFont="1" applyFill="1" applyBorder="1"/>
    <xf numFmtId="42" fontId="9" fillId="0" borderId="19" xfId="2" applyNumberFormat="1" applyFont="1" applyFill="1" applyBorder="1"/>
    <xf numFmtId="42" fontId="9" fillId="0" borderId="21" xfId="2" applyNumberFormat="1" applyFont="1" applyFill="1" applyBorder="1" applyAlignment="1">
      <alignment wrapText="1"/>
    </xf>
    <xf numFmtId="42" fontId="9" fillId="0" borderId="19" xfId="2" applyNumberFormat="1" applyFont="1" applyFill="1" applyBorder="1" applyAlignment="1">
      <alignment wrapText="1"/>
    </xf>
    <xf numFmtId="42" fontId="4" fillId="0" borderId="21" xfId="2" applyNumberFormat="1" applyFont="1" applyFill="1" applyBorder="1" applyAlignment="1">
      <alignment wrapText="1"/>
    </xf>
    <xf numFmtId="42" fontId="4" fillId="0" borderId="17" xfId="2" applyNumberFormat="1" applyFont="1" applyFill="1" applyBorder="1"/>
    <xf numFmtId="42" fontId="4" fillId="0" borderId="22" xfId="2" applyNumberFormat="1" applyFont="1" applyFill="1" applyBorder="1"/>
    <xf numFmtId="42" fontId="9" fillId="0" borderId="17" xfId="2" applyNumberFormat="1" applyFont="1" applyFill="1" applyBorder="1" applyAlignment="1">
      <alignment wrapText="1"/>
    </xf>
    <xf numFmtId="42" fontId="9" fillId="0" borderId="17" xfId="2" applyNumberFormat="1" applyFont="1" applyFill="1" applyBorder="1"/>
    <xf numFmtId="42" fontId="9" fillId="0" borderId="22" xfId="2" applyNumberFormat="1" applyFont="1" applyFill="1" applyBorder="1" applyAlignment="1">
      <alignment wrapText="1"/>
    </xf>
    <xf numFmtId="0" fontId="11" fillId="2" borderId="0" xfId="0" applyFont="1" applyFill="1"/>
    <xf numFmtId="41" fontId="9" fillId="0" borderId="17" xfId="1" applyNumberFormat="1" applyFont="1" applyFill="1" applyBorder="1" applyAlignment="1">
      <alignment horizontal="center"/>
    </xf>
    <xf numFmtId="42" fontId="9" fillId="0" borderId="12" xfId="2" applyNumberFormat="1" applyFont="1" applyFill="1" applyBorder="1" applyAlignment="1">
      <alignment horizontal="center" vertical="center"/>
    </xf>
    <xf numFmtId="42" fontId="9" fillId="0" borderId="14" xfId="2" applyNumberFormat="1" applyFont="1" applyFill="1" applyBorder="1" applyAlignment="1">
      <alignment horizontal="center" vertical="center"/>
    </xf>
    <xf numFmtId="41" fontId="9" fillId="0" borderId="17" xfId="1" applyNumberFormat="1" applyFont="1" applyFill="1" applyBorder="1"/>
    <xf numFmtId="42" fontId="4" fillId="0" borderId="22" xfId="2" applyNumberFormat="1" applyFont="1" applyFill="1" applyBorder="1" applyAlignment="1">
      <alignment wrapText="1"/>
    </xf>
    <xf numFmtId="42" fontId="4" fillId="2" borderId="19" xfId="2" applyNumberFormat="1" applyFont="1" applyFill="1" applyBorder="1"/>
    <xf numFmtId="42" fontId="4" fillId="2" borderId="19" xfId="2" applyNumberFormat="1" applyFont="1" applyFill="1" applyBorder="1" applyAlignment="1">
      <alignment wrapText="1"/>
    </xf>
    <xf numFmtId="42" fontId="4" fillId="2" borderId="22" xfId="2" applyNumberFormat="1" applyFont="1" applyFill="1" applyBorder="1"/>
    <xf numFmtId="42" fontId="4" fillId="2" borderId="2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0" fontId="5" fillId="10" borderId="1" xfId="0" applyFont="1" applyFill="1" applyBorder="1" applyAlignment="1">
      <alignment horizontal="center" vertical="center" wrapText="1"/>
    </xf>
    <xf numFmtId="17" fontId="5" fillId="2" borderId="3" xfId="0" applyNumberFormat="1" applyFont="1" applyFill="1" applyBorder="1"/>
    <xf numFmtId="17" fontId="5" fillId="2" borderId="0" xfId="0" applyNumberFormat="1" applyFont="1" applyFill="1"/>
    <xf numFmtId="42" fontId="5" fillId="2" borderId="16" xfId="2" applyNumberFormat="1" applyFont="1" applyFill="1" applyBorder="1"/>
    <xf numFmtId="3" fontId="4" fillId="2" borderId="20" xfId="0" applyNumberFormat="1" applyFont="1" applyFill="1" applyBorder="1"/>
    <xf numFmtId="17" fontId="5" fillId="10" borderId="1" xfId="0" applyNumberFormat="1" applyFont="1" applyFill="1" applyBorder="1" applyAlignment="1">
      <alignment horizontal="center" wrapText="1"/>
    </xf>
    <xf numFmtId="0" fontId="5" fillId="9" borderId="9" xfId="0" applyFont="1" applyFill="1" applyBorder="1" applyAlignment="1">
      <alignment horizontal="center" vertical="center"/>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17" fontId="5" fillId="4" borderId="9" xfId="0" applyNumberFormat="1" applyFont="1" applyFill="1" applyBorder="1" applyAlignment="1">
      <alignment horizontal="center"/>
    </xf>
    <xf numFmtId="17" fontId="5" fillId="4" borderId="10" xfId="0" applyNumberFormat="1" applyFont="1" applyFill="1" applyBorder="1" applyAlignment="1">
      <alignment horizontal="center"/>
    </xf>
    <xf numFmtId="17" fontId="5" fillId="4" borderId="11" xfId="0" applyNumberFormat="1" applyFont="1" applyFill="1" applyBorder="1" applyAlignment="1">
      <alignment horizont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4" fillId="2" borderId="3" xfId="0" applyFont="1" applyFill="1" applyBorder="1" applyAlignment="1">
      <alignment horizontal="left" vertical="top" wrapText="1"/>
    </xf>
    <xf numFmtId="0" fontId="4" fillId="2" borderId="0" xfId="0" applyFont="1" applyFill="1" applyAlignment="1">
      <alignment horizontal="left" vertical="top" wrapText="1"/>
    </xf>
    <xf numFmtId="0" fontId="5" fillId="6" borderId="20" xfId="0" applyFont="1" applyFill="1" applyBorder="1" applyAlignment="1">
      <alignment horizontal="center" vertical="center"/>
    </xf>
    <xf numFmtId="0" fontId="5" fillId="6" borderId="13" xfId="0" applyFont="1" applyFill="1" applyBorder="1" applyAlignment="1">
      <alignment horizontal="center" vertical="center"/>
    </xf>
    <xf numFmtId="0" fontId="5" fillId="7" borderId="20" xfId="0" applyFont="1" applyFill="1" applyBorder="1" applyAlignment="1">
      <alignment horizontal="center" vertical="center" wrapText="1"/>
    </xf>
    <xf numFmtId="0" fontId="5" fillId="7" borderId="13" xfId="0" applyFont="1" applyFill="1" applyBorder="1" applyAlignment="1">
      <alignment horizontal="center" vertical="center" wrapText="1"/>
    </xf>
    <xf numFmtId="17" fontId="5" fillId="8" borderId="9" xfId="0" applyNumberFormat="1" applyFont="1" applyFill="1" applyBorder="1" applyAlignment="1">
      <alignment horizontal="center" vertical="center"/>
    </xf>
    <xf numFmtId="17" fontId="5" fillId="8" borderId="10" xfId="0" applyNumberFormat="1" applyFont="1" applyFill="1" applyBorder="1" applyAlignment="1">
      <alignment horizontal="center" vertical="center"/>
    </xf>
    <xf numFmtId="17" fontId="5" fillId="8" borderId="11" xfId="0" applyNumberFormat="1" applyFont="1" applyFill="1" applyBorder="1" applyAlignment="1">
      <alignment horizontal="center" vertical="center"/>
    </xf>
    <xf numFmtId="0" fontId="5" fillId="4" borderId="1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3"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0" fontId="10" fillId="2" borderId="0" xfId="0" applyFont="1" applyFill="1" applyAlignment="1">
      <alignment horizontal="left" vertical="top" wrapText="1"/>
    </xf>
    <xf numFmtId="0" fontId="11" fillId="4" borderId="1"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tabSelected="1" zoomScaleNormal="100" workbookViewId="0">
      <selection activeCell="F22" sqref="F22"/>
    </sheetView>
  </sheetViews>
  <sheetFormatPr defaultColWidth="9.28515625" defaultRowHeight="15" x14ac:dyDescent="0.25"/>
  <cols>
    <col min="1" max="1" width="9.28515625" style="1"/>
    <col min="2" max="2" width="23.42578125" style="1" bestFit="1" customWidth="1"/>
    <col min="3" max="5" width="18.7109375" style="1" customWidth="1"/>
    <col min="6" max="6" width="23.140625" style="1" bestFit="1" customWidth="1"/>
    <col min="7" max="7" width="18.7109375" style="1" customWidth="1"/>
    <col min="8" max="8" width="24.7109375" style="1" customWidth="1"/>
    <col min="9" max="9" width="36.7109375" style="1" bestFit="1" customWidth="1"/>
    <col min="10" max="16384" width="9.28515625" style="1"/>
  </cols>
  <sheetData>
    <row r="1" spans="1:11" ht="15.75" thickBot="1" x14ac:dyDescent="0.3">
      <c r="B1" s="2" t="s">
        <v>0</v>
      </c>
    </row>
    <row r="2" spans="1:11" x14ac:dyDescent="0.25">
      <c r="B2" s="3">
        <v>1</v>
      </c>
      <c r="C2" s="92" t="s">
        <v>27</v>
      </c>
      <c r="D2" s="93"/>
      <c r="E2" s="93"/>
      <c r="F2" s="93"/>
      <c r="G2" s="93"/>
      <c r="H2" s="93"/>
    </row>
    <row r="3" spans="1:11" x14ac:dyDescent="0.25">
      <c r="B3" s="30"/>
      <c r="C3" s="29"/>
      <c r="D3" s="29"/>
      <c r="E3" s="29"/>
      <c r="F3" s="29"/>
      <c r="G3" s="29"/>
      <c r="H3" s="29"/>
    </row>
    <row r="4" spans="1:11" ht="15.75" thickBot="1" x14ac:dyDescent="0.3"/>
    <row r="5" spans="1:11" x14ac:dyDescent="0.25">
      <c r="A5" s="4"/>
      <c r="C5" s="86" t="s">
        <v>36</v>
      </c>
      <c r="D5" s="87"/>
      <c r="E5" s="87"/>
      <c r="F5" s="87"/>
      <c r="G5" s="87"/>
      <c r="H5" s="87"/>
      <c r="I5" s="88"/>
    </row>
    <row r="6" spans="1:11" ht="15.75" thickBot="1" x14ac:dyDescent="0.3">
      <c r="A6" s="4"/>
      <c r="B6"/>
      <c r="C6" s="89"/>
      <c r="D6" s="90"/>
      <c r="E6" s="90"/>
      <c r="F6" s="90"/>
      <c r="G6" s="90"/>
      <c r="H6" s="90"/>
      <c r="I6" s="91"/>
    </row>
    <row r="7" spans="1:11" ht="15.95" customHeight="1" thickBot="1" x14ac:dyDescent="0.3">
      <c r="A7" s="4"/>
      <c r="B7" s="4"/>
      <c r="C7" s="83">
        <v>44926</v>
      </c>
      <c r="D7" s="84"/>
      <c r="E7" s="84"/>
      <c r="F7" s="84"/>
      <c r="G7" s="84"/>
      <c r="H7" s="84"/>
      <c r="I7" s="85"/>
    </row>
    <row r="8" spans="1:11" ht="27" thickBot="1" x14ac:dyDescent="0.3">
      <c r="A8" s="4"/>
      <c r="B8" s="4"/>
      <c r="C8" s="98" t="s">
        <v>33</v>
      </c>
      <c r="D8" s="99"/>
      <c r="E8" s="100"/>
      <c r="F8" s="80" t="s">
        <v>35</v>
      </c>
      <c r="G8" s="94" t="s">
        <v>1</v>
      </c>
      <c r="H8" s="96" t="s">
        <v>2</v>
      </c>
      <c r="I8" s="79" t="s">
        <v>37</v>
      </c>
      <c r="J8" s="75"/>
      <c r="K8" s="76"/>
    </row>
    <row r="9" spans="1:11" ht="26.25" thickBot="1" x14ac:dyDescent="0.3">
      <c r="A9" s="4"/>
      <c r="B9" s="4"/>
      <c r="C9" s="36" t="s">
        <v>11</v>
      </c>
      <c r="D9" s="37" t="s">
        <v>10</v>
      </c>
      <c r="E9" s="33" t="s">
        <v>3</v>
      </c>
      <c r="F9" s="35" t="s">
        <v>34</v>
      </c>
      <c r="G9" s="95"/>
      <c r="H9" s="97"/>
      <c r="I9" s="74" t="s">
        <v>34</v>
      </c>
    </row>
    <row r="10" spans="1:11" ht="15.95" customHeight="1" x14ac:dyDescent="0.25">
      <c r="A10" s="4"/>
      <c r="B10" s="7" t="s">
        <v>4</v>
      </c>
      <c r="C10" s="64">
        <v>0</v>
      </c>
      <c r="D10" s="64"/>
      <c r="E10" s="19">
        <f>SUM(C10:D10)</f>
        <v>0</v>
      </c>
      <c r="F10" s="19">
        <v>4773.03</v>
      </c>
      <c r="G10" s="81" t="s">
        <v>5</v>
      </c>
      <c r="H10" s="20">
        <v>1794594</v>
      </c>
      <c r="I10" s="81" t="s">
        <v>5</v>
      </c>
    </row>
    <row r="11" spans="1:11" ht="15.75" thickBot="1" x14ac:dyDescent="0.3">
      <c r="A11" s="4"/>
      <c r="B11" s="41" t="s">
        <v>6</v>
      </c>
      <c r="C11" s="65">
        <v>0</v>
      </c>
      <c r="D11" s="65"/>
      <c r="E11" s="21">
        <f>SUM(C11:D11)</f>
        <v>0</v>
      </c>
      <c r="F11" s="34">
        <v>443.67</v>
      </c>
      <c r="G11" s="82"/>
      <c r="H11" s="22">
        <v>221113</v>
      </c>
      <c r="I11" s="82"/>
    </row>
    <row r="12" spans="1:11" ht="15.75" thickTop="1" x14ac:dyDescent="0.25">
      <c r="A12" s="4"/>
      <c r="B12" s="8" t="s">
        <v>7</v>
      </c>
      <c r="C12" s="23">
        <f>SUM(C10:C11)</f>
        <v>0</v>
      </c>
      <c r="D12" s="24">
        <f>SUM(D10:D11)</f>
        <v>0</v>
      </c>
      <c r="E12" s="25">
        <f>SUM(E10:E11)</f>
        <v>0</v>
      </c>
      <c r="F12" s="25">
        <f>SUM(F10:F11)</f>
        <v>5216.7</v>
      </c>
      <c r="G12" s="23">
        <v>927579.5</v>
      </c>
      <c r="H12" s="23">
        <f>SUM(H10:H11)</f>
        <v>2015707</v>
      </c>
      <c r="I12" s="77">
        <v>25102056</v>
      </c>
    </row>
    <row r="13" spans="1:11" x14ac:dyDescent="0.25">
      <c r="A13" s="4"/>
      <c r="B13" s="9" t="s">
        <v>8</v>
      </c>
      <c r="C13" s="66">
        <v>0</v>
      </c>
      <c r="D13" s="63"/>
      <c r="E13" s="26">
        <f>SUM(C13:D13)</f>
        <v>0</v>
      </c>
      <c r="F13" s="26">
        <v>46</v>
      </c>
      <c r="G13" s="27">
        <v>1566</v>
      </c>
      <c r="H13" s="27">
        <v>3138</v>
      </c>
      <c r="I13" s="78">
        <v>56662</v>
      </c>
      <c r="J13" s="31"/>
    </row>
    <row r="14" spans="1:11" ht="15.75" thickBot="1" x14ac:dyDescent="0.3">
      <c r="A14" s="4"/>
      <c r="B14" s="10" t="s">
        <v>9</v>
      </c>
      <c r="C14" s="47" t="str">
        <f>IFERROR(C12/C13,"-")</f>
        <v>-</v>
      </c>
      <c r="D14" s="47" t="str">
        <f t="shared" ref="D14:E14" si="0">IFERROR(D12/D13,"-")</f>
        <v>-</v>
      </c>
      <c r="E14" s="47" t="str">
        <f t="shared" si="0"/>
        <v>-</v>
      </c>
      <c r="F14" s="18">
        <f>F12/F13</f>
        <v>113.40652173913043</v>
      </c>
      <c r="G14" s="28">
        <f t="shared" ref="G14:H14" si="1">G12/G13</f>
        <v>592.32407407407402</v>
      </c>
      <c r="H14" s="28">
        <f t="shared" si="1"/>
        <v>642.35404716379855</v>
      </c>
      <c r="I14" s="68">
        <f>I12/I13</f>
        <v>443.01394232466203</v>
      </c>
      <c r="J14" s="31"/>
    </row>
    <row r="15" spans="1:11" x14ac:dyDescent="0.25">
      <c r="A15" s="4"/>
      <c r="B15" s="4"/>
      <c r="C15" s="4"/>
      <c r="D15" s="4"/>
      <c r="E15" s="4"/>
      <c r="F15" s="4"/>
      <c r="J15" s="31"/>
    </row>
    <row r="16" spans="1:11" x14ac:dyDescent="0.25">
      <c r="A16" s="4"/>
      <c r="B16" s="4"/>
      <c r="C16" s="62"/>
      <c r="D16" s="4"/>
      <c r="E16" s="4"/>
      <c r="F16" s="4"/>
    </row>
    <row r="17" spans="1:6" x14ac:dyDescent="0.25">
      <c r="A17" s="4"/>
      <c r="B17" s="4"/>
      <c r="C17" s="4"/>
      <c r="D17" s="4"/>
      <c r="E17" s="4"/>
      <c r="F17" s="4"/>
    </row>
    <row r="18" spans="1:6" x14ac:dyDescent="0.25">
      <c r="A18" s="4"/>
      <c r="B18" s="4"/>
      <c r="C18" s="4"/>
      <c r="D18" s="4"/>
      <c r="E18" s="4"/>
      <c r="F18" s="4"/>
    </row>
  </sheetData>
  <mergeCells count="8">
    <mergeCell ref="I10:I11"/>
    <mergeCell ref="C7:I7"/>
    <mergeCell ref="C5:I6"/>
    <mergeCell ref="C2:H2"/>
    <mergeCell ref="G10:G11"/>
    <mergeCell ref="G8:G9"/>
    <mergeCell ref="H8:H9"/>
    <mergeCell ref="C8:E8"/>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63"/>
  <sheetViews>
    <sheetView zoomScaleNormal="100" workbookViewId="0"/>
  </sheetViews>
  <sheetFormatPr defaultColWidth="9.28515625" defaultRowHeight="12.75" x14ac:dyDescent="0.2"/>
  <cols>
    <col min="1" max="1" width="5.7109375" style="4" customWidth="1"/>
    <col min="2" max="2" width="9.28515625" style="4"/>
    <col min="3" max="3" width="21.7109375" style="4" customWidth="1"/>
    <col min="4" max="6" width="16.7109375" style="4" customWidth="1"/>
    <col min="7" max="7" width="16.7109375" style="14" customWidth="1"/>
    <col min="8" max="8" width="2.7109375" style="4" customWidth="1"/>
    <col min="9" max="9" width="12" style="4" bestFit="1" customWidth="1"/>
    <col min="10" max="10" width="12.5703125" style="4" bestFit="1" customWidth="1"/>
    <col min="11" max="18" width="9.28515625" style="4"/>
    <col min="19" max="19" width="12" style="4" bestFit="1" customWidth="1"/>
    <col min="20" max="20" width="11" style="4" bestFit="1" customWidth="1"/>
    <col min="21" max="21" width="12" style="4" bestFit="1" customWidth="1"/>
    <col min="22" max="22" width="11.7109375" style="4" bestFit="1" customWidth="1"/>
    <col min="23" max="16384" width="9.28515625" style="4"/>
  </cols>
  <sheetData>
    <row r="2" spans="2:22" x14ac:dyDescent="0.2">
      <c r="B2" s="16" t="s">
        <v>28</v>
      </c>
    </row>
    <row r="3" spans="2:22" ht="13.5" thickBot="1" x14ac:dyDescent="0.25">
      <c r="C3" s="13"/>
    </row>
    <row r="4" spans="2:22" ht="40.35" customHeight="1" thickBot="1" x14ac:dyDescent="0.25">
      <c r="B4" s="101" t="s">
        <v>19</v>
      </c>
      <c r="C4" s="105" t="s">
        <v>22</v>
      </c>
      <c r="D4" s="105"/>
      <c r="E4" s="105"/>
      <c r="F4" s="105"/>
      <c r="G4" s="105"/>
      <c r="H4" s="16"/>
      <c r="I4" s="104" t="s">
        <v>29</v>
      </c>
      <c r="J4" s="104"/>
      <c r="K4" s="104"/>
      <c r="L4" s="104"/>
      <c r="M4" s="104"/>
      <c r="N4" s="104"/>
      <c r="O4" s="104"/>
      <c r="P4" s="104"/>
      <c r="Q4" s="104"/>
    </row>
    <row r="5" spans="2:22" ht="15.95" customHeight="1" thickBot="1" x14ac:dyDescent="0.25">
      <c r="B5" s="102"/>
      <c r="C5" s="106" t="s">
        <v>12</v>
      </c>
      <c r="D5" s="107">
        <v>44926</v>
      </c>
      <c r="E5" s="107"/>
      <c r="F5" s="107"/>
      <c r="G5" s="107"/>
      <c r="I5" s="104"/>
      <c r="J5" s="104"/>
      <c r="K5" s="104"/>
      <c r="L5" s="104"/>
      <c r="M5" s="104"/>
      <c r="N5" s="104"/>
      <c r="O5" s="104"/>
      <c r="P5" s="104"/>
      <c r="Q5" s="104"/>
    </row>
    <row r="6" spans="2:22" ht="26.25" thickBot="1" x14ac:dyDescent="0.25">
      <c r="B6" s="102"/>
      <c r="C6" s="106"/>
      <c r="D6" s="6" t="s">
        <v>13</v>
      </c>
      <c r="E6" s="6" t="s">
        <v>14</v>
      </c>
      <c r="F6" s="6" t="s">
        <v>15</v>
      </c>
      <c r="G6" s="5" t="s">
        <v>18</v>
      </c>
      <c r="I6" s="104"/>
      <c r="J6" s="104"/>
      <c r="K6" s="104"/>
      <c r="L6" s="104"/>
      <c r="M6" s="104"/>
      <c r="N6" s="104"/>
      <c r="O6" s="104"/>
      <c r="P6" s="104"/>
      <c r="Q6" s="104"/>
    </row>
    <row r="7" spans="2:22" x14ac:dyDescent="0.2">
      <c r="B7" s="102"/>
      <c r="C7" s="11" t="s">
        <v>17</v>
      </c>
      <c r="D7" s="48">
        <v>2485</v>
      </c>
      <c r="E7" s="48">
        <v>1267</v>
      </c>
      <c r="F7" s="48">
        <v>5361</v>
      </c>
      <c r="G7" s="50">
        <v>25010</v>
      </c>
      <c r="I7" s="104"/>
      <c r="J7" s="104"/>
      <c r="K7" s="104"/>
      <c r="L7" s="104"/>
      <c r="M7" s="104"/>
      <c r="N7" s="104"/>
      <c r="O7" s="104"/>
      <c r="P7" s="104"/>
      <c r="Q7" s="104"/>
    </row>
    <row r="8" spans="2:22" ht="13.5" thickBot="1" x14ac:dyDescent="0.25">
      <c r="B8" s="103"/>
      <c r="C8" s="12" t="s">
        <v>16</v>
      </c>
      <c r="D8" s="49">
        <v>23686</v>
      </c>
      <c r="E8" s="49">
        <v>15975</v>
      </c>
      <c r="F8" s="49">
        <v>75042</v>
      </c>
      <c r="G8" s="51">
        <v>220980</v>
      </c>
      <c r="I8" s="104"/>
      <c r="J8" s="104"/>
      <c r="K8" s="104"/>
      <c r="L8" s="104"/>
      <c r="M8" s="104"/>
      <c r="N8" s="104"/>
      <c r="O8" s="104"/>
      <c r="P8" s="104"/>
      <c r="Q8" s="104"/>
    </row>
    <row r="10" spans="2:22" ht="13.5" thickBot="1" x14ac:dyDescent="0.25">
      <c r="C10" s="15"/>
    </row>
    <row r="11" spans="2:22" ht="40.35" customHeight="1" thickBot="1" x14ac:dyDescent="0.25">
      <c r="B11" s="101" t="s">
        <v>20</v>
      </c>
      <c r="C11" s="105" t="s">
        <v>23</v>
      </c>
      <c r="D11" s="105"/>
      <c r="E11" s="105"/>
      <c r="F11" s="105"/>
      <c r="G11" s="105"/>
      <c r="I11" s="104" t="s">
        <v>25</v>
      </c>
      <c r="J11" s="104"/>
      <c r="K11" s="104"/>
      <c r="L11" s="104"/>
      <c r="M11" s="104"/>
      <c r="N11" s="104"/>
      <c r="O11" s="104"/>
      <c r="P11" s="104"/>
      <c r="Q11" s="104"/>
    </row>
    <row r="12" spans="2:22" ht="15.95" customHeight="1" thickBot="1" x14ac:dyDescent="0.25">
      <c r="B12" s="102"/>
      <c r="C12" s="106" t="s">
        <v>12</v>
      </c>
      <c r="D12" s="107">
        <v>44926</v>
      </c>
      <c r="E12" s="107"/>
      <c r="F12" s="107"/>
      <c r="G12" s="107"/>
      <c r="I12" s="104"/>
      <c r="J12" s="104"/>
      <c r="K12" s="104"/>
      <c r="L12" s="104"/>
      <c r="M12" s="104"/>
      <c r="N12" s="104"/>
      <c r="O12" s="104"/>
      <c r="P12" s="104"/>
      <c r="Q12" s="104"/>
    </row>
    <row r="13" spans="2:22" ht="26.25" thickBot="1" x14ac:dyDescent="0.25">
      <c r="B13" s="102"/>
      <c r="C13" s="106"/>
      <c r="D13" s="6" t="s">
        <v>13</v>
      </c>
      <c r="E13" s="6" t="s">
        <v>14</v>
      </c>
      <c r="F13" s="6" t="s">
        <v>15</v>
      </c>
      <c r="G13" s="5" t="s">
        <v>18</v>
      </c>
      <c r="I13" s="104"/>
      <c r="J13" s="104"/>
      <c r="K13" s="104"/>
      <c r="L13" s="104"/>
      <c r="M13" s="104"/>
      <c r="N13" s="104"/>
      <c r="O13" s="104"/>
      <c r="P13" s="104"/>
      <c r="Q13" s="104"/>
      <c r="S13" s="72"/>
      <c r="T13" s="72"/>
      <c r="U13" s="72"/>
      <c r="V13" s="73"/>
    </row>
    <row r="14" spans="2:22" ht="15" customHeight="1" x14ac:dyDescent="0.2">
      <c r="B14" s="102"/>
      <c r="C14" s="11" t="s">
        <v>17</v>
      </c>
      <c r="D14" s="52">
        <v>2666189.4700000002</v>
      </c>
      <c r="E14" s="52">
        <v>1479576.15</v>
      </c>
      <c r="F14" s="52">
        <v>16956911.02</v>
      </c>
      <c r="G14" s="54">
        <v>40097201.579999998</v>
      </c>
      <c r="I14" s="104"/>
      <c r="J14" s="104"/>
      <c r="K14" s="104"/>
      <c r="L14" s="104"/>
      <c r="M14" s="104"/>
      <c r="N14" s="104"/>
      <c r="O14" s="104"/>
      <c r="P14" s="104"/>
      <c r="Q14" s="104"/>
      <c r="S14" s="72"/>
      <c r="T14" s="72"/>
      <c r="U14" s="72"/>
      <c r="V14" s="73"/>
    </row>
    <row r="15" spans="2:22" ht="15.95" customHeight="1" thickBot="1" x14ac:dyDescent="0.25">
      <c r="B15" s="103"/>
      <c r="C15" s="12" t="s">
        <v>16</v>
      </c>
      <c r="D15" s="53">
        <v>7300201.0700000003</v>
      </c>
      <c r="E15" s="53">
        <v>5847228.7000000002</v>
      </c>
      <c r="F15" s="53">
        <v>43910311.299999997</v>
      </c>
      <c r="G15" s="55">
        <v>88868552.909999996</v>
      </c>
      <c r="I15" s="104"/>
      <c r="J15" s="104"/>
      <c r="K15" s="104"/>
      <c r="L15" s="104"/>
      <c r="M15" s="104"/>
      <c r="N15" s="104"/>
      <c r="O15" s="104"/>
      <c r="P15" s="104"/>
      <c r="Q15" s="104"/>
    </row>
    <row r="16" spans="2:22" x14ac:dyDescent="0.2">
      <c r="B16" s="17"/>
      <c r="D16" s="32"/>
    </row>
    <row r="17" spans="2:17" ht="13.5" thickBot="1" x14ac:dyDescent="0.25">
      <c r="B17" s="17"/>
    </row>
    <row r="18" spans="2:17" ht="40.35" customHeight="1" thickBot="1" x14ac:dyDescent="0.25">
      <c r="B18" s="101" t="s">
        <v>21</v>
      </c>
      <c r="C18" s="105" t="s">
        <v>24</v>
      </c>
      <c r="D18" s="105"/>
      <c r="E18" s="105"/>
      <c r="F18" s="105"/>
      <c r="G18" s="105"/>
      <c r="H18" s="16"/>
      <c r="I18" s="104" t="s">
        <v>26</v>
      </c>
      <c r="J18" s="104"/>
      <c r="K18" s="104"/>
      <c r="L18" s="104"/>
      <c r="M18" s="104"/>
      <c r="N18" s="104"/>
      <c r="O18" s="104"/>
      <c r="P18" s="104"/>
      <c r="Q18" s="104"/>
    </row>
    <row r="19" spans="2:17" ht="13.5" thickBot="1" x14ac:dyDescent="0.25">
      <c r="B19" s="102"/>
      <c r="C19" s="106" t="s">
        <v>12</v>
      </c>
      <c r="D19" s="107">
        <v>44926</v>
      </c>
      <c r="E19" s="107"/>
      <c r="F19" s="107"/>
      <c r="G19" s="107"/>
      <c r="I19" s="104"/>
      <c r="J19" s="104"/>
      <c r="K19" s="104"/>
      <c r="L19" s="104"/>
      <c r="M19" s="104"/>
      <c r="N19" s="104"/>
      <c r="O19" s="104"/>
      <c r="P19" s="104"/>
      <c r="Q19" s="104"/>
    </row>
    <row r="20" spans="2:17" ht="26.25" thickBot="1" x14ac:dyDescent="0.25">
      <c r="B20" s="102"/>
      <c r="C20" s="106"/>
      <c r="D20" s="6" t="s">
        <v>13</v>
      </c>
      <c r="E20" s="6" t="s">
        <v>14</v>
      </c>
      <c r="F20" s="6" t="s">
        <v>15</v>
      </c>
      <c r="G20" s="5" t="s">
        <v>18</v>
      </c>
      <c r="I20" s="104"/>
      <c r="J20" s="104"/>
      <c r="K20" s="104"/>
      <c r="L20" s="104"/>
      <c r="M20" s="104"/>
      <c r="N20" s="104"/>
      <c r="O20" s="104"/>
      <c r="P20" s="104"/>
      <c r="Q20" s="104"/>
    </row>
    <row r="21" spans="2:17" ht="13.5" thickBot="1" x14ac:dyDescent="0.25">
      <c r="B21" s="103"/>
      <c r="C21" s="12" t="s">
        <v>16</v>
      </c>
      <c r="D21" s="53">
        <v>950189.02</v>
      </c>
      <c r="E21" s="53">
        <v>906712.13</v>
      </c>
      <c r="F21" s="53">
        <v>5306424.1399999997</v>
      </c>
      <c r="G21" s="55">
        <v>10074639.220000001</v>
      </c>
      <c r="I21" s="104"/>
      <c r="J21" s="104"/>
      <c r="K21" s="104"/>
      <c r="L21" s="104"/>
      <c r="M21" s="104"/>
      <c r="N21" s="104"/>
      <c r="O21" s="104"/>
      <c r="P21" s="104"/>
      <c r="Q21" s="104"/>
    </row>
    <row r="23" spans="2:17" ht="13.5" thickBot="1" x14ac:dyDescent="0.25"/>
    <row r="24" spans="2:17" ht="13.5" thickBot="1" x14ac:dyDescent="0.25">
      <c r="B24" s="101" t="s">
        <v>21</v>
      </c>
      <c r="C24" s="105" t="s">
        <v>24</v>
      </c>
      <c r="D24" s="105"/>
      <c r="E24" s="105"/>
      <c r="F24" s="105"/>
      <c r="G24" s="105"/>
    </row>
    <row r="25" spans="2:17" ht="13.5" thickBot="1" x14ac:dyDescent="0.25">
      <c r="B25" s="102"/>
      <c r="C25" s="109" t="s">
        <v>31</v>
      </c>
      <c r="D25" s="107" t="s">
        <v>30</v>
      </c>
      <c r="E25" s="107"/>
      <c r="F25" s="107"/>
      <c r="G25" s="107"/>
    </row>
    <row r="26" spans="2:17" ht="26.25" thickBot="1" x14ac:dyDescent="0.25">
      <c r="B26" s="102"/>
      <c r="C26" s="109"/>
      <c r="D26" s="6" t="s">
        <v>13</v>
      </c>
      <c r="E26" s="6" t="s">
        <v>14</v>
      </c>
      <c r="F26" s="6" t="s">
        <v>15</v>
      </c>
      <c r="G26" s="5" t="s">
        <v>18</v>
      </c>
      <c r="I26" s="108" t="s">
        <v>32</v>
      </c>
      <c r="J26" s="108"/>
      <c r="K26" s="108"/>
      <c r="L26" s="108"/>
      <c r="M26" s="108"/>
      <c r="N26" s="108"/>
      <c r="O26" s="108"/>
      <c r="P26" s="108"/>
      <c r="Q26" s="108"/>
    </row>
    <row r="27" spans="2:17" ht="13.5" thickBot="1" x14ac:dyDescent="0.25">
      <c r="B27" s="103"/>
      <c r="C27" s="44">
        <v>44287</v>
      </c>
      <c r="D27" s="56">
        <v>3015792.28</v>
      </c>
      <c r="E27" s="56">
        <v>2080097.11</v>
      </c>
      <c r="F27" s="56">
        <v>8134442.5700000003</v>
      </c>
      <c r="G27" s="54">
        <v>17101301.009999901</v>
      </c>
      <c r="I27" s="108"/>
      <c r="J27" s="108"/>
      <c r="K27" s="108"/>
      <c r="L27" s="108"/>
      <c r="M27" s="108"/>
      <c r="N27" s="108"/>
      <c r="O27" s="108"/>
      <c r="P27" s="108"/>
      <c r="Q27" s="108"/>
    </row>
    <row r="28" spans="2:17" x14ac:dyDescent="0.2">
      <c r="C28" s="45">
        <v>44317</v>
      </c>
      <c r="D28" s="57">
        <v>2422814.81</v>
      </c>
      <c r="E28" s="57">
        <v>1939853.8299999901</v>
      </c>
      <c r="F28" s="57">
        <v>7143166.0599999996</v>
      </c>
      <c r="G28" s="59">
        <v>14247793.65</v>
      </c>
      <c r="I28" s="108"/>
      <c r="J28" s="108"/>
      <c r="K28" s="108"/>
      <c r="L28" s="108"/>
      <c r="M28" s="108"/>
      <c r="N28" s="108"/>
      <c r="O28" s="108"/>
      <c r="P28" s="108"/>
      <c r="Q28" s="108"/>
    </row>
    <row r="29" spans="2:17" x14ac:dyDescent="0.2">
      <c r="C29" s="45">
        <v>44348</v>
      </c>
      <c r="D29" s="57">
        <v>1927876.72999999</v>
      </c>
      <c r="E29" s="57">
        <v>1884482.1199999901</v>
      </c>
      <c r="F29" s="57">
        <v>7814004.6099999901</v>
      </c>
      <c r="G29" s="59">
        <v>14176919.369999999</v>
      </c>
      <c r="I29" s="108"/>
      <c r="J29" s="108"/>
      <c r="K29" s="108"/>
      <c r="L29" s="108"/>
      <c r="M29" s="108"/>
      <c r="N29" s="108"/>
      <c r="O29" s="108"/>
      <c r="P29" s="108"/>
      <c r="Q29" s="108"/>
    </row>
    <row r="30" spans="2:17" x14ac:dyDescent="0.2">
      <c r="C30" s="45">
        <v>44378</v>
      </c>
      <c r="D30" s="57">
        <v>1950182.45</v>
      </c>
      <c r="E30" s="57">
        <v>1579424.3199999901</v>
      </c>
      <c r="F30" s="57">
        <v>8584151.6099999994</v>
      </c>
      <c r="G30" s="59">
        <v>14423221.970000001</v>
      </c>
    </row>
    <row r="31" spans="2:17" x14ac:dyDescent="0.2">
      <c r="C31" s="45">
        <v>44409</v>
      </c>
      <c r="D31" s="57">
        <v>1662441.79</v>
      </c>
      <c r="E31" s="57">
        <v>1610960.44</v>
      </c>
      <c r="F31" s="57">
        <v>8949503.8699999992</v>
      </c>
      <c r="G31" s="59">
        <v>14519754.939999901</v>
      </c>
    </row>
    <row r="32" spans="2:17" x14ac:dyDescent="0.2">
      <c r="C32" s="45">
        <v>44440</v>
      </c>
      <c r="D32" s="57">
        <v>1094074.1399999999</v>
      </c>
      <c r="E32" s="57">
        <v>863111.47</v>
      </c>
      <c r="F32" s="57">
        <v>8011702.4100000001</v>
      </c>
      <c r="G32" s="59">
        <v>11568488.77</v>
      </c>
    </row>
    <row r="33" spans="3:19" x14ac:dyDescent="0.2">
      <c r="C33" s="45">
        <v>44470</v>
      </c>
      <c r="D33" s="57">
        <v>1218764.78</v>
      </c>
      <c r="E33" s="57">
        <v>958223.78999999899</v>
      </c>
      <c r="F33" s="57">
        <v>7823181.0899999896</v>
      </c>
      <c r="G33" s="59">
        <v>12365549.050000001</v>
      </c>
    </row>
    <row r="34" spans="3:19" x14ac:dyDescent="0.2">
      <c r="C34" s="45">
        <v>44501</v>
      </c>
      <c r="D34" s="57">
        <v>1888429</v>
      </c>
      <c r="E34" s="57">
        <v>1038993.5799999899</v>
      </c>
      <c r="F34" s="57">
        <v>8082729.6900000004</v>
      </c>
      <c r="G34" s="59">
        <v>13589008.49</v>
      </c>
      <c r="L34" s="39"/>
    </row>
    <row r="35" spans="3:19" x14ac:dyDescent="0.2">
      <c r="C35" s="45">
        <v>44531</v>
      </c>
      <c r="D35" s="57">
        <v>800130.26</v>
      </c>
      <c r="E35" s="57">
        <v>539957.39999999898</v>
      </c>
      <c r="F35" s="57">
        <v>5016144.51</v>
      </c>
      <c r="G35" s="59">
        <v>8629834.6799999904</v>
      </c>
      <c r="L35" s="39"/>
    </row>
    <row r="36" spans="3:19" x14ac:dyDescent="0.2">
      <c r="C36" s="45">
        <v>44562</v>
      </c>
      <c r="D36" s="57">
        <v>1487240.09</v>
      </c>
      <c r="E36" s="57">
        <v>719557.32</v>
      </c>
      <c r="F36" s="57">
        <v>4809775.5999999996</v>
      </c>
      <c r="G36" s="60">
        <v>12105532.15</v>
      </c>
      <c r="L36" s="39"/>
    </row>
    <row r="37" spans="3:19" x14ac:dyDescent="0.2">
      <c r="C37" s="45">
        <v>44593</v>
      </c>
      <c r="D37" s="57">
        <v>3927895.73999999</v>
      </c>
      <c r="E37" s="57">
        <v>1126961.3799999999</v>
      </c>
      <c r="F37" s="57">
        <v>4686818.2699999996</v>
      </c>
      <c r="G37" s="59">
        <v>14928008.169999899</v>
      </c>
      <c r="L37" s="39"/>
    </row>
    <row r="38" spans="3:19" x14ac:dyDescent="0.2">
      <c r="C38" s="46">
        <v>44621</v>
      </c>
      <c r="D38" s="58">
        <v>4139625.52999999</v>
      </c>
      <c r="E38" s="58">
        <v>2943512.47</v>
      </c>
      <c r="F38" s="58">
        <v>4971153.6399999997</v>
      </c>
      <c r="G38" s="61">
        <v>17008092.539999999</v>
      </c>
      <c r="L38" s="39"/>
    </row>
    <row r="39" spans="3:19" x14ac:dyDescent="0.2">
      <c r="C39" s="46">
        <v>44652</v>
      </c>
      <c r="D39" s="58">
        <v>3839326.8899999899</v>
      </c>
      <c r="E39" s="58">
        <v>3276253.03</v>
      </c>
      <c r="F39" s="58">
        <v>6582748.9000000004</v>
      </c>
      <c r="G39" s="61">
        <v>18224276.350000001</v>
      </c>
      <c r="L39" s="39"/>
    </row>
    <row r="40" spans="3:19" x14ac:dyDescent="0.2">
      <c r="C40" s="46">
        <v>44682</v>
      </c>
      <c r="D40" s="58">
        <v>3446689.8</v>
      </c>
      <c r="E40" s="58">
        <v>3105046.9499999899</v>
      </c>
      <c r="F40" s="58">
        <v>8398186.3699999992</v>
      </c>
      <c r="G40" s="61">
        <v>18526959.5</v>
      </c>
      <c r="L40" s="39"/>
    </row>
    <row r="41" spans="3:19" x14ac:dyDescent="0.2">
      <c r="C41" s="46">
        <v>44713</v>
      </c>
      <c r="D41" s="58">
        <v>2808204.3899999899</v>
      </c>
      <c r="E41" s="58">
        <v>2822724.23</v>
      </c>
      <c r="F41" s="58">
        <v>9348600.3900000006</v>
      </c>
      <c r="G41" s="61">
        <v>18054766.039999999</v>
      </c>
      <c r="L41" s="39"/>
    </row>
    <row r="42" spans="3:19" x14ac:dyDescent="0.2">
      <c r="C42" s="46">
        <v>44743</v>
      </c>
      <c r="D42" s="58">
        <v>2489288.9099999899</v>
      </c>
      <c r="E42" s="58">
        <v>2539864.1199999899</v>
      </c>
      <c r="F42" s="58">
        <v>10659993.779999999</v>
      </c>
      <c r="G42" s="67">
        <v>18157323.219999898</v>
      </c>
      <c r="L42" s="39"/>
    </row>
    <row r="43" spans="3:19" x14ac:dyDescent="0.2">
      <c r="C43" s="46">
        <v>44774</v>
      </c>
      <c r="D43" s="58">
        <v>1900965.1099999901</v>
      </c>
      <c r="E43" s="70">
        <v>2119849.94</v>
      </c>
      <c r="F43" s="70">
        <v>11573974.93</v>
      </c>
      <c r="G43" s="71">
        <v>17879567.66</v>
      </c>
      <c r="H43" s="39"/>
      <c r="L43" s="39"/>
    </row>
    <row r="44" spans="3:19" x14ac:dyDescent="0.2">
      <c r="C44" s="46">
        <v>44805</v>
      </c>
      <c r="D44" s="70">
        <v>1859798.75</v>
      </c>
      <c r="E44" s="70">
        <v>1637966.1399999899</v>
      </c>
      <c r="F44" s="70">
        <v>12066849.91</v>
      </c>
      <c r="G44" s="71">
        <v>17918261.32</v>
      </c>
      <c r="H44" s="39"/>
      <c r="L44" s="39"/>
    </row>
    <row r="45" spans="3:19" x14ac:dyDescent="0.2">
      <c r="C45" s="46">
        <v>44835</v>
      </c>
      <c r="D45" s="70">
        <v>1938193.25999999</v>
      </c>
      <c r="E45" s="70">
        <v>1626994.8299999901</v>
      </c>
      <c r="F45" s="70">
        <v>12479535.029999999</v>
      </c>
      <c r="G45" s="71">
        <v>18186578.670000002</v>
      </c>
    </row>
    <row r="46" spans="3:19" ht="13.5" thickBot="1" x14ac:dyDescent="0.25">
      <c r="C46" s="40">
        <v>44866</v>
      </c>
      <c r="D46" s="68">
        <v>1741681.6599999899</v>
      </c>
      <c r="E46" s="68">
        <v>1679227.65</v>
      </c>
      <c r="F46" s="68">
        <v>12733587.939999901</v>
      </c>
      <c r="G46" s="69">
        <v>18119549.669999901</v>
      </c>
      <c r="H46" s="42"/>
      <c r="I46" s="42"/>
      <c r="J46" s="42"/>
      <c r="K46" s="42"/>
      <c r="L46" s="42"/>
      <c r="M46" s="42"/>
      <c r="N46" s="42"/>
      <c r="O46" s="42"/>
      <c r="P46" s="42"/>
      <c r="Q46" s="42"/>
      <c r="R46" s="42"/>
    </row>
    <row r="47" spans="3:19" x14ac:dyDescent="0.2">
      <c r="D47" s="42"/>
      <c r="E47" s="42"/>
      <c r="F47" s="42"/>
      <c r="G47" s="43"/>
      <c r="H47" s="42"/>
      <c r="I47" s="42"/>
      <c r="J47" s="42"/>
      <c r="K47" s="42"/>
      <c r="L47" s="42"/>
      <c r="M47" s="42"/>
      <c r="N47" s="42"/>
      <c r="O47" s="42"/>
      <c r="P47" s="42"/>
      <c r="Q47" s="42"/>
      <c r="R47" s="42"/>
      <c r="S47" s="42"/>
    </row>
    <row r="48" spans="3:19" x14ac:dyDescent="0.2">
      <c r="D48" s="43"/>
      <c r="G48" s="38"/>
    </row>
    <row r="49" spans="4:19" x14ac:dyDescent="0.2">
      <c r="D49" s="42"/>
      <c r="E49" s="42"/>
      <c r="F49" s="42"/>
      <c r="G49" s="38"/>
      <c r="H49" s="42"/>
      <c r="I49" s="42"/>
      <c r="J49" s="42"/>
      <c r="K49" s="42"/>
      <c r="L49" s="42"/>
      <c r="M49" s="42"/>
      <c r="N49" s="42"/>
      <c r="O49" s="42"/>
      <c r="P49" s="42"/>
    </row>
    <row r="50" spans="4:19" x14ac:dyDescent="0.2">
      <c r="D50" s="42"/>
      <c r="E50" s="42"/>
      <c r="G50" s="38"/>
    </row>
    <row r="51" spans="4:19" x14ac:dyDescent="0.2">
      <c r="D51" s="42"/>
      <c r="E51" s="42"/>
      <c r="F51" s="42"/>
      <c r="G51" s="38"/>
      <c r="H51" s="42"/>
      <c r="I51" s="42"/>
      <c r="J51" s="42"/>
      <c r="K51" s="42"/>
      <c r="L51" s="42"/>
      <c r="M51" s="42"/>
      <c r="N51" s="42"/>
      <c r="O51" s="42"/>
      <c r="P51" s="42"/>
      <c r="Q51" s="42"/>
      <c r="R51" s="42"/>
      <c r="S51" s="42"/>
    </row>
    <row r="52" spans="4:19" x14ac:dyDescent="0.2">
      <c r="D52" s="42"/>
      <c r="E52" s="42"/>
      <c r="G52" s="38"/>
    </row>
    <row r="53" spans="4:19" x14ac:dyDescent="0.2">
      <c r="D53" s="42"/>
      <c r="E53" s="42"/>
      <c r="G53" s="38"/>
    </row>
    <row r="54" spans="4:19" x14ac:dyDescent="0.2">
      <c r="D54" s="42"/>
      <c r="E54" s="42"/>
      <c r="G54" s="38"/>
    </row>
    <row r="55" spans="4:19" x14ac:dyDescent="0.2">
      <c r="D55" s="38"/>
      <c r="E55" s="42"/>
      <c r="G55" s="38"/>
    </row>
    <row r="56" spans="4:19" x14ac:dyDescent="0.2">
      <c r="D56" s="42"/>
      <c r="E56" s="42"/>
      <c r="G56" s="38"/>
    </row>
    <row r="57" spans="4:19" x14ac:dyDescent="0.2">
      <c r="D57" s="42"/>
      <c r="E57" s="42"/>
      <c r="F57" s="42"/>
      <c r="G57" s="38"/>
      <c r="H57" s="42"/>
      <c r="I57" s="42"/>
      <c r="J57" s="42"/>
      <c r="K57" s="42"/>
      <c r="L57" s="42"/>
      <c r="M57" s="42"/>
      <c r="N57" s="42"/>
      <c r="O57" s="42"/>
      <c r="P57" s="42"/>
      <c r="Q57" s="42"/>
      <c r="R57" s="42"/>
      <c r="S57" s="42"/>
    </row>
    <row r="58" spans="4:19" x14ac:dyDescent="0.2">
      <c r="D58" s="42"/>
      <c r="E58" s="42"/>
      <c r="G58" s="38"/>
    </row>
    <row r="59" spans="4:19" x14ac:dyDescent="0.2">
      <c r="D59" s="42"/>
      <c r="E59" s="42"/>
      <c r="G59" s="38"/>
    </row>
    <row r="60" spans="4:19" x14ac:dyDescent="0.2">
      <c r="D60" s="42"/>
      <c r="E60" s="42"/>
    </row>
    <row r="61" spans="4:19" x14ac:dyDescent="0.2">
      <c r="D61" s="42"/>
    </row>
    <row r="62" spans="4:19" x14ac:dyDescent="0.2">
      <c r="D62" s="42"/>
    </row>
    <row r="63" spans="4:19" x14ac:dyDescent="0.2">
      <c r="D63" s="42"/>
    </row>
  </sheetData>
  <mergeCells count="20">
    <mergeCell ref="I26:Q29"/>
    <mergeCell ref="B24:B27"/>
    <mergeCell ref="C24:G24"/>
    <mergeCell ref="C25:C26"/>
    <mergeCell ref="D25:G2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2023-01-24T08:00:00+00:00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298C64D6-16B5-45C8-8802-B79D5326F2D0}"/>
</file>

<file path=customXml/itemProps2.xml><?xml version="1.0" encoding="utf-8"?>
<ds:datastoreItem xmlns:ds="http://schemas.openxmlformats.org/officeDocument/2006/customXml" ds:itemID="{526276F1-A1B1-418B-B016-6C572745A421}"/>
</file>

<file path=customXml/itemProps3.xml><?xml version="1.0" encoding="utf-8"?>
<ds:datastoreItem xmlns:ds="http://schemas.openxmlformats.org/officeDocument/2006/customXml" ds:itemID="{A9AE25A1-9D27-4CB9-B997-36151189F14B}"/>
</file>

<file path=customXml/itemProps4.xml><?xml version="1.0" encoding="utf-8"?>
<ds:datastoreItem xmlns:ds="http://schemas.openxmlformats.org/officeDocument/2006/customXml" ds:itemID="{AAD04F2B-0D80-4C14-B946-AA80A8AF3B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Dec 2022</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Booth, Avery (UTC)</cp:lastModifiedBy>
  <dcterms:created xsi:type="dcterms:W3CDTF">2021-06-03T17:49:26Z</dcterms:created>
  <dcterms:modified xsi:type="dcterms:W3CDTF">2023-06-20T15:33:36Z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