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202300"/>
  <xr:revisionPtr revIDLastSave="0" documentId="13_ncr:1_{4A263635-7BA3-4A1C-BC4E-3F31F25B4A63}" xr6:coauthVersionLast="47" xr6:coauthVersionMax="47" xr10:uidLastSave="{00000000-0000-0000-0000-000000000000}"/>
  <bookViews>
    <workbookView xWindow="-120" yWindow="-120" windowWidth="29040" windowHeight="16440" activeTab="2" xr2:uid="{E7AC4F23-9AB6-420A-8EB2-A56DA2F54729}"/>
  </bookViews>
  <sheets>
    <sheet name="Table of Contents" sheetId="5" r:id="rId1"/>
    <sheet name="7.1 Table List" sheetId="4" r:id="rId2"/>
    <sheet name="Tables 7.2-7.5 (Ch 7)" sheetId="3" r:id="rId3"/>
    <sheet name="DB-No Deltas - combined" sheetId="2" r:id="rId4"/>
  </sheets>
  <definedNames>
    <definedName name="_xlnm._FilterDatabase" localSheetId="3" hidden="1">'DB-No Deltas - combined'!$A$3:$T$537</definedName>
    <definedName name="_xlnm._FilterDatabase" localSheetId="2" hidden="1">'Tables 7.2-7.5 (Ch 7)'!$A$4:$T$535</definedName>
    <definedName name="_Order1" hidden="1">255</definedName>
    <definedName name="_Ref414199428" localSheetId="2">'Tables 7.2-7.5 (Ch 7)'!$B$2</definedName>
    <definedName name="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wrn.print._.reports.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2" l="1"/>
  <c r="L41" i="2"/>
  <c r="I19" i="2"/>
  <c r="H19" i="2"/>
  <c r="G19" i="2"/>
  <c r="F19" i="2"/>
  <c r="D19" i="2"/>
  <c r="I18" i="2"/>
  <c r="H18" i="2"/>
  <c r="G18" i="2"/>
  <c r="F18" i="2"/>
  <c r="D18" i="2"/>
  <c r="L17" i="2"/>
  <c r="E27" i="2"/>
  <c r="T15" i="2"/>
  <c r="S15" i="2"/>
  <c r="E26" i="2"/>
  <c r="T14" i="2"/>
  <c r="S14" i="2"/>
  <c r="R14" i="2"/>
  <c r="Q14" i="2"/>
  <c r="P14" i="2"/>
  <c r="O14" i="2"/>
  <c r="N14" i="2"/>
  <c r="M14" i="2"/>
  <c r="L14" i="2"/>
  <c r="E14" i="2"/>
  <c r="T13" i="2"/>
  <c r="S13" i="2"/>
  <c r="R13" i="2"/>
  <c r="Q13" i="2"/>
  <c r="P13" i="2"/>
  <c r="O13" i="2"/>
  <c r="N13" i="2"/>
  <c r="M13" i="2"/>
  <c r="L13" i="2"/>
  <c r="E13" i="2"/>
  <c r="T12" i="2"/>
  <c r="S12" i="2"/>
  <c r="R12" i="2"/>
  <c r="Q12" i="2"/>
  <c r="P12" i="2"/>
  <c r="O12" i="2"/>
  <c r="N12" i="2"/>
  <c r="M12" i="2"/>
  <c r="L12" i="2"/>
  <c r="E12" i="2"/>
  <c r="C12" i="2"/>
  <c r="T20" i="2" l="1"/>
  <c r="L16" i="2"/>
  <c r="L22" i="2"/>
  <c r="O19" i="2"/>
  <c r="N17" i="2"/>
  <c r="M18" i="2"/>
  <c r="M19" i="2"/>
  <c r="M17" i="2"/>
  <c r="S20" i="2"/>
  <c r="E25" i="2"/>
  <c r="M16" i="2"/>
  <c r="O17" i="2"/>
  <c r="M22" i="2"/>
  <c r="E24" i="2"/>
  <c r="E19" i="2"/>
  <c r="L15" i="2"/>
  <c r="N16" i="2"/>
  <c r="P17" i="2"/>
  <c r="L21" i="2"/>
  <c r="M15" i="2"/>
  <c r="O16" i="2"/>
  <c r="E17" i="2"/>
  <c r="Q17" i="2"/>
  <c r="M21" i="2"/>
  <c r="E23" i="2"/>
  <c r="E18" i="2"/>
  <c r="N15" i="2"/>
  <c r="P16" i="2"/>
  <c r="R17" i="2"/>
  <c r="L20" i="2"/>
  <c r="O15" i="2"/>
  <c r="E16" i="2"/>
  <c r="Q16" i="2"/>
  <c r="S17" i="2"/>
  <c r="M20" i="2"/>
  <c r="E22" i="2"/>
  <c r="E28" i="2"/>
  <c r="P15" i="2"/>
  <c r="R16" i="2"/>
  <c r="T17" i="2"/>
  <c r="E15" i="2"/>
  <c r="Q15" i="2"/>
  <c r="S16" i="2"/>
  <c r="E21" i="2"/>
  <c r="S22" i="2"/>
  <c r="R15" i="2"/>
  <c r="T16" i="2"/>
  <c r="T22" i="2"/>
  <c r="E20" i="2"/>
  <c r="S21" i="2"/>
  <c r="T21" i="2"/>
  <c r="L19" i="2" l="1"/>
  <c r="N18" i="2"/>
  <c r="T18" i="2"/>
  <c r="Q19" i="2"/>
  <c r="P19" i="2"/>
  <c r="O18" i="2"/>
  <c r="S18" i="2"/>
  <c r="R18" i="2"/>
  <c r="N19" i="2"/>
  <c r="T19" i="2"/>
  <c r="P18" i="2"/>
  <c r="S19" i="2"/>
  <c r="Q18" i="2"/>
  <c r="R19" i="2"/>
  <c r="L18" i="2"/>
</calcChain>
</file>

<file path=xl/sharedStrings.xml><?xml version="1.0" encoding="utf-8"?>
<sst xmlns="http://schemas.openxmlformats.org/spreadsheetml/2006/main" count="952" uniqueCount="148">
  <si>
    <t>Description</t>
  </si>
  <si>
    <t>Resource Characteristics</t>
  </si>
  <si>
    <t>Costs</t>
  </si>
  <si>
    <t>Operating Characteristics</t>
  </si>
  <si>
    <t>Environmental</t>
  </si>
  <si>
    <t>Fuel</t>
  </si>
  <si>
    <t>Resource</t>
  </si>
  <si>
    <t>Elevation (AFSL)</t>
  </si>
  <si>
    <t>Net Capacity (MW)</t>
  </si>
  <si>
    <t>Resource Availability Year</t>
  </si>
  <si>
    <t>Total Implementation Time (yrs)</t>
  </si>
  <si>
    <t>Commercial Operation Year</t>
  </si>
  <si>
    <t>Asset Life (yrs)</t>
  </si>
  <si>
    <t>Base Capital ($/kW)</t>
  </si>
  <si>
    <t>Var O&amp;M ($/MWh)</t>
  </si>
  <si>
    <t>Fraction Var O&amp;M Capitalized</t>
  </si>
  <si>
    <t>Fraction Var O&amp;M Adjusted by Capacity Changes</t>
  </si>
  <si>
    <t>Fixed O&amp;M ($/kW-yr)</t>
  </si>
  <si>
    <t xml:space="preserve">Fraction Fixed O&amp;M Capitalized </t>
  </si>
  <si>
    <t>Demolition Cost ($/kW)</t>
  </si>
  <si>
    <t>Average Full Load Heat Rate (HHV Btu/KWh)</t>
  </si>
  <si>
    <t>Efficiency</t>
  </si>
  <si>
    <t>EFOR (%)</t>
  </si>
  <si>
    <t>POR (%)</t>
  </si>
  <si>
    <t>Biofuel</t>
  </si>
  <si>
    <t>Natural Gas</t>
  </si>
  <si>
    <t>CCCT Dry "H", 1X1, DF, with SCR + Δ for adding 95% CCS to new CCCT 1x1</t>
  </si>
  <si>
    <t>CCCT Dry "H", 2X1, DF, with SCR + Δ for adding 95% CCS to new CCCT 2x1</t>
  </si>
  <si>
    <t>SCCT Aero, with SCR + Δ for CT Brownfield construction</t>
  </si>
  <si>
    <t>SCCT Aero x4, with SCR + Δ for CT Brownfield construction</t>
  </si>
  <si>
    <t>SCCT Frame "F" x1, with SCR + Δ for CT Brownfield construction</t>
  </si>
  <si>
    <t>CCCT Dry "H", 1X1, DF, with SCR + Δ for CT Brownfield construction</t>
  </si>
  <si>
    <t>CCCT Dry "H", 2X1, DF, with SCR + Δ for CT Brownfield construction</t>
  </si>
  <si>
    <t>CCCT Dry "H", 1X1, DF, with SCR + Δ for adding 95% CCS to new CCCT 1x1 + Δ for CT Brownfield construction</t>
  </si>
  <si>
    <t>CCCT Dry "H", 2X1, DF, with SCR + Δ for adding 95% CCS to new CCCT 2x1 + Δ for CT Brownfield construction</t>
  </si>
  <si>
    <t>Hydrogen</t>
  </si>
  <si>
    <t xml:space="preserve">SCCT Frame "F" x1, with SCR + Δ for 100%Hydrogen burning capability </t>
  </si>
  <si>
    <t xml:space="preserve">CCCT Dry "H", 1X1, DF, with SCR + Δ for 100%Hydrogen burning capability </t>
  </si>
  <si>
    <t xml:space="preserve">CCCT Dry "H", 2X1, DF, with SCR + Δ for 100%Hydrogen burning capability </t>
  </si>
  <si>
    <t>SCCT Frame "F" x1, with SCR + Δ for Hydrogen storage, cavern, 80 bar, 24 hour</t>
  </si>
  <si>
    <t>CCCT Dry "H", 1X1, DF, with SCR + Δ for Hydrogen storage, cavern, 80 bar, 24 hour</t>
  </si>
  <si>
    <t>CCCT Dry "H", 2X1, DF, with SCR + Δ for Hydrogen storage, cavern, 80 bar, 24 hour</t>
  </si>
  <si>
    <t>SCCT Frame "F" x1, with SCR + Δ for Hydrogen storage, tanks, 500 bar, 24 hour</t>
  </si>
  <si>
    <t>CCCT Dry "H", 1X1, DF, with SCR + Δ for Hydrogen storage, tanks, 500 bar, 24 hour</t>
  </si>
  <si>
    <t>CCCT Dry "H", 2X1, DF, with SCR + Δ for Hydrogen storage, tanks, 500 bar, 24 hour</t>
  </si>
  <si>
    <t>CCCT Dry "H", 1X1, DF, with SCR, Advanced Technology Case + Δ advanced technology case, CCCT 1x1</t>
  </si>
  <si>
    <t>CCCT Dry "H", 2X1, DF, with SCR, Advanced Technology Case + Δ advanced technology case, CCCT 2x1</t>
  </si>
  <si>
    <t>CCCT Dry "H", 1X1, DF, with SCR, Advanced Technology Case + Δ advanced technology case, CCCT 1x1 with 95% CCS</t>
  </si>
  <si>
    <t>CCCT Dry "H", 2X1, DF, with SCR, Advanced Technology Case + Δ advanced technology case, CCCT 2x1 with 95% CCS</t>
  </si>
  <si>
    <t>Coal</t>
  </si>
  <si>
    <t>CCS Dave Johnston 4 (costs on post retrofit basis)</t>
  </si>
  <si>
    <t>CCS Hunter 1-3 (costs on post retrofit basis)</t>
  </si>
  <si>
    <t>CCS Huntington 1&amp;2 (costs on post retrofit basis)</t>
  </si>
  <si>
    <t>CCS Jim Bridger 3&amp;4 (costs on post retrofit basis)</t>
  </si>
  <si>
    <t>CCS Wyodak (costs on post retrofit basis)</t>
  </si>
  <si>
    <t xml:space="preserve">*Assumed co-located </t>
  </si>
  <si>
    <t>Storage</t>
  </si>
  <si>
    <t>Li-Ion, 4-hour, 20 MW</t>
  </si>
  <si>
    <t>Li-Ion, 4-hour, 200 MW</t>
  </si>
  <si>
    <t>Li-Ion, 4-hour, 200 MW + Δ Double Duration, Li-Ion, 4-hour, 200MW</t>
  </si>
  <si>
    <t>Li-Ion, 4-hour, 1000 MW</t>
  </si>
  <si>
    <t>Gravity Battery, 4-hour, 1000 MW</t>
  </si>
  <si>
    <t>Gravity Battery, 4-hour, 1000 MW + Δ Double Duration, Gravity, 4-hour, 1000MW</t>
  </si>
  <si>
    <t>Adiabatic CAES, 500 MW, 4000 MWh</t>
  </si>
  <si>
    <t>100-hour Iron Air</t>
  </si>
  <si>
    <t>Pumped Hydro, Two New Reservoirs, 4-hour</t>
  </si>
  <si>
    <t>Pumped Hydro, Two New Reservoirs, 10-hour</t>
  </si>
  <si>
    <t>Pumped Hydro, One New Reservoir, 4-hour</t>
  </si>
  <si>
    <t>Pumped Hydro, One New Reservoir, 10-hour</t>
  </si>
  <si>
    <t>Pumped Thermal Energy Storage, 10-hour</t>
  </si>
  <si>
    <t>Pumped Thermal Energy Storage, 24-hour</t>
  </si>
  <si>
    <t>Solar</t>
  </si>
  <si>
    <t>PV, 20 MW, Class 1-10</t>
  </si>
  <si>
    <t>PV, 200 MW, Class 1-10</t>
  </si>
  <si>
    <t>PV, 20 MW, Class 1-10 + Δ Advanced Solar Technology Case</t>
  </si>
  <si>
    <t>PV, 200 MW, Class 1-10 + Δ Advanced Solar Technology Case</t>
  </si>
  <si>
    <t>Wind</t>
  </si>
  <si>
    <t>Wind Class 1-10, 20 MW</t>
  </si>
  <si>
    <t>Wind Class 1-6, 200 MW</t>
  </si>
  <si>
    <t>Wind Class 7, 200 MW</t>
  </si>
  <si>
    <t>Offshore, Wind Class 12</t>
  </si>
  <si>
    <t>Wind Class 1-10, 20 MW + Δ Advanced Onshore Wind Technology Case</t>
  </si>
  <si>
    <t>Wind Class 1-6, 200 MW + Δ Advanced Onshore Wind Technology Case</t>
  </si>
  <si>
    <t>Wind Class 7, 200 MW + Δ Advanced Onshore Wind Technology Case</t>
  </si>
  <si>
    <t>Offshore, Wind Class 12 + Δ Advanced Offshore Wind Technology Case</t>
  </si>
  <si>
    <t>Nuclear</t>
  </si>
  <si>
    <t xml:space="preserve">Small Modular Reactor or Advanced Reactor, Moderate Technology Case </t>
  </si>
  <si>
    <t xml:space="preserve">Small Modular Reactor or Advanced Reactor, Advanced Technology Case </t>
  </si>
  <si>
    <t>Small Modular Reactor or Advanced Reactor, Moderate Technology Case  + Δ for nuclear integrated thermal storage</t>
  </si>
  <si>
    <t>Small Modular Reactor or Advanced Reactor, Advanced Technology Case  + Δ for nuclear integrated thermal storage</t>
  </si>
  <si>
    <t>Large Light Water Reactor, Moderate Technology Case</t>
  </si>
  <si>
    <t>Large Light Water Reactor, Advanced Technology Case</t>
  </si>
  <si>
    <t>Geothermal</t>
  </si>
  <si>
    <t>Near Field Enhanhanced Geothermal System (NF-EGS) Binary</t>
  </si>
  <si>
    <t>Near Field Enhanhanced Geothermal System (NF-EGS) Binary + Δ Advanced Geothermal Technology Case</t>
  </si>
  <si>
    <t>Storage*</t>
  </si>
  <si>
    <t>Characteristics</t>
  </si>
  <si>
    <t>Environmental Data</t>
  </si>
  <si>
    <t>Var O&amp;M
($/MWh)</t>
  </si>
  <si>
    <t>Water Consumed (Gal/MWh)</t>
  </si>
  <si>
    <t>SO2 (lbs/MMBtu)</t>
  </si>
  <si>
    <t>NOx (lbs/MMBtu)</t>
  </si>
  <si>
    <t>Hg (lbs/TBTu)</t>
  </si>
  <si>
    <t>CO2 (lbs/MMBtu)</t>
  </si>
  <si>
    <t>Internal Combustion Engine, renewable biofuel, with SCR &amp; 24-hour fuel tank</t>
  </si>
  <si>
    <t>SCCT Aero, with SCR</t>
  </si>
  <si>
    <t>SCCT Aero x4, with SCR</t>
  </si>
  <si>
    <t>SCCT Frame "F" x1, with SCR</t>
  </si>
  <si>
    <t>CCCT Dry "H", 1X1, DF, with SCR</t>
  </si>
  <si>
    <t>CCCT Dry "H", 2X1, DF, with SCR</t>
  </si>
  <si>
    <t>Internal Combustion Engine, renewable biofuel, with SCR &amp; 24-hour fuel tank + Δ for CT Brownfield construction</t>
  </si>
  <si>
    <t>Electrolyzer, Proton Exchange Membrane (PEM), 50,000 kg/day</t>
  </si>
  <si>
    <t>N/A</t>
  </si>
  <si>
    <t>included in FOM</t>
  </si>
  <si>
    <t>n/a</t>
  </si>
  <si>
    <t>included in CF</t>
  </si>
  <si>
    <t>by location</t>
  </si>
  <si>
    <t>Included with CF</t>
  </si>
  <si>
    <t>max CF: 47%</t>
  </si>
  <si>
    <t>Resource Description</t>
  </si>
  <si>
    <r>
      <t>Storage</t>
    </r>
    <r>
      <rPr>
        <vertAlign val="superscript"/>
        <sz val="12"/>
        <rFont val="Times New Roman"/>
        <family val="1"/>
      </rPr>
      <t>1</t>
    </r>
  </si>
  <si>
    <t>Thermal</t>
  </si>
  <si>
    <t>Non-Thermal</t>
  </si>
  <si>
    <t>Table 7.2</t>
  </si>
  <si>
    <t>Table 7.3</t>
  </si>
  <si>
    <t>Table 7.4</t>
  </si>
  <si>
    <t>Characteristics and Costs</t>
  </si>
  <si>
    <t>Supply-Side Resource Tables</t>
  </si>
  <si>
    <t>Operating Characteristics and Environmental Data</t>
  </si>
  <si>
    <t>Additional Attributes and Fixed O&amp;M</t>
  </si>
  <si>
    <t>Variable O&amp;M, Total Cost and Credits</t>
  </si>
  <si>
    <t>Non-Thermal and Storage</t>
  </si>
  <si>
    <t>Table 7.5</t>
  </si>
  <si>
    <t>Table 7.6</t>
  </si>
  <si>
    <t>Table 7.7</t>
  </si>
  <si>
    <t>Table 7.8</t>
  </si>
  <si>
    <t>Table 7.9</t>
  </si>
  <si>
    <t>Table 7.10</t>
  </si>
  <si>
    <t>Table 7.11</t>
  </si>
  <si>
    <t>Table 7.2 – 2025 Thermal Supply-Side Resources, Characteristics and Costs (2024$)</t>
  </si>
  <si>
    <t>Table 7.3 – 2025 Non-thermal Supply-Side Resources, Characteristics and Costs (2024$)</t>
  </si>
  <si>
    <t>Table 7.4 – 2025 Thermal Supply-Side Resources, Operating Characteristics and Environmental Data(2024$)</t>
  </si>
  <si>
    <t>Table 7.5 – 2025 Non-thermal Supply-Side Resources, Operating Characteristics and Environmental Data(2024$)</t>
  </si>
  <si>
    <t>Included in FOM</t>
  </si>
  <si>
    <t>Table List</t>
  </si>
  <si>
    <t>Tables 7.2-7.5 (Ch 7)</t>
  </si>
  <si>
    <t>DB-No Deltas - combined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</si>
  <si>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 xml:space="preserve">Assumed co-located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</si>
</sst>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.0%"/>
    <numFmt numFmtId="165" formatCode="0.0"/>
    <numFmt numFmtId="166" formatCode="&quot;$&quot;#,##0"/>
    <numFmt numFmtId="167" formatCode="&quot;$&quot;#,##0.00"/>
    <numFmt numFmtId="168" formatCode="\+#,##0"/>
    <numFmt numFmtId="169" formatCode="\+0%"/>
    <numFmt numFmtId="170" formatCode="0.00000"/>
    <numFmt numFmtId="171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8"/>
      <name val="Aptos Narrow"/>
      <family val="2"/>
      <scheme val="minor"/>
    </font>
    <font>
      <b/>
      <sz val="12"/>
      <name val="Times New Roman"/>
      <family val="1"/>
    </font>
    <font>
      <u/>
      <sz val="11"/>
      <color theme="10"/>
      <name val="Aptos Narrow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trike/>
      <sz val="12"/>
      <name val="Times New Roman"/>
      <family val="1"/>
    </font>
    <font>
      <b/>
      <sz val="14"/>
      <name val="Times New Roman"/>
      <family val="1"/>
    </font>
    <font>
      <strike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81">
    <xf numFmtId="0" fontId="0" fillId="0" borderId="0" xfId="0"/>
    <xf numFmtId="9" fontId="2" fillId="0" borderId="3" xfId="2" applyFont="1" applyFill="1" applyBorder="1" applyAlignment="1">
      <alignment horizontal="center" vertical="center"/>
    </xf>
    <xf numFmtId="9" fontId="2" fillId="0" borderId="9" xfId="2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9" fontId="2" fillId="0" borderId="4" xfId="2" applyFont="1" applyFill="1" applyBorder="1" applyAlignment="1">
      <alignment horizontal="center" vertical="center"/>
    </xf>
    <xf numFmtId="164" fontId="2" fillId="0" borderId="5" xfId="2" applyNumberFormat="1" applyFont="1" applyFill="1" applyBorder="1" applyAlignment="1">
      <alignment horizontal="center" vertical="center"/>
    </xf>
    <xf numFmtId="9" fontId="2" fillId="0" borderId="15" xfId="2" applyFont="1" applyFill="1" applyBorder="1" applyAlignment="1">
      <alignment horizontal="center" vertical="center"/>
    </xf>
    <xf numFmtId="164" fontId="2" fillId="0" borderId="17" xfId="2" applyNumberFormat="1" applyFont="1" applyFill="1" applyBorder="1" applyAlignment="1">
      <alignment horizontal="center" vertical="center"/>
    </xf>
    <xf numFmtId="9" fontId="2" fillId="0" borderId="6" xfId="2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9" fontId="2" fillId="0" borderId="17" xfId="2" applyFont="1" applyFill="1" applyBorder="1" applyAlignment="1">
      <alignment horizontal="center" vertical="center"/>
    </xf>
    <xf numFmtId="9" fontId="2" fillId="0" borderId="45" xfId="2" applyFont="1" applyFill="1" applyBorder="1" applyAlignment="1">
      <alignment horizontal="center" vertical="center"/>
    </xf>
    <xf numFmtId="164" fontId="2" fillId="0" borderId="45" xfId="2" applyNumberFormat="1" applyFont="1" applyFill="1" applyBorder="1" applyAlignment="1">
      <alignment horizontal="center" vertical="center"/>
    </xf>
    <xf numFmtId="9" fontId="2" fillId="0" borderId="44" xfId="2" applyFont="1" applyFill="1" applyBorder="1" applyAlignment="1">
      <alignment horizontal="center" vertical="center"/>
    </xf>
    <xf numFmtId="9" fontId="2" fillId="0" borderId="46" xfId="2" applyFont="1" applyFill="1" applyBorder="1" applyAlignment="1">
      <alignment horizontal="center" vertical="center"/>
    </xf>
    <xf numFmtId="9" fontId="2" fillId="0" borderId="48" xfId="2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0" applyFont="1"/>
    <xf numFmtId="0" fontId="5" fillId="0" borderId="0" xfId="0" applyFont="1" applyAlignment="1">
      <alignment horizontal="justify" vertical="center"/>
    </xf>
    <xf numFmtId="0" fontId="2" fillId="0" borderId="0" xfId="0" applyFont="1"/>
    <xf numFmtId="0" fontId="2" fillId="0" borderId="64" xfId="0" applyFont="1" applyBorder="1" applyAlignment="1">
      <alignment horizontal="center"/>
    </xf>
    <xf numFmtId="0" fontId="9" fillId="0" borderId="63" xfId="0" applyFont="1" applyBorder="1" applyAlignment="1">
      <alignment horizontal="center" wrapText="1"/>
    </xf>
    <xf numFmtId="0" fontId="2" fillId="0" borderId="63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2" fillId="0" borderId="36" xfId="0" applyFont="1" applyBorder="1" applyAlignment="1">
      <alignment horizontal="left" indent="1"/>
    </xf>
    <xf numFmtId="3" fontId="2" fillId="0" borderId="4" xfId="0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38" xfId="0" applyFont="1" applyBorder="1" applyAlignment="1">
      <alignment horizontal="left" indent="1"/>
    </xf>
    <xf numFmtId="3" fontId="2" fillId="0" borderId="9" xfId="0" applyNumberFormat="1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left" indent="1"/>
    </xf>
    <xf numFmtId="3" fontId="2" fillId="0" borderId="15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left" indent="1"/>
    </xf>
    <xf numFmtId="3" fontId="2" fillId="0" borderId="1" xfId="0" applyNumberFormat="1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167" fontId="2" fillId="0" borderId="45" xfId="0" applyNumberFormat="1" applyFon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9" fontId="2" fillId="0" borderId="44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7" fontId="2" fillId="0" borderId="44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6" fontId="2" fillId="0" borderId="15" xfId="0" applyNumberFormat="1" applyFont="1" applyBorder="1" applyAlignment="1">
      <alignment horizontal="center" vertical="center"/>
    </xf>
    <xf numFmtId="167" fontId="2" fillId="0" borderId="46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5" fontId="2" fillId="0" borderId="4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45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indent="1"/>
    </xf>
    <xf numFmtId="3" fontId="2" fillId="0" borderId="6" xfId="0" applyNumberFormat="1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5" fontId="2" fillId="0" borderId="43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2" fillId="0" borderId="0" xfId="2" applyFont="1" applyFill="1" applyAlignment="1">
      <alignment vertical="center"/>
    </xf>
    <xf numFmtId="0" fontId="5" fillId="0" borderId="6" xfId="0" applyFont="1" applyBorder="1" applyAlignment="1">
      <alignment horizontal="centerContinuous"/>
    </xf>
    <xf numFmtId="3" fontId="5" fillId="0" borderId="8" xfId="0" applyNumberFormat="1" applyFont="1" applyBorder="1" applyAlignment="1">
      <alignment horizontal="centerContinuous"/>
    </xf>
    <xf numFmtId="9" fontId="5" fillId="0" borderId="7" xfId="2" applyFont="1" applyFill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37" xfId="0" applyFont="1" applyBorder="1" applyAlignment="1">
      <alignment horizontal="centerContinuous"/>
    </xf>
    <xf numFmtId="164" fontId="5" fillId="0" borderId="37" xfId="0" applyNumberFormat="1" applyFont="1" applyBorder="1" applyAlignment="1">
      <alignment horizontal="centerContinuous"/>
    </xf>
    <xf numFmtId="0" fontId="5" fillId="0" borderId="27" xfId="0" applyFont="1" applyBorder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164" fontId="5" fillId="0" borderId="66" xfId="0" applyNumberFormat="1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2" fillId="0" borderId="7" xfId="0" applyFont="1" applyBorder="1" applyAlignment="1">
      <alignment horizontal="left" indent="1"/>
    </xf>
    <xf numFmtId="0" fontId="2" fillId="0" borderId="7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66" fontId="2" fillId="0" borderId="52" xfId="1" applyNumberFormat="1" applyFont="1" applyFill="1" applyBorder="1" applyAlignment="1">
      <alignment horizontal="center" vertical="center" wrapText="1"/>
    </xf>
    <xf numFmtId="167" fontId="2" fillId="0" borderId="7" xfId="1" applyNumberFormat="1" applyFont="1" applyFill="1" applyBorder="1" applyAlignment="1">
      <alignment horizontal="center" vertical="center" wrapText="1"/>
    </xf>
    <xf numFmtId="9" fontId="2" fillId="0" borderId="43" xfId="2" applyFont="1" applyFill="1" applyBorder="1" applyAlignment="1">
      <alignment horizontal="center" vertical="center" wrapText="1"/>
    </xf>
    <xf numFmtId="167" fontId="2" fillId="0" borderId="8" xfId="1" applyNumberFormat="1" applyFont="1" applyFill="1" applyBorder="1" applyAlignment="1">
      <alignment horizontal="center" vertical="center" wrapText="1"/>
    </xf>
    <xf numFmtId="10" fontId="2" fillId="0" borderId="43" xfId="2" applyNumberFormat="1" applyFont="1" applyFill="1" applyBorder="1" applyAlignment="1">
      <alignment horizontal="center" vertical="center"/>
    </xf>
    <xf numFmtId="164" fontId="2" fillId="0" borderId="8" xfId="2" applyNumberFormat="1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70" fontId="2" fillId="0" borderId="43" xfId="0" applyNumberFormat="1" applyFont="1" applyBorder="1" applyAlignment="1">
      <alignment horizontal="center" vertical="center"/>
    </xf>
    <xf numFmtId="171" fontId="2" fillId="0" borderId="4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166" fontId="2" fillId="0" borderId="54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9" fontId="2" fillId="0" borderId="44" xfId="2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0" fontId="2" fillId="0" borderId="44" xfId="2" applyNumberFormat="1" applyFont="1" applyFill="1" applyBorder="1" applyAlignment="1">
      <alignment horizontal="center" vertical="center"/>
    </xf>
    <xf numFmtId="164" fontId="2" fillId="0" borderId="5" xfId="2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70" fontId="2" fillId="0" borderId="44" xfId="0" applyNumberFormat="1" applyFont="1" applyBorder="1" applyAlignment="1">
      <alignment horizontal="center" vertical="center"/>
    </xf>
    <xf numFmtId="171" fontId="2" fillId="0" borderId="4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indent="1"/>
    </xf>
    <xf numFmtId="0" fontId="2" fillId="0" borderId="10" xfId="0" applyFont="1" applyBorder="1" applyAlignment="1">
      <alignment horizontal="center" vertical="center"/>
    </xf>
    <xf numFmtId="166" fontId="2" fillId="0" borderId="56" xfId="1" applyNumberFormat="1" applyFont="1" applyFill="1" applyBorder="1" applyAlignment="1">
      <alignment horizontal="center" vertical="center" wrapText="1"/>
    </xf>
    <xf numFmtId="167" fontId="2" fillId="0" borderId="10" xfId="1" applyNumberFormat="1" applyFont="1" applyFill="1" applyBorder="1" applyAlignment="1">
      <alignment horizontal="center" vertical="center" wrapText="1"/>
    </xf>
    <xf numFmtId="9" fontId="2" fillId="0" borderId="45" xfId="2" applyFont="1" applyFill="1" applyBorder="1" applyAlignment="1">
      <alignment horizontal="center" vertical="center" wrapText="1"/>
    </xf>
    <xf numFmtId="167" fontId="2" fillId="0" borderId="11" xfId="1" applyNumberFormat="1" applyFont="1" applyFill="1" applyBorder="1" applyAlignment="1">
      <alignment horizontal="center" vertical="center" wrapText="1"/>
    </xf>
    <xf numFmtId="10" fontId="2" fillId="0" borderId="45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/>
    </xf>
    <xf numFmtId="170" fontId="2" fillId="0" borderId="45" xfId="0" applyNumberFormat="1" applyFont="1" applyBorder="1" applyAlignment="1">
      <alignment horizontal="center" vertical="center"/>
    </xf>
    <xf numFmtId="171" fontId="2" fillId="0" borderId="45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indent="4"/>
    </xf>
    <xf numFmtId="3" fontId="2" fillId="0" borderId="12" xfId="0" applyNumberFormat="1" applyFont="1" applyBorder="1" applyAlignment="1">
      <alignment horizontal="center" vertical="center"/>
    </xf>
    <xf numFmtId="1" fontId="2" fillId="0" borderId="42" xfId="2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2" fillId="0" borderId="4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8" fontId="2" fillId="0" borderId="49" xfId="0" applyNumberFormat="1" applyFont="1" applyBorder="1" applyAlignment="1">
      <alignment horizontal="center" vertical="center"/>
    </xf>
    <xf numFmtId="166" fontId="2" fillId="0" borderId="50" xfId="1" applyNumberFormat="1" applyFont="1" applyFill="1" applyBorder="1" applyAlignment="1">
      <alignment horizontal="center" vertical="center" wrapText="1"/>
    </xf>
    <xf numFmtId="167" fontId="2" fillId="0" borderId="13" xfId="1" applyNumberFormat="1" applyFont="1" applyFill="1" applyBorder="1" applyAlignment="1">
      <alignment horizontal="center" vertical="center" wrapText="1"/>
    </xf>
    <xf numFmtId="9" fontId="2" fillId="0" borderId="42" xfId="2" applyFont="1" applyFill="1" applyBorder="1" applyAlignment="1">
      <alignment horizontal="center" vertical="center" wrapText="1"/>
    </xf>
    <xf numFmtId="167" fontId="2" fillId="0" borderId="14" xfId="1" applyNumberFormat="1" applyFont="1" applyFill="1" applyBorder="1" applyAlignment="1">
      <alignment horizontal="center" vertical="center" wrapText="1"/>
    </xf>
    <xf numFmtId="10" fontId="2" fillId="0" borderId="42" xfId="2" applyNumberFormat="1" applyFont="1" applyFill="1" applyBorder="1" applyAlignment="1">
      <alignment horizontal="center" vertical="center"/>
    </xf>
    <xf numFmtId="164" fontId="2" fillId="0" borderId="14" xfId="2" applyNumberFormat="1" applyFont="1" applyFill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/>
    </xf>
    <xf numFmtId="170" fontId="2" fillId="0" borderId="42" xfId="0" applyNumberFormat="1" applyFont="1" applyBorder="1" applyAlignment="1">
      <alignment horizontal="center" vertical="center"/>
    </xf>
    <xf numFmtId="171" fontId="2" fillId="0" borderId="42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indent="4"/>
    </xf>
    <xf numFmtId="1" fontId="2" fillId="0" borderId="45" xfId="2" applyNumberFormat="1" applyFont="1" applyFill="1" applyBorder="1" applyAlignment="1">
      <alignment horizontal="center" vertical="center"/>
    </xf>
    <xf numFmtId="168" fontId="2" fillId="0" borderId="55" xfId="0" applyNumberFormat="1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left" indent="4"/>
    </xf>
    <xf numFmtId="0" fontId="2" fillId="0" borderId="16" xfId="0" applyFont="1" applyBorder="1" applyAlignment="1">
      <alignment horizontal="left" indent="4"/>
    </xf>
    <xf numFmtId="0" fontId="2" fillId="0" borderId="16" xfId="0" applyFont="1" applyBorder="1" applyAlignment="1">
      <alignment horizontal="center" vertical="center"/>
    </xf>
    <xf numFmtId="165" fontId="2" fillId="0" borderId="46" xfId="0" applyNumberFormat="1" applyFont="1" applyBorder="1" applyAlignment="1">
      <alignment horizontal="center" vertical="center"/>
    </xf>
    <xf numFmtId="166" fontId="2" fillId="0" borderId="58" xfId="1" applyNumberFormat="1" applyFont="1" applyFill="1" applyBorder="1" applyAlignment="1">
      <alignment horizontal="center" vertical="center" wrapText="1"/>
    </xf>
    <xf numFmtId="167" fontId="2" fillId="0" borderId="16" xfId="1" applyNumberFormat="1" applyFont="1" applyFill="1" applyBorder="1" applyAlignment="1">
      <alignment horizontal="center" vertical="center" wrapText="1"/>
    </xf>
    <xf numFmtId="9" fontId="2" fillId="0" borderId="46" xfId="2" applyFont="1" applyFill="1" applyBorder="1" applyAlignment="1">
      <alignment horizontal="center" vertical="center" wrapText="1"/>
    </xf>
    <xf numFmtId="167" fontId="2" fillId="0" borderId="17" xfId="1" applyNumberFormat="1" applyFont="1" applyFill="1" applyBorder="1" applyAlignment="1">
      <alignment horizontal="center" vertical="center" wrapText="1"/>
    </xf>
    <xf numFmtId="10" fontId="2" fillId="0" borderId="46" xfId="2" applyNumberFormat="1" applyFont="1" applyFill="1" applyBorder="1" applyAlignment="1">
      <alignment horizontal="center" vertical="center"/>
    </xf>
    <xf numFmtId="164" fontId="2" fillId="0" borderId="17" xfId="2" applyNumberFormat="1" applyFont="1" applyFill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/>
    </xf>
    <xf numFmtId="170" fontId="2" fillId="0" borderId="46" xfId="0" applyNumberFormat="1" applyFont="1" applyBorder="1" applyAlignment="1">
      <alignment horizontal="center" vertical="center"/>
    </xf>
    <xf numFmtId="171" fontId="2" fillId="0" borderId="4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indent="4"/>
    </xf>
    <xf numFmtId="10" fontId="2" fillId="0" borderId="8" xfId="2" applyNumberFormat="1" applyFont="1" applyFill="1" applyBorder="1" applyAlignment="1">
      <alignment horizontal="center" vertical="center"/>
    </xf>
    <xf numFmtId="10" fontId="2" fillId="0" borderId="5" xfId="2" applyNumberFormat="1" applyFont="1" applyFill="1" applyBorder="1" applyAlignment="1">
      <alignment horizontal="center" vertical="center"/>
    </xf>
    <xf numFmtId="10" fontId="2" fillId="0" borderId="11" xfId="2" applyNumberFormat="1" applyFont="1" applyFill="1" applyBorder="1" applyAlignment="1">
      <alignment horizontal="center" vertical="center"/>
    </xf>
    <xf numFmtId="10" fontId="2" fillId="0" borderId="14" xfId="2" applyNumberFormat="1" applyFont="1" applyFill="1" applyBorder="1" applyAlignment="1">
      <alignment horizontal="center" vertical="center"/>
    </xf>
    <xf numFmtId="0" fontId="2" fillId="0" borderId="36" xfId="0" applyFont="1" applyBorder="1"/>
    <xf numFmtId="10" fontId="2" fillId="0" borderId="17" xfId="2" applyNumberFormat="1" applyFont="1" applyFill="1" applyBorder="1" applyAlignment="1">
      <alignment horizontal="center" vertical="center"/>
    </xf>
    <xf numFmtId="1" fontId="2" fillId="0" borderId="43" xfId="2" applyNumberFormat="1" applyFont="1" applyFill="1" applyBorder="1" applyAlignment="1">
      <alignment horizontal="center" vertical="center"/>
    </xf>
    <xf numFmtId="168" fontId="2" fillId="0" borderId="51" xfId="0" applyNumberFormat="1" applyFont="1" applyBorder="1" applyAlignment="1">
      <alignment horizontal="center" vertical="center"/>
    </xf>
    <xf numFmtId="0" fontId="2" fillId="0" borderId="13" xfId="0" applyFont="1" applyBorder="1"/>
    <xf numFmtId="1" fontId="2" fillId="0" borderId="46" xfId="2" applyNumberFormat="1" applyFont="1" applyFill="1" applyBorder="1" applyAlignment="1">
      <alignment horizontal="center" vertical="center"/>
    </xf>
    <xf numFmtId="168" fontId="2" fillId="0" borderId="57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indent="1"/>
    </xf>
    <xf numFmtId="0" fontId="2" fillId="0" borderId="19" xfId="0" applyFont="1" applyBorder="1" applyAlignment="1">
      <alignment horizontal="left" indent="1"/>
    </xf>
    <xf numFmtId="3" fontId="2" fillId="0" borderId="18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5" fontId="2" fillId="0" borderId="47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66" fontId="2" fillId="0" borderId="60" xfId="1" applyNumberFormat="1" applyFont="1" applyFill="1" applyBorder="1" applyAlignment="1">
      <alignment horizontal="center" vertical="center" wrapText="1"/>
    </xf>
    <xf numFmtId="167" fontId="2" fillId="0" borderId="19" xfId="1" applyNumberFormat="1" applyFont="1" applyFill="1" applyBorder="1" applyAlignment="1">
      <alignment horizontal="center" vertical="center" wrapText="1"/>
    </xf>
    <xf numFmtId="169" fontId="2" fillId="0" borderId="47" xfId="2" applyNumberFormat="1" applyFont="1" applyFill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9" fontId="2" fillId="0" borderId="47" xfId="2" applyFont="1" applyFill="1" applyBorder="1" applyAlignment="1">
      <alignment horizontal="center" vertical="center" wrapText="1"/>
    </xf>
    <xf numFmtId="167" fontId="2" fillId="0" borderId="20" xfId="1" applyNumberFormat="1" applyFont="1" applyFill="1" applyBorder="1" applyAlignment="1">
      <alignment horizontal="center" vertical="center" wrapText="1"/>
    </xf>
    <xf numFmtId="10" fontId="2" fillId="0" borderId="47" xfId="2" applyNumberFormat="1" applyFont="1" applyFill="1" applyBorder="1" applyAlignment="1">
      <alignment horizontal="center" vertical="center"/>
    </xf>
    <xf numFmtId="164" fontId="2" fillId="0" borderId="20" xfId="2" applyNumberFormat="1" applyFont="1" applyFill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/>
    </xf>
    <xf numFmtId="170" fontId="2" fillId="0" borderId="47" xfId="0" applyNumberFormat="1" applyFont="1" applyBorder="1" applyAlignment="1">
      <alignment horizontal="center" vertical="center"/>
    </xf>
    <xf numFmtId="171" fontId="2" fillId="0" borderId="4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0" fontId="2" fillId="0" borderId="8" xfId="2" applyNumberFormat="1" applyFont="1" applyFill="1" applyBorder="1" applyAlignment="1">
      <alignment horizontal="center" vertical="center" wrapText="1"/>
    </xf>
    <xf numFmtId="10" fontId="2" fillId="0" borderId="5" xfId="2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indent="1"/>
    </xf>
    <xf numFmtId="10" fontId="2" fillId="0" borderId="17" xfId="2" applyNumberFormat="1" applyFont="1" applyFill="1" applyBorder="1" applyAlignment="1">
      <alignment horizontal="center" vertical="center" wrapText="1"/>
    </xf>
    <xf numFmtId="166" fontId="2" fillId="0" borderId="54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6" fontId="2" fillId="0" borderId="56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166" fontId="2" fillId="0" borderId="58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 wrapText="1"/>
    </xf>
    <xf numFmtId="167" fontId="2" fillId="0" borderId="1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center" vertical="center"/>
    </xf>
    <xf numFmtId="165" fontId="2" fillId="0" borderId="48" xfId="0" applyNumberFormat="1" applyFont="1" applyBorder="1" applyAlignment="1">
      <alignment horizontal="center" vertical="center"/>
    </xf>
    <xf numFmtId="166" fontId="2" fillId="0" borderId="62" xfId="0" applyNumberFormat="1" applyFont="1" applyBorder="1" applyAlignment="1">
      <alignment horizontal="center" vertical="center"/>
    </xf>
    <xf numFmtId="9" fontId="2" fillId="0" borderId="48" xfId="2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70" fontId="2" fillId="0" borderId="48" xfId="0" applyNumberFormat="1" applyFont="1" applyBorder="1" applyAlignment="1">
      <alignment horizontal="center" vertical="center"/>
    </xf>
    <xf numFmtId="171" fontId="2" fillId="0" borderId="48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2" fillId="0" borderId="0" xfId="2" applyFont="1" applyFill="1" applyAlignment="1">
      <alignment horizontal="left" vertical="center"/>
    </xf>
    <xf numFmtId="2" fontId="2" fillId="0" borderId="0" xfId="0" applyNumberFormat="1" applyFont="1" applyAlignment="1">
      <alignment horizontal="left" indent="1"/>
    </xf>
    <xf numFmtId="0" fontId="2" fillId="0" borderId="44" xfId="0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 wrapText="1"/>
    </xf>
    <xf numFmtId="167" fontId="2" fillId="0" borderId="44" xfId="0" applyNumberFormat="1" applyFont="1" applyBorder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44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left" indent="4"/>
    </xf>
    <xf numFmtId="166" fontId="2" fillId="0" borderId="4" xfId="1" applyNumberFormat="1" applyFont="1" applyFill="1" applyBorder="1" applyAlignment="1">
      <alignment horizontal="center" vertical="center" wrapText="1"/>
    </xf>
    <xf numFmtId="167" fontId="2" fillId="0" borderId="44" xfId="1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left" indent="1"/>
    </xf>
    <xf numFmtId="0" fontId="2" fillId="0" borderId="45" xfId="0" applyFont="1" applyBorder="1" applyAlignment="1">
      <alignment horizontal="center" vertical="center"/>
    </xf>
    <xf numFmtId="9" fontId="2" fillId="0" borderId="10" xfId="2" applyFont="1" applyFill="1" applyBorder="1" applyAlignment="1">
      <alignment horizontal="center" vertical="center" wrapText="1"/>
    </xf>
    <xf numFmtId="167" fontId="2" fillId="0" borderId="45" xfId="0" applyNumberFormat="1" applyFont="1" applyBorder="1" applyAlignment="1">
      <alignment horizontal="center" vertical="center" wrapText="1"/>
    </xf>
    <xf numFmtId="166" fontId="2" fillId="0" borderId="9" xfId="1" applyNumberFormat="1" applyFont="1" applyFill="1" applyBorder="1" applyAlignment="1">
      <alignment horizontal="center" vertical="center" wrapText="1"/>
    </xf>
    <xf numFmtId="167" fontId="2" fillId="0" borderId="45" xfId="1" applyNumberFormat="1" applyFont="1" applyFill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10" fillId="0" borderId="44" xfId="2" applyFont="1" applyFill="1" applyBorder="1" applyAlignment="1">
      <alignment horizontal="center" vertical="center" wrapText="1"/>
    </xf>
    <xf numFmtId="9" fontId="10" fillId="0" borderId="0" xfId="2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9" fontId="10" fillId="0" borderId="46" xfId="2" applyFont="1" applyFill="1" applyBorder="1" applyAlignment="1">
      <alignment horizontal="center" vertical="center" wrapText="1"/>
    </xf>
    <xf numFmtId="9" fontId="10" fillId="0" borderId="16" xfId="2" applyFont="1" applyFill="1" applyBorder="1" applyAlignment="1">
      <alignment horizontal="center" vertical="center" wrapText="1"/>
    </xf>
    <xf numFmtId="167" fontId="2" fillId="0" borderId="46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left" indent="4"/>
    </xf>
    <xf numFmtId="166" fontId="2" fillId="0" borderId="15" xfId="1" applyNumberFormat="1" applyFont="1" applyFill="1" applyBorder="1" applyAlignment="1">
      <alignment horizontal="center" vertical="center" wrapText="1"/>
    </xf>
    <xf numFmtId="9" fontId="2" fillId="0" borderId="16" xfId="2" applyFont="1" applyFill="1" applyBorder="1" applyAlignment="1">
      <alignment horizontal="center" vertical="center" wrapText="1"/>
    </xf>
    <xf numFmtId="167" fontId="2" fillId="0" borderId="46" xfId="1" applyNumberFormat="1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left" indent="1"/>
    </xf>
    <xf numFmtId="0" fontId="2" fillId="0" borderId="43" xfId="0" applyFont="1" applyBorder="1" applyAlignment="1">
      <alignment horizontal="center" vertical="center"/>
    </xf>
    <xf numFmtId="9" fontId="2" fillId="0" borderId="7" xfId="2" applyFont="1" applyFill="1" applyBorder="1" applyAlignment="1">
      <alignment horizontal="center" vertical="center" wrapText="1"/>
    </xf>
    <xf numFmtId="167" fontId="2" fillId="0" borderId="43" xfId="0" applyNumberFormat="1" applyFont="1" applyBorder="1" applyAlignment="1">
      <alignment horizontal="center" vertical="center" wrapText="1"/>
    </xf>
    <xf numFmtId="167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indent="2"/>
    </xf>
    <xf numFmtId="3" fontId="2" fillId="0" borderId="12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66" fontId="2" fillId="0" borderId="12" xfId="1" applyNumberFormat="1" applyFont="1" applyFill="1" applyBorder="1" applyAlignment="1">
      <alignment horizontal="center" vertical="center" wrapText="1"/>
    </xf>
    <xf numFmtId="9" fontId="2" fillId="0" borderId="13" xfId="2" applyFont="1" applyFill="1" applyBorder="1" applyAlignment="1">
      <alignment horizontal="center" vertical="center" wrapText="1"/>
    </xf>
    <xf numFmtId="167" fontId="2" fillId="0" borderId="4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indent="2"/>
    </xf>
    <xf numFmtId="0" fontId="2" fillId="0" borderId="15" xfId="0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9" fontId="2" fillId="0" borderId="0" xfId="2" applyFont="1" applyFill="1"/>
    <xf numFmtId="0" fontId="5" fillId="0" borderId="0" xfId="0" applyFont="1" applyAlignment="1">
      <alignment horizontal="left"/>
    </xf>
    <xf numFmtId="0" fontId="8" fillId="0" borderId="32" xfId="0" applyFont="1" applyBorder="1" applyAlignment="1">
      <alignment horizontal="left" indent="1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8" xfId="0" applyFont="1" applyBorder="1" applyAlignment="1">
      <alignment horizontal="left" indent="1"/>
    </xf>
    <xf numFmtId="3" fontId="8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8" fillId="0" borderId="29" xfId="0" applyFont="1" applyBorder="1" applyAlignment="1">
      <alignment horizontal="left" indent="1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167" fontId="8" fillId="0" borderId="10" xfId="0" applyNumberFormat="1" applyFont="1" applyBorder="1" applyAlignment="1">
      <alignment horizontal="center" vertical="center"/>
    </xf>
    <xf numFmtId="9" fontId="8" fillId="0" borderId="9" xfId="2" applyFont="1" applyFill="1" applyBorder="1" applyAlignment="1">
      <alignment horizontal="center" vertical="center"/>
    </xf>
    <xf numFmtId="9" fontId="8" fillId="0" borderId="10" xfId="2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2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indent="1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left" indent="1"/>
    </xf>
    <xf numFmtId="3" fontId="8" fillId="0" borderId="21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9" fontId="8" fillId="0" borderId="23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7" fontId="8" fillId="0" borderId="23" xfId="0" applyNumberFormat="1" applyFont="1" applyBorder="1" applyAlignment="1">
      <alignment horizontal="center" vertical="center"/>
    </xf>
    <xf numFmtId="9" fontId="8" fillId="0" borderId="23" xfId="2" applyFont="1" applyFill="1" applyBorder="1" applyAlignment="1">
      <alignment horizontal="center" vertical="center"/>
    </xf>
    <xf numFmtId="164" fontId="8" fillId="0" borderId="23" xfId="2" applyNumberFormat="1" applyFont="1" applyFill="1" applyBorder="1" applyAlignment="1">
      <alignment horizontal="center" vertical="center"/>
    </xf>
    <xf numFmtId="166" fontId="8" fillId="0" borderId="12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9" fontId="8" fillId="0" borderId="12" xfId="2" applyFont="1" applyFill="1" applyBorder="1" applyAlignment="1">
      <alignment horizontal="center" vertical="center"/>
    </xf>
    <xf numFmtId="9" fontId="8" fillId="0" borderId="13" xfId="2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4" xfId="2" applyNumberFormat="1" applyFont="1" applyFill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9" fontId="8" fillId="0" borderId="4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5" xfId="2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left" indent="1"/>
    </xf>
    <xf numFmtId="3" fontId="8" fillId="0" borderId="15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/>
    </xf>
    <xf numFmtId="167" fontId="8" fillId="0" borderId="16" xfId="0" applyNumberFormat="1" applyFont="1" applyBorder="1" applyAlignment="1">
      <alignment horizontal="center" vertical="center"/>
    </xf>
    <xf numFmtId="9" fontId="8" fillId="0" borderId="15" xfId="2" applyFont="1" applyFill="1" applyBorder="1" applyAlignment="1">
      <alignment horizontal="center" vertical="center"/>
    </xf>
    <xf numFmtId="9" fontId="8" fillId="0" borderId="16" xfId="2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8" fillId="0" borderId="17" xfId="2" applyNumberFormat="1" applyFont="1" applyFill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67" fontId="8" fillId="0" borderId="7" xfId="0" applyNumberFormat="1" applyFont="1" applyBorder="1" applyAlignment="1">
      <alignment horizontal="center" vertical="center"/>
    </xf>
    <xf numFmtId="9" fontId="8" fillId="0" borderId="6" xfId="2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6" fontId="8" fillId="0" borderId="21" xfId="0" applyNumberFormat="1" applyFont="1" applyBorder="1" applyAlignment="1">
      <alignment horizontal="center" vertical="center"/>
    </xf>
    <xf numFmtId="9" fontId="8" fillId="0" borderId="21" xfId="2" applyFont="1" applyFill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165" fontId="8" fillId="0" borderId="22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left" indent="1"/>
    </xf>
    <xf numFmtId="9" fontId="8" fillId="0" borderId="7" xfId="2" applyFont="1" applyFill="1" applyBorder="1" applyAlignment="1">
      <alignment horizontal="center" vertical="center"/>
    </xf>
    <xf numFmtId="9" fontId="8" fillId="0" borderId="8" xfId="2" applyFont="1" applyFill="1" applyBorder="1" applyAlignment="1">
      <alignment horizontal="center" vertical="center"/>
    </xf>
    <xf numFmtId="9" fontId="8" fillId="0" borderId="11" xfId="2" applyFont="1" applyFill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9" fontId="8" fillId="0" borderId="14" xfId="2" applyFont="1" applyFill="1" applyBorder="1" applyAlignment="1">
      <alignment horizontal="center" vertical="center"/>
    </xf>
    <xf numFmtId="9" fontId="8" fillId="0" borderId="17" xfId="2" applyFont="1" applyFill="1" applyBorder="1" applyAlignment="1">
      <alignment horizontal="center" vertical="center"/>
    </xf>
    <xf numFmtId="9" fontId="8" fillId="0" borderId="5" xfId="2" applyFont="1" applyFill="1" applyBorder="1" applyAlignment="1">
      <alignment horizontal="center" vertical="center"/>
    </xf>
    <xf numFmtId="9" fontId="8" fillId="0" borderId="0" xfId="2" applyFont="1" applyFill="1"/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9" fontId="8" fillId="0" borderId="0" xfId="2" applyFont="1" applyFill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0" fontId="8" fillId="0" borderId="27" xfId="0" applyFont="1" applyBorder="1" applyAlignment="1">
      <alignment horizontal="left" indent="1"/>
    </xf>
    <xf numFmtId="0" fontId="8" fillId="0" borderId="20" xfId="0" applyFont="1" applyBorder="1" applyAlignment="1">
      <alignment horizontal="left" indent="1"/>
    </xf>
    <xf numFmtId="3" fontId="8" fillId="0" borderId="18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6" fontId="8" fillId="0" borderId="18" xfId="1" applyNumberFormat="1" applyFont="1" applyFill="1" applyBorder="1" applyAlignment="1">
      <alignment horizontal="center" vertical="center" wrapText="1"/>
    </xf>
    <xf numFmtId="167" fontId="8" fillId="0" borderId="19" xfId="1" applyNumberFormat="1" applyFont="1" applyFill="1" applyBorder="1" applyAlignment="1">
      <alignment horizontal="center" vertical="center" wrapText="1"/>
    </xf>
    <xf numFmtId="9" fontId="8" fillId="0" borderId="19" xfId="2" applyFont="1" applyFill="1" applyBorder="1" applyAlignment="1">
      <alignment horizontal="center" vertical="center" wrapText="1"/>
    </xf>
    <xf numFmtId="167" fontId="8" fillId="0" borderId="20" xfId="1" applyNumberFormat="1" applyFont="1" applyFill="1" applyBorder="1" applyAlignment="1">
      <alignment horizontal="center" vertical="center" wrapText="1"/>
    </xf>
    <xf numFmtId="10" fontId="8" fillId="0" borderId="19" xfId="2" applyNumberFormat="1" applyFont="1" applyFill="1" applyBorder="1" applyAlignment="1">
      <alignment horizontal="center" vertical="center"/>
    </xf>
    <xf numFmtId="164" fontId="8" fillId="0" borderId="20" xfId="2" applyNumberFormat="1" applyFont="1" applyFill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/>
    </xf>
    <xf numFmtId="170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indent="1"/>
    </xf>
    <xf numFmtId="0" fontId="8" fillId="0" borderId="0" xfId="0" applyFont="1" applyAlignment="1">
      <alignment horizontal="center" vertical="center"/>
    </xf>
    <xf numFmtId="166" fontId="8" fillId="0" borderId="4" xfId="1" applyNumberFormat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9" fontId="8" fillId="0" borderId="0" xfId="2" applyFont="1" applyFill="1" applyBorder="1" applyAlignment="1">
      <alignment horizontal="center" vertical="center" wrapText="1"/>
    </xf>
    <xf numFmtId="167" fontId="8" fillId="0" borderId="5" xfId="1" applyNumberFormat="1" applyFont="1" applyFill="1" applyBorder="1" applyAlignment="1">
      <alignment horizontal="center" vertical="center" wrapText="1"/>
    </xf>
    <xf numFmtId="10" fontId="8" fillId="0" borderId="0" xfId="2" applyNumberFormat="1" applyFont="1" applyFill="1" applyBorder="1" applyAlignment="1">
      <alignment horizontal="center" vertical="center"/>
    </xf>
    <xf numFmtId="164" fontId="8" fillId="0" borderId="5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9" fontId="9" fillId="0" borderId="0" xfId="2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indent="1"/>
    </xf>
    <xf numFmtId="0" fontId="8" fillId="0" borderId="10" xfId="0" applyFont="1" applyBorder="1" applyAlignment="1">
      <alignment horizontal="center" vertical="center"/>
    </xf>
    <xf numFmtId="166" fontId="8" fillId="0" borderId="9" xfId="1" applyNumberFormat="1" applyFont="1" applyFill="1" applyBorder="1" applyAlignment="1">
      <alignment horizontal="center" vertical="center" wrapText="1"/>
    </xf>
    <xf numFmtId="167" fontId="8" fillId="0" borderId="10" xfId="1" applyNumberFormat="1" applyFont="1" applyFill="1" applyBorder="1" applyAlignment="1">
      <alignment horizontal="center" vertical="center" wrapText="1"/>
    </xf>
    <xf numFmtId="9" fontId="8" fillId="0" borderId="10" xfId="2" applyFont="1" applyFill="1" applyBorder="1" applyAlignment="1">
      <alignment horizontal="center" vertical="center" wrapText="1"/>
    </xf>
    <xf numFmtId="167" fontId="8" fillId="0" borderId="11" xfId="1" applyNumberFormat="1" applyFont="1" applyFill="1" applyBorder="1" applyAlignment="1">
      <alignment horizontal="center" vertical="center" wrapText="1"/>
    </xf>
    <xf numFmtId="10" fontId="8" fillId="0" borderId="10" xfId="2" applyNumberFormat="1" applyFont="1" applyFill="1" applyBorder="1" applyAlignment="1">
      <alignment horizontal="center" vertical="center"/>
    </xf>
    <xf numFmtId="164" fontId="8" fillId="0" borderId="11" xfId="2" applyNumberFormat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/>
    </xf>
    <xf numFmtId="170" fontId="8" fillId="0" borderId="10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indent="2"/>
    </xf>
    <xf numFmtId="1" fontId="9" fillId="0" borderId="13" xfId="2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168" fontId="8" fillId="0" borderId="14" xfId="0" applyNumberFormat="1" applyFont="1" applyBorder="1" applyAlignment="1">
      <alignment horizontal="center" vertical="center"/>
    </xf>
    <xf numFmtId="166" fontId="9" fillId="0" borderId="12" xfId="1" applyNumberFormat="1" applyFont="1" applyFill="1" applyBorder="1" applyAlignment="1">
      <alignment horizontal="center" vertical="center" wrapText="1"/>
    </xf>
    <xf numFmtId="167" fontId="9" fillId="0" borderId="13" xfId="1" applyNumberFormat="1" applyFont="1" applyFill="1" applyBorder="1" applyAlignment="1">
      <alignment horizontal="center" vertical="center" wrapText="1"/>
    </xf>
    <xf numFmtId="9" fontId="9" fillId="0" borderId="13" xfId="2" applyFont="1" applyFill="1" applyBorder="1" applyAlignment="1">
      <alignment horizontal="center" vertical="center" wrapText="1"/>
    </xf>
    <xf numFmtId="167" fontId="9" fillId="0" borderId="14" xfId="1" applyNumberFormat="1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/>
    </xf>
    <xf numFmtId="10" fontId="9" fillId="0" borderId="13" xfId="2" applyNumberFormat="1" applyFont="1" applyFill="1" applyBorder="1" applyAlignment="1">
      <alignment horizontal="center" vertical="center"/>
    </xf>
    <xf numFmtId="164" fontId="9" fillId="0" borderId="14" xfId="2" applyNumberFormat="1" applyFont="1" applyFill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/>
    </xf>
    <xf numFmtId="170" fontId="8" fillId="0" borderId="13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indent="2"/>
    </xf>
    <xf numFmtId="1" fontId="9" fillId="0" borderId="10" xfId="2" applyNumberFormat="1" applyFont="1" applyFill="1" applyBorder="1" applyAlignment="1">
      <alignment horizontal="center" vertical="center"/>
    </xf>
    <xf numFmtId="168" fontId="8" fillId="0" borderId="11" xfId="0" applyNumberFormat="1" applyFont="1" applyBorder="1" applyAlignment="1">
      <alignment horizontal="center" vertical="center"/>
    </xf>
    <xf numFmtId="166" fontId="9" fillId="0" borderId="9" xfId="1" applyNumberFormat="1" applyFont="1" applyFill="1" applyBorder="1" applyAlignment="1">
      <alignment horizontal="center" vertical="center" wrapText="1"/>
    </xf>
    <xf numFmtId="167" fontId="9" fillId="0" borderId="10" xfId="1" applyNumberFormat="1" applyFont="1" applyFill="1" applyBorder="1" applyAlignment="1">
      <alignment horizontal="center" vertical="center" wrapText="1"/>
    </xf>
    <xf numFmtId="9" fontId="9" fillId="0" borderId="10" xfId="2" applyFont="1" applyFill="1" applyBorder="1" applyAlignment="1">
      <alignment horizontal="center" vertical="center" wrapText="1"/>
    </xf>
    <xf numFmtId="167" fontId="9" fillId="0" borderId="11" xfId="1" applyNumberFormat="1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10" fontId="9" fillId="0" borderId="10" xfId="2" applyNumberFormat="1" applyFont="1" applyFill="1" applyBorder="1" applyAlignment="1">
      <alignment horizontal="center" vertical="center"/>
    </xf>
    <xf numFmtId="164" fontId="9" fillId="0" borderId="11" xfId="2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indent="2"/>
    </xf>
    <xf numFmtId="166" fontId="9" fillId="0" borderId="4" xfId="1" applyNumberFormat="1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center" vertical="center" wrapText="1"/>
    </xf>
    <xf numFmtId="167" fontId="9" fillId="0" borderId="5" xfId="1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10" fontId="9" fillId="0" borderId="0" xfId="2" applyNumberFormat="1" applyFont="1" applyFill="1" applyBorder="1" applyAlignment="1">
      <alignment horizontal="center" vertical="center"/>
    </xf>
    <xf numFmtId="164" fontId="9" fillId="0" borderId="5" xfId="2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indent="2"/>
    </xf>
    <xf numFmtId="0" fontId="8" fillId="0" borderId="16" xfId="0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6" fontId="9" fillId="0" borderId="15" xfId="1" applyNumberFormat="1" applyFont="1" applyFill="1" applyBorder="1" applyAlignment="1">
      <alignment horizontal="center" vertical="center" wrapText="1"/>
    </xf>
    <xf numFmtId="167" fontId="9" fillId="0" borderId="16" xfId="1" applyNumberFormat="1" applyFont="1" applyFill="1" applyBorder="1" applyAlignment="1">
      <alignment horizontal="center" vertical="center" wrapText="1"/>
    </xf>
    <xf numFmtId="9" fontId="9" fillId="0" borderId="16" xfId="2" applyFont="1" applyFill="1" applyBorder="1" applyAlignment="1">
      <alignment horizontal="center" vertical="center" wrapText="1"/>
    </xf>
    <xf numFmtId="167" fontId="9" fillId="0" borderId="17" xfId="1" applyNumberFormat="1" applyFont="1" applyFill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10" fontId="9" fillId="0" borderId="16" xfId="2" applyNumberFormat="1" applyFont="1" applyFill="1" applyBorder="1" applyAlignment="1">
      <alignment horizontal="center" vertical="center"/>
    </xf>
    <xf numFmtId="164" fontId="9" fillId="0" borderId="17" xfId="2" applyNumberFormat="1" applyFont="1" applyFill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/>
    </xf>
    <xf numFmtId="170" fontId="8" fillId="0" borderId="16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indent="2"/>
    </xf>
    <xf numFmtId="3" fontId="9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6" fontId="9" fillId="0" borderId="6" xfId="1" applyNumberFormat="1" applyFont="1" applyFill="1" applyBorder="1" applyAlignment="1">
      <alignment horizontal="center" vertical="center" wrapText="1"/>
    </xf>
    <xf numFmtId="167" fontId="9" fillId="0" borderId="7" xfId="1" applyNumberFormat="1" applyFont="1" applyFill="1" applyBorder="1" applyAlignment="1">
      <alignment horizontal="center" vertical="center" wrapText="1"/>
    </xf>
    <xf numFmtId="9" fontId="9" fillId="0" borderId="7" xfId="2" applyFont="1" applyFill="1" applyBorder="1" applyAlignment="1">
      <alignment horizontal="center" vertical="center" wrapText="1"/>
    </xf>
    <xf numFmtId="167" fontId="9" fillId="0" borderId="8" xfId="1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10" fontId="9" fillId="0" borderId="7" xfId="2" applyNumberFormat="1" applyFont="1" applyFill="1" applyBorder="1" applyAlignment="1">
      <alignment horizontal="center" vertical="center"/>
    </xf>
    <xf numFmtId="10" fontId="9" fillId="0" borderId="8" xfId="2" applyNumberFormat="1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70" fontId="8" fillId="0" borderId="7" xfId="0" applyNumberFormat="1" applyFont="1" applyBorder="1" applyAlignment="1">
      <alignment horizontal="center" vertical="center"/>
    </xf>
    <xf numFmtId="10" fontId="9" fillId="0" borderId="5" xfId="2" applyNumberFormat="1" applyFont="1" applyFill="1" applyBorder="1" applyAlignment="1">
      <alignment horizontal="center" vertical="center"/>
    </xf>
    <xf numFmtId="10" fontId="9" fillId="0" borderId="11" xfId="2" applyNumberFormat="1" applyFont="1" applyFill="1" applyBorder="1" applyAlignment="1">
      <alignment horizontal="center" vertical="center"/>
    </xf>
    <xf numFmtId="10" fontId="9" fillId="0" borderId="14" xfId="2" applyNumberFormat="1" applyFont="1" applyFill="1" applyBorder="1" applyAlignment="1">
      <alignment horizontal="center" vertical="center"/>
    </xf>
    <xf numFmtId="10" fontId="9" fillId="0" borderId="17" xfId="2" applyNumberFormat="1" applyFont="1" applyFill="1" applyBorder="1" applyAlignment="1">
      <alignment horizontal="center" vertical="center"/>
    </xf>
    <xf numFmtId="1" fontId="9" fillId="0" borderId="7" xfId="2" applyNumberFormat="1" applyFont="1" applyFill="1" applyBorder="1" applyAlignment="1">
      <alignment horizontal="center" vertical="center"/>
    </xf>
    <xf numFmtId="168" fontId="8" fillId="0" borderId="8" xfId="0" applyNumberFormat="1" applyFont="1" applyBorder="1" applyAlignment="1">
      <alignment horizontal="center" vertical="center"/>
    </xf>
    <xf numFmtId="164" fontId="9" fillId="0" borderId="8" xfId="2" applyNumberFormat="1" applyFont="1" applyFill="1" applyBorder="1" applyAlignment="1">
      <alignment horizontal="center" vertical="center" wrapText="1"/>
    </xf>
    <xf numFmtId="0" fontId="8" fillId="0" borderId="13" xfId="0" applyFont="1" applyBorder="1"/>
    <xf numFmtId="1" fontId="9" fillId="0" borderId="16" xfId="2" applyNumberFormat="1" applyFont="1" applyFill="1" applyBorder="1" applyAlignment="1">
      <alignment horizontal="center" vertical="center"/>
    </xf>
    <xf numFmtId="168" fontId="8" fillId="0" borderId="17" xfId="0" applyNumberFormat="1" applyFont="1" applyBorder="1" applyAlignment="1">
      <alignment horizontal="center" vertical="center"/>
    </xf>
    <xf numFmtId="169" fontId="8" fillId="0" borderId="19" xfId="2" applyNumberFormat="1" applyFont="1" applyFill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indent="1"/>
    </xf>
    <xf numFmtId="166" fontId="8" fillId="0" borderId="6" xfId="1" applyNumberFormat="1" applyFont="1" applyFill="1" applyBorder="1" applyAlignment="1">
      <alignment horizontal="center" vertical="center" wrapText="1"/>
    </xf>
    <xf numFmtId="167" fontId="8" fillId="0" borderId="7" xfId="1" applyNumberFormat="1" applyFont="1" applyFill="1" applyBorder="1" applyAlignment="1">
      <alignment horizontal="center" vertical="center" wrapText="1"/>
    </xf>
    <xf numFmtId="9" fontId="8" fillId="0" borderId="7" xfId="2" applyFont="1" applyFill="1" applyBorder="1" applyAlignment="1">
      <alignment horizontal="center" vertical="center" wrapText="1"/>
    </xf>
    <xf numFmtId="167" fontId="8" fillId="0" borderId="8" xfId="1" applyNumberFormat="1" applyFont="1" applyFill="1" applyBorder="1" applyAlignment="1">
      <alignment horizontal="center" vertical="center" wrapText="1"/>
    </xf>
    <xf numFmtId="10" fontId="8" fillId="0" borderId="7" xfId="2" applyNumberFormat="1" applyFont="1" applyFill="1" applyBorder="1" applyAlignment="1">
      <alignment horizontal="center" vertical="center"/>
    </xf>
    <xf numFmtId="10" fontId="8" fillId="0" borderId="8" xfId="2" applyNumberFormat="1" applyFont="1" applyFill="1" applyBorder="1" applyAlignment="1">
      <alignment horizontal="center" vertical="center" wrapText="1"/>
    </xf>
    <xf numFmtId="10" fontId="8" fillId="0" borderId="5" xfId="2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indent="1"/>
    </xf>
    <xf numFmtId="166" fontId="8" fillId="0" borderId="15" xfId="1" applyNumberFormat="1" applyFont="1" applyFill="1" applyBorder="1" applyAlignment="1">
      <alignment horizontal="center" vertical="center" wrapText="1"/>
    </xf>
    <xf numFmtId="167" fontId="8" fillId="0" borderId="16" xfId="1" applyNumberFormat="1" applyFont="1" applyFill="1" applyBorder="1" applyAlignment="1">
      <alignment horizontal="center" vertical="center" wrapText="1"/>
    </xf>
    <xf numFmtId="9" fontId="8" fillId="0" borderId="16" xfId="2" applyFont="1" applyFill="1" applyBorder="1" applyAlignment="1">
      <alignment horizontal="center" vertical="center" wrapText="1"/>
    </xf>
    <xf numFmtId="167" fontId="8" fillId="0" borderId="17" xfId="1" applyNumberFormat="1" applyFont="1" applyFill="1" applyBorder="1" applyAlignment="1">
      <alignment horizontal="center" vertical="center" wrapText="1"/>
    </xf>
    <xf numFmtId="10" fontId="8" fillId="0" borderId="16" xfId="2" applyNumberFormat="1" applyFont="1" applyFill="1" applyBorder="1" applyAlignment="1">
      <alignment horizontal="center" vertical="center"/>
    </xf>
    <xf numFmtId="10" fontId="8" fillId="0" borderId="17" xfId="2" applyNumberFormat="1" applyFont="1" applyFill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left" indent="1"/>
    </xf>
    <xf numFmtId="166" fontId="8" fillId="0" borderId="6" xfId="0" applyNumberFormat="1" applyFont="1" applyBorder="1" applyAlignment="1">
      <alignment horizontal="center" vertical="center" wrapText="1"/>
    </xf>
    <xf numFmtId="167" fontId="8" fillId="0" borderId="7" xfId="0" applyNumberFormat="1" applyFont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left" indent="1"/>
    </xf>
    <xf numFmtId="166" fontId="8" fillId="0" borderId="4" xfId="0" applyNumberFormat="1" applyFont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left" indent="2"/>
    </xf>
    <xf numFmtId="2" fontId="8" fillId="0" borderId="11" xfId="0" applyNumberFormat="1" applyFont="1" applyBorder="1" applyAlignment="1">
      <alignment horizontal="left" indent="1"/>
    </xf>
    <xf numFmtId="167" fontId="8" fillId="0" borderId="10" xfId="0" applyNumberFormat="1" applyFont="1" applyBorder="1" applyAlignment="1">
      <alignment horizontal="center" vertical="center" wrapText="1"/>
    </xf>
    <xf numFmtId="167" fontId="8" fillId="0" borderId="1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indent="1"/>
    </xf>
    <xf numFmtId="166" fontId="8" fillId="0" borderId="12" xfId="0" applyNumberFormat="1" applyFont="1" applyBorder="1" applyAlignment="1">
      <alignment horizontal="center" vertical="center" wrapText="1"/>
    </xf>
    <xf numFmtId="167" fontId="8" fillId="0" borderId="13" xfId="0" applyNumberFormat="1" applyFont="1" applyBorder="1" applyAlignment="1">
      <alignment horizontal="center" vertical="center" wrapText="1"/>
    </xf>
    <xf numFmtId="9" fontId="8" fillId="0" borderId="13" xfId="2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 vertical="center" wrapText="1"/>
    </xf>
    <xf numFmtId="9" fontId="8" fillId="0" borderId="12" xfId="0" applyNumberFormat="1" applyFont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indent="1"/>
    </xf>
    <xf numFmtId="0" fontId="8" fillId="0" borderId="23" xfId="0" applyFont="1" applyBorder="1" applyAlignment="1">
      <alignment horizontal="center" vertical="center"/>
    </xf>
    <xf numFmtId="166" fontId="8" fillId="0" borderId="21" xfId="0" applyNumberFormat="1" applyFont="1" applyBorder="1" applyAlignment="1">
      <alignment horizontal="center" vertical="center" wrapText="1"/>
    </xf>
    <xf numFmtId="167" fontId="8" fillId="0" borderId="23" xfId="0" applyNumberFormat="1" applyFont="1" applyBorder="1" applyAlignment="1">
      <alignment horizontal="center" vertical="center" wrapText="1"/>
    </xf>
    <xf numFmtId="9" fontId="8" fillId="0" borderId="23" xfId="2" applyFont="1" applyFill="1" applyBorder="1" applyAlignment="1">
      <alignment horizontal="center" vertical="center" wrapText="1"/>
    </xf>
    <xf numFmtId="167" fontId="8" fillId="0" borderId="22" xfId="0" applyNumberFormat="1" applyFont="1" applyBorder="1" applyAlignment="1">
      <alignment horizontal="center" vertical="center" wrapText="1"/>
    </xf>
    <xf numFmtId="9" fontId="8" fillId="0" borderId="21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9" fontId="12" fillId="0" borderId="13" xfId="2" applyFont="1" applyFill="1" applyBorder="1" applyAlignment="1">
      <alignment horizontal="center" vertical="center" wrapText="1"/>
    </xf>
    <xf numFmtId="9" fontId="12" fillId="0" borderId="16" xfId="2" applyFont="1" applyFill="1" applyBorder="1" applyAlignment="1">
      <alignment horizontal="center" vertical="center" wrapText="1"/>
    </xf>
    <xf numFmtId="167" fontId="8" fillId="0" borderId="16" xfId="0" applyNumberFormat="1" applyFont="1" applyBorder="1" applyAlignment="1">
      <alignment horizontal="center" vertical="center" wrapText="1"/>
    </xf>
    <xf numFmtId="167" fontId="8" fillId="0" borderId="1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left" indent="2"/>
    </xf>
    <xf numFmtId="2" fontId="8" fillId="0" borderId="17" xfId="0" applyNumberFormat="1" applyFont="1" applyBorder="1" applyAlignment="1">
      <alignment horizontal="left" indent="2"/>
    </xf>
    <xf numFmtId="2" fontId="8" fillId="0" borderId="22" xfId="0" applyNumberFormat="1" applyFont="1" applyBorder="1" applyAlignment="1">
      <alignment horizontal="left" indent="1"/>
    </xf>
    <xf numFmtId="3" fontId="8" fillId="0" borderId="12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indent="2"/>
    </xf>
    <xf numFmtId="0" fontId="8" fillId="0" borderId="24" xfId="0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166" fontId="9" fillId="0" borderId="24" xfId="1" applyNumberFormat="1" applyFont="1" applyFill="1" applyBorder="1" applyAlignment="1">
      <alignment horizontal="center" vertical="center" wrapText="1"/>
    </xf>
    <xf numFmtId="167" fontId="9" fillId="0" borderId="26" xfId="1" applyNumberFormat="1" applyFont="1" applyFill="1" applyBorder="1" applyAlignment="1">
      <alignment horizontal="center" vertical="center" wrapText="1"/>
    </xf>
    <xf numFmtId="9" fontId="9" fillId="0" borderId="26" xfId="2" applyFont="1" applyFill="1" applyBorder="1" applyAlignment="1">
      <alignment horizontal="center" vertical="center" wrapText="1"/>
    </xf>
    <xf numFmtId="167" fontId="9" fillId="0" borderId="25" xfId="1" applyNumberFormat="1" applyFont="1" applyFill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/>
    </xf>
    <xf numFmtId="10" fontId="9" fillId="0" borderId="26" xfId="2" applyNumberFormat="1" applyFont="1" applyFill="1" applyBorder="1" applyAlignment="1">
      <alignment horizontal="center" vertical="center"/>
    </xf>
    <xf numFmtId="164" fontId="9" fillId="0" borderId="25" xfId="2" applyNumberFormat="1" applyFont="1" applyFill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5" fillId="0" borderId="3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2960-2D16-405A-8AA8-BFA8FFCF432A}">
  <sheetPr codeName="Sheet4"/>
  <dimension ref="A1:A3"/>
  <sheetViews>
    <sheetView zoomScaleNormal="100" workbookViewId="0"/>
  </sheetViews>
  <sheetFormatPr defaultColWidth="8.7109375" defaultRowHeight="15" x14ac:dyDescent="0.25"/>
  <cols>
    <col min="1" max="16384" width="8.7109375" style="18"/>
  </cols>
  <sheetData>
    <row r="1" spans="1:1" x14ac:dyDescent="0.25">
      <c r="A1" s="17" t="s">
        <v>144</v>
      </c>
    </row>
    <row r="2" spans="1:1" x14ac:dyDescent="0.25">
      <c r="A2" s="17" t="s">
        <v>145</v>
      </c>
    </row>
    <row r="3" spans="1:1" x14ac:dyDescent="0.25">
      <c r="A3" s="17" t="s">
        <v>146</v>
      </c>
    </row>
  </sheetData>
  <hyperlinks>
    <hyperlink ref="A1" location="'Table List'!A1" display="Table List" xr:uid="{42B62748-726A-4C95-A08F-4EB61A3640E6}"/>
    <hyperlink ref="A2" location="'Tables 7.2-7.5 (Ch 7)'!A1" display="Tables 7.2-7.5 (Ch 7)" xr:uid="{DBC5429E-A40D-4652-BA91-84A8B2110569}"/>
    <hyperlink ref="A3" location="'DB-No Deltas - combined'!A1" display="DB-No Deltas - combined" xr:uid="{D2FF7592-B8A6-4AFB-975E-A3CA48BE63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64B0-0F15-4F73-8B39-FD6FFC1A5FB3}">
  <sheetPr codeName="Sheet1"/>
  <dimension ref="C3:F13"/>
  <sheetViews>
    <sheetView showGridLines="0" zoomScaleNormal="100" workbookViewId="0">
      <selection activeCell="D15" sqref="D15"/>
    </sheetView>
  </sheetViews>
  <sheetFormatPr defaultColWidth="8.7109375" defaultRowHeight="15" x14ac:dyDescent="0.25"/>
  <cols>
    <col min="1" max="2" width="8.7109375" style="18"/>
    <col min="3" max="5" width="35" style="18" customWidth="1"/>
    <col min="6" max="6" width="13.7109375" style="18" customWidth="1"/>
    <col min="7" max="7" width="16.7109375" style="18" bestFit="1" customWidth="1"/>
    <col min="8" max="16384" width="8.7109375" style="18"/>
  </cols>
  <sheetData>
    <row r="3" spans="3:6" ht="15.75" x14ac:dyDescent="0.25">
      <c r="C3" s="20" t="s">
        <v>127</v>
      </c>
    </row>
    <row r="4" spans="3:6" ht="29.25" x14ac:dyDescent="0.25">
      <c r="C4" s="21"/>
      <c r="D4" s="22" t="s">
        <v>126</v>
      </c>
      <c r="E4" s="22" t="s">
        <v>128</v>
      </c>
    </row>
    <row r="5" spans="3:6" ht="19.5" customHeight="1" x14ac:dyDescent="0.25">
      <c r="C5" s="23" t="s">
        <v>121</v>
      </c>
      <c r="D5" s="23" t="s">
        <v>123</v>
      </c>
      <c r="E5" s="23" t="s">
        <v>125</v>
      </c>
    </row>
    <row r="6" spans="3:6" ht="19.5" customHeight="1" x14ac:dyDescent="0.25">
      <c r="C6" s="24" t="s">
        <v>131</v>
      </c>
      <c r="D6" s="23" t="s">
        <v>124</v>
      </c>
      <c r="E6" s="23" t="s">
        <v>132</v>
      </c>
    </row>
    <row r="7" spans="3:6" ht="34.5" customHeight="1" x14ac:dyDescent="0.25">
      <c r="C7" s="21"/>
      <c r="D7" s="22" t="s">
        <v>129</v>
      </c>
      <c r="E7" s="22" t="s">
        <v>130</v>
      </c>
    </row>
    <row r="8" spans="3:6" ht="19.5" customHeight="1" x14ac:dyDescent="0.25">
      <c r="C8" s="23" t="s">
        <v>121</v>
      </c>
      <c r="D8" s="24" t="s">
        <v>133</v>
      </c>
      <c r="E8" s="24" t="s">
        <v>136</v>
      </c>
    </row>
    <row r="9" spans="3:6" ht="19.5" customHeight="1" x14ac:dyDescent="0.25">
      <c r="C9" s="23" t="s">
        <v>122</v>
      </c>
      <c r="D9" s="24" t="s">
        <v>134</v>
      </c>
      <c r="E9" s="24" t="s">
        <v>137</v>
      </c>
    </row>
    <row r="10" spans="3:6" ht="19.5" customHeight="1" x14ac:dyDescent="0.25">
      <c r="C10" s="24" t="s">
        <v>56</v>
      </c>
      <c r="D10" s="24" t="s">
        <v>135</v>
      </c>
      <c r="E10" s="24" t="s">
        <v>138</v>
      </c>
    </row>
    <row r="13" spans="3:6" ht="15.75" x14ac:dyDescent="0.25">
      <c r="F13" s="19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0085-B929-4D76-89E6-481C1F627400}">
  <sheetPr codeName="Sheet2"/>
  <dimension ref="A2:AC147"/>
  <sheetViews>
    <sheetView tabSelected="1" topLeftCell="A76" zoomScaleNormal="100" workbookViewId="0"/>
  </sheetViews>
  <sheetFormatPr defaultColWidth="9.140625" defaultRowHeight="15.75" x14ac:dyDescent="0.25"/>
  <cols>
    <col min="1" max="1" width="20.7109375" style="20" bestFit="1" customWidth="1"/>
    <col min="2" max="2" width="14.5703125" style="20" bestFit="1" customWidth="1"/>
    <col min="3" max="3" width="125.42578125" style="20" customWidth="1"/>
    <col min="4" max="4" width="15.7109375" style="20" bestFit="1" customWidth="1"/>
    <col min="5" max="5" width="12.42578125" style="20" bestFit="1" customWidth="1"/>
    <col min="6" max="6" width="14.5703125" style="20" customWidth="1"/>
    <col min="7" max="7" width="20.140625" style="20" customWidth="1"/>
    <col min="8" max="8" width="16.85546875" style="20" customWidth="1"/>
    <col min="9" max="9" width="8.7109375" style="20" customWidth="1"/>
    <col min="10" max="10" width="12.7109375" style="20" bestFit="1" customWidth="1"/>
    <col min="11" max="11" width="17.42578125" style="20" customWidth="1"/>
    <col min="12" max="12" width="15.42578125" style="20" customWidth="1"/>
    <col min="13" max="13" width="13.7109375" style="20" customWidth="1"/>
    <col min="14" max="14" width="13" style="20" customWidth="1"/>
    <col min="15" max="15" width="16" style="281" customWidth="1"/>
    <col min="16" max="16" width="13.85546875" style="20" customWidth="1"/>
    <col min="17" max="17" width="12.42578125" style="20" bestFit="1" customWidth="1"/>
    <col min="18" max="18" width="14.7109375" style="20" customWidth="1"/>
    <col min="19" max="19" width="130" style="20" customWidth="1"/>
    <col min="20" max="20" width="19.42578125" style="20" customWidth="1"/>
    <col min="21" max="21" width="14.42578125" style="20" bestFit="1" customWidth="1"/>
    <col min="22" max="23" width="18.140625" style="20" bestFit="1" customWidth="1"/>
    <col min="24" max="24" width="14.5703125" style="20" customWidth="1"/>
    <col min="25" max="26" width="16.140625" style="20" customWidth="1"/>
    <col min="27" max="27" width="14" style="20" customWidth="1"/>
    <col min="28" max="28" width="15.5703125" style="20" customWidth="1"/>
    <col min="29" max="16384" width="9.140625" style="20"/>
  </cols>
  <sheetData>
    <row r="2" spans="2:28" s="80" customFormat="1" ht="28.5" customHeight="1" thickBot="1" x14ac:dyDescent="0.3">
      <c r="B2" s="79" t="s">
        <v>139</v>
      </c>
      <c r="O2" s="81"/>
      <c r="R2" s="79" t="s">
        <v>141</v>
      </c>
    </row>
    <row r="3" spans="2:28" ht="16.5" thickBot="1" x14ac:dyDescent="0.3">
      <c r="B3" s="568" t="s">
        <v>5</v>
      </c>
      <c r="C3" s="570" t="s">
        <v>119</v>
      </c>
      <c r="D3" s="572" t="s">
        <v>96</v>
      </c>
      <c r="E3" s="573"/>
      <c r="F3" s="573"/>
      <c r="G3" s="573"/>
      <c r="H3" s="573"/>
      <c r="I3" s="574"/>
      <c r="J3" s="82" t="s">
        <v>2</v>
      </c>
      <c r="K3" s="83"/>
      <c r="L3" s="84"/>
      <c r="M3" s="85"/>
      <c r="N3" s="86"/>
      <c r="O3" s="84"/>
      <c r="P3" s="87"/>
      <c r="R3" s="568" t="s">
        <v>5</v>
      </c>
      <c r="S3" s="570" t="s">
        <v>119</v>
      </c>
      <c r="T3" s="575" t="s">
        <v>3</v>
      </c>
      <c r="U3" s="576"/>
      <c r="V3" s="576"/>
      <c r="W3" s="577"/>
      <c r="X3" s="575" t="s">
        <v>97</v>
      </c>
      <c r="Y3" s="576"/>
      <c r="Z3" s="576"/>
      <c r="AA3" s="576"/>
      <c r="AB3" s="577"/>
    </row>
    <row r="4" spans="2:28" ht="99.75" customHeight="1" thickBot="1" x14ac:dyDescent="0.3">
      <c r="B4" s="569"/>
      <c r="C4" s="571"/>
      <c r="D4" s="88" t="s">
        <v>7</v>
      </c>
      <c r="E4" s="89" t="s">
        <v>8</v>
      </c>
      <c r="F4" s="89" t="s">
        <v>9</v>
      </c>
      <c r="G4" s="89" t="s">
        <v>10</v>
      </c>
      <c r="H4" s="89" t="s">
        <v>11</v>
      </c>
      <c r="I4" s="90" t="s">
        <v>12</v>
      </c>
      <c r="J4" s="88" t="s">
        <v>13</v>
      </c>
      <c r="K4" s="89" t="s">
        <v>98</v>
      </c>
      <c r="L4" s="89" t="s">
        <v>15</v>
      </c>
      <c r="M4" s="89" t="s">
        <v>16</v>
      </c>
      <c r="N4" s="89" t="s">
        <v>17</v>
      </c>
      <c r="O4" s="89" t="s">
        <v>18</v>
      </c>
      <c r="P4" s="91" t="s">
        <v>19</v>
      </c>
      <c r="R4" s="569"/>
      <c r="S4" s="571"/>
      <c r="T4" s="92" t="s">
        <v>20</v>
      </c>
      <c r="U4" s="93" t="s">
        <v>21</v>
      </c>
      <c r="V4" s="93" t="s">
        <v>22</v>
      </c>
      <c r="W4" s="94" t="s">
        <v>23</v>
      </c>
      <c r="X4" s="92" t="s">
        <v>99</v>
      </c>
      <c r="Y4" s="93" t="s">
        <v>100</v>
      </c>
      <c r="Z4" s="93" t="s">
        <v>101</v>
      </c>
      <c r="AA4" s="93" t="s">
        <v>102</v>
      </c>
      <c r="AB4" s="94" t="s">
        <v>103</v>
      </c>
    </row>
    <row r="5" spans="2:28" x14ac:dyDescent="0.25">
      <c r="B5" s="70" t="s">
        <v>24</v>
      </c>
      <c r="C5" s="95" t="s">
        <v>104</v>
      </c>
      <c r="D5" s="71">
        <v>0</v>
      </c>
      <c r="E5" s="72">
        <v>20</v>
      </c>
      <c r="F5" s="96">
        <v>2025</v>
      </c>
      <c r="G5" s="76">
        <v>2.5</v>
      </c>
      <c r="H5" s="97">
        <v>2027</v>
      </c>
      <c r="I5" s="98">
        <v>30</v>
      </c>
      <c r="J5" s="99">
        <v>2130.9412518645713</v>
      </c>
      <c r="K5" s="100">
        <v>6.9293545448732088</v>
      </c>
      <c r="L5" s="101">
        <v>0.74</v>
      </c>
      <c r="M5" s="101">
        <v>0.91</v>
      </c>
      <c r="N5" s="100">
        <v>42.818296273768375</v>
      </c>
      <c r="O5" s="101">
        <v>0.03</v>
      </c>
      <c r="P5" s="102">
        <v>14.594518044812999</v>
      </c>
      <c r="R5" s="70" t="s">
        <v>24</v>
      </c>
      <c r="S5" s="95" t="s">
        <v>104</v>
      </c>
      <c r="T5" s="71">
        <v>8295</v>
      </c>
      <c r="U5" s="103">
        <v>0.41134918383326097</v>
      </c>
      <c r="V5" s="103">
        <v>2.5000000000000001E-2</v>
      </c>
      <c r="W5" s="104">
        <v>0.05</v>
      </c>
      <c r="X5" s="105">
        <v>27.1</v>
      </c>
      <c r="Y5" s="106">
        <v>1.5150000000000001E-3</v>
      </c>
      <c r="Z5" s="106">
        <v>0.02</v>
      </c>
      <c r="AA5" s="107">
        <v>0</v>
      </c>
      <c r="AB5" s="77">
        <v>117</v>
      </c>
    </row>
    <row r="6" spans="2:28" x14ac:dyDescent="0.25">
      <c r="B6" s="25" t="s">
        <v>25</v>
      </c>
      <c r="C6" s="108" t="s">
        <v>105</v>
      </c>
      <c r="D6" s="26">
        <v>0</v>
      </c>
      <c r="E6" s="27">
        <v>50</v>
      </c>
      <c r="F6" s="109">
        <v>2025</v>
      </c>
      <c r="G6" s="66">
        <v>3.5</v>
      </c>
      <c r="H6" s="28">
        <v>2028</v>
      </c>
      <c r="I6" s="29">
        <v>40</v>
      </c>
      <c r="J6" s="110">
        <v>2612.7968056092545</v>
      </c>
      <c r="K6" s="111">
        <v>7.4028749999999999</v>
      </c>
      <c r="L6" s="112">
        <v>0.87</v>
      </c>
      <c r="M6" s="112">
        <v>0.98</v>
      </c>
      <c r="N6" s="111">
        <v>12.41605</v>
      </c>
      <c r="O6" s="112">
        <v>0.03</v>
      </c>
      <c r="P6" s="113">
        <v>32.458977529649992</v>
      </c>
      <c r="R6" s="25" t="s">
        <v>25</v>
      </c>
      <c r="S6" s="108" t="s">
        <v>105</v>
      </c>
      <c r="T6" s="26">
        <v>9447</v>
      </c>
      <c r="U6" s="114">
        <v>0.36118783528071347</v>
      </c>
      <c r="V6" s="114">
        <v>2.9000000000000001E-2</v>
      </c>
      <c r="W6" s="115">
        <v>3.9E-2</v>
      </c>
      <c r="X6" s="116">
        <v>27</v>
      </c>
      <c r="Y6" s="117">
        <v>1.5039999999999999E-3</v>
      </c>
      <c r="Z6" s="117">
        <v>7.4999999999999997E-3</v>
      </c>
      <c r="AA6" s="118">
        <v>0</v>
      </c>
      <c r="AB6" s="119">
        <v>117</v>
      </c>
    </row>
    <row r="7" spans="2:28" x14ac:dyDescent="0.25">
      <c r="B7" s="25" t="s">
        <v>25</v>
      </c>
      <c r="C7" s="108" t="s">
        <v>106</v>
      </c>
      <c r="D7" s="26">
        <v>0</v>
      </c>
      <c r="E7" s="27">
        <v>211</v>
      </c>
      <c r="F7" s="109">
        <v>2025</v>
      </c>
      <c r="G7" s="66">
        <v>3.5</v>
      </c>
      <c r="H7" s="28">
        <v>2028</v>
      </c>
      <c r="I7" s="29">
        <v>40</v>
      </c>
      <c r="J7" s="110">
        <v>1789.3520195753533</v>
      </c>
      <c r="K7" s="111">
        <v>5.9222999999999999</v>
      </c>
      <c r="L7" s="112">
        <v>0.87</v>
      </c>
      <c r="M7" s="112">
        <v>0.98</v>
      </c>
      <c r="N7" s="111">
        <v>9.9328400000000006</v>
      </c>
      <c r="O7" s="112">
        <v>0.03</v>
      </c>
      <c r="P7" s="113">
        <v>32.458977529649992</v>
      </c>
      <c r="R7" s="25" t="s">
        <v>25</v>
      </c>
      <c r="S7" s="108" t="s">
        <v>106</v>
      </c>
      <c r="T7" s="26">
        <v>9447</v>
      </c>
      <c r="U7" s="114">
        <v>0.36118783528071347</v>
      </c>
      <c r="V7" s="114">
        <v>2.9000000000000001E-2</v>
      </c>
      <c r="W7" s="115">
        <v>3.9E-2</v>
      </c>
      <c r="X7" s="116">
        <v>27</v>
      </c>
      <c r="Y7" s="117">
        <v>1.5039999999999999E-3</v>
      </c>
      <c r="Z7" s="117">
        <v>7.4999999999999997E-3</v>
      </c>
      <c r="AA7" s="118">
        <v>0</v>
      </c>
      <c r="AB7" s="119">
        <v>117</v>
      </c>
    </row>
    <row r="8" spans="2:28" x14ac:dyDescent="0.25">
      <c r="B8" s="25" t="s">
        <v>25</v>
      </c>
      <c r="C8" s="108" t="s">
        <v>107</v>
      </c>
      <c r="D8" s="26">
        <v>0</v>
      </c>
      <c r="E8" s="27">
        <v>233</v>
      </c>
      <c r="F8" s="109">
        <v>2025</v>
      </c>
      <c r="G8" s="66">
        <v>5</v>
      </c>
      <c r="H8" s="28">
        <v>2030</v>
      </c>
      <c r="I8" s="29">
        <v>40</v>
      </c>
      <c r="J8" s="110">
        <v>1386.9221690336171</v>
      </c>
      <c r="K8" s="111">
        <v>7.7512860000000003</v>
      </c>
      <c r="L8" s="112">
        <v>1</v>
      </c>
      <c r="M8" s="112">
        <v>0.99</v>
      </c>
      <c r="N8" s="111">
        <v>27.922499999999999</v>
      </c>
      <c r="O8" s="112">
        <v>0.03</v>
      </c>
      <c r="P8" s="113">
        <v>12.130040121265498</v>
      </c>
      <c r="R8" s="25" t="s">
        <v>25</v>
      </c>
      <c r="S8" s="108" t="s">
        <v>107</v>
      </c>
      <c r="T8" s="26">
        <v>9717</v>
      </c>
      <c r="U8" s="114">
        <v>0.35115174229668622</v>
      </c>
      <c r="V8" s="114">
        <v>2.7E-2</v>
      </c>
      <c r="W8" s="115">
        <v>3.9E-2</v>
      </c>
      <c r="X8" s="116">
        <v>28.4</v>
      </c>
      <c r="Y8" s="117">
        <v>1.5039999999999999E-3</v>
      </c>
      <c r="Z8" s="117">
        <v>7.4999999999999997E-3</v>
      </c>
      <c r="AA8" s="118">
        <v>0</v>
      </c>
      <c r="AB8" s="119">
        <v>117</v>
      </c>
    </row>
    <row r="9" spans="2:28" x14ac:dyDescent="0.25">
      <c r="B9" s="25" t="s">
        <v>25</v>
      </c>
      <c r="C9" s="108" t="s">
        <v>108</v>
      </c>
      <c r="D9" s="26">
        <v>0</v>
      </c>
      <c r="E9" s="27">
        <v>649</v>
      </c>
      <c r="F9" s="109">
        <v>2025</v>
      </c>
      <c r="G9" s="66">
        <v>5</v>
      </c>
      <c r="H9" s="28">
        <v>2030</v>
      </c>
      <c r="I9" s="29">
        <v>40</v>
      </c>
      <c r="J9" s="110">
        <v>1838.998205135525</v>
      </c>
      <c r="K9" s="111">
        <v>2.7028979999999998</v>
      </c>
      <c r="L9" s="112">
        <v>0</v>
      </c>
      <c r="M9" s="112">
        <v>1</v>
      </c>
      <c r="N9" s="111">
        <v>42.4422</v>
      </c>
      <c r="O9" s="112">
        <v>0</v>
      </c>
      <c r="P9" s="113">
        <v>12.081952747147499</v>
      </c>
      <c r="R9" s="25" t="s">
        <v>25</v>
      </c>
      <c r="S9" s="108" t="s">
        <v>108</v>
      </c>
      <c r="T9" s="26">
        <v>6040</v>
      </c>
      <c r="U9" s="114">
        <v>0.5649240860756457</v>
      </c>
      <c r="V9" s="114">
        <v>2.5000000000000001E-2</v>
      </c>
      <c r="W9" s="115">
        <v>3.7999999999999999E-2</v>
      </c>
      <c r="X9" s="116">
        <v>210</v>
      </c>
      <c r="Y9" s="117">
        <v>1.5039999999999999E-3</v>
      </c>
      <c r="Z9" s="117">
        <v>7.4999999999999997E-3</v>
      </c>
      <c r="AA9" s="118">
        <v>0</v>
      </c>
      <c r="AB9" s="119">
        <v>117</v>
      </c>
    </row>
    <row r="10" spans="2:28" x14ac:dyDescent="0.25">
      <c r="B10" s="31" t="s">
        <v>25</v>
      </c>
      <c r="C10" s="120" t="s">
        <v>109</v>
      </c>
      <c r="D10" s="32">
        <v>0</v>
      </c>
      <c r="E10" s="33">
        <v>1227</v>
      </c>
      <c r="F10" s="121">
        <v>2025</v>
      </c>
      <c r="G10" s="68">
        <v>5</v>
      </c>
      <c r="H10" s="34">
        <v>2030</v>
      </c>
      <c r="I10" s="35">
        <v>40</v>
      </c>
      <c r="J10" s="122">
        <v>1553.2592457948324</v>
      </c>
      <c r="K10" s="123">
        <v>2.2784759999999999</v>
      </c>
      <c r="L10" s="124">
        <v>0</v>
      </c>
      <c r="M10" s="124">
        <v>1</v>
      </c>
      <c r="N10" s="123">
        <v>35.18235</v>
      </c>
      <c r="O10" s="124">
        <v>0</v>
      </c>
      <c r="P10" s="125">
        <v>11.885996697616648</v>
      </c>
      <c r="R10" s="31" t="s">
        <v>25</v>
      </c>
      <c r="S10" s="120" t="s">
        <v>109</v>
      </c>
      <c r="T10" s="32">
        <v>6122</v>
      </c>
      <c r="U10" s="126">
        <v>0.55735731458622995</v>
      </c>
      <c r="V10" s="126">
        <v>2.5000000000000001E-2</v>
      </c>
      <c r="W10" s="127">
        <v>3.7999999999999999E-2</v>
      </c>
      <c r="X10" s="128">
        <v>210</v>
      </c>
      <c r="Y10" s="129">
        <v>1.5039999999999999E-3</v>
      </c>
      <c r="Z10" s="129">
        <v>7.4999999999999997E-3</v>
      </c>
      <c r="AA10" s="130">
        <v>0</v>
      </c>
      <c r="AB10" s="131">
        <v>117</v>
      </c>
    </row>
    <row r="11" spans="2:28" x14ac:dyDescent="0.25">
      <c r="B11" s="78" t="s">
        <v>25</v>
      </c>
      <c r="C11" s="132" t="s">
        <v>26</v>
      </c>
      <c r="D11" s="133">
        <v>0</v>
      </c>
      <c r="E11" s="134">
        <v>565.47652173913048</v>
      </c>
      <c r="F11" s="135">
        <v>2025</v>
      </c>
      <c r="G11" s="136">
        <v>5</v>
      </c>
      <c r="H11" s="137">
        <v>2030</v>
      </c>
      <c r="I11" s="138">
        <v>40</v>
      </c>
      <c r="J11" s="139">
        <v>3429.3764812505824</v>
      </c>
      <c r="K11" s="140">
        <v>5.3164439999999997</v>
      </c>
      <c r="L11" s="141">
        <v>0</v>
      </c>
      <c r="M11" s="141">
        <v>1</v>
      </c>
      <c r="N11" s="140">
        <v>77.066100000000006</v>
      </c>
      <c r="O11" s="141">
        <v>0</v>
      </c>
      <c r="P11" s="142">
        <v>65.279269304464421</v>
      </c>
      <c r="R11" s="78" t="s">
        <v>25</v>
      </c>
      <c r="S11" s="132" t="s">
        <v>26</v>
      </c>
      <c r="T11" s="133">
        <v>6743</v>
      </c>
      <c r="U11" s="143">
        <v>0.53165182242608799</v>
      </c>
      <c r="V11" s="143">
        <v>2.5000000000000001E-2</v>
      </c>
      <c r="W11" s="144">
        <v>3.7999999999999999E-2</v>
      </c>
      <c r="X11" s="145">
        <v>323.39999999999998</v>
      </c>
      <c r="Y11" s="146">
        <v>1.5039999999999999E-3</v>
      </c>
      <c r="Z11" s="146">
        <v>5.6249999999999998E-3</v>
      </c>
      <c r="AA11" s="147">
        <v>0</v>
      </c>
      <c r="AB11" s="148">
        <v>5.8204047217537891</v>
      </c>
    </row>
    <row r="12" spans="2:28" x14ac:dyDescent="0.25">
      <c r="B12" s="31" t="s">
        <v>25</v>
      </c>
      <c r="C12" s="149" t="s">
        <v>27</v>
      </c>
      <c r="D12" s="32">
        <v>0</v>
      </c>
      <c r="E12" s="150">
        <v>1084.7570564516129</v>
      </c>
      <c r="F12" s="121">
        <v>2025</v>
      </c>
      <c r="G12" s="68">
        <v>5</v>
      </c>
      <c r="H12" s="34">
        <v>2030</v>
      </c>
      <c r="I12" s="151">
        <v>40</v>
      </c>
      <c r="J12" s="122">
        <v>2846.0201368724652</v>
      </c>
      <c r="K12" s="123">
        <v>4.8250080000000004</v>
      </c>
      <c r="L12" s="124">
        <v>0</v>
      </c>
      <c r="M12" s="124">
        <v>1</v>
      </c>
      <c r="N12" s="123">
        <v>62.993160000000003</v>
      </c>
      <c r="O12" s="124">
        <v>0</v>
      </c>
      <c r="P12" s="125">
        <v>65.083313254933572</v>
      </c>
      <c r="R12" s="31" t="s">
        <v>25</v>
      </c>
      <c r="S12" s="149" t="s">
        <v>27</v>
      </c>
      <c r="T12" s="32">
        <v>6843</v>
      </c>
      <c r="U12" s="126">
        <v>0.52462655118063006</v>
      </c>
      <c r="V12" s="126">
        <v>2.5000000000000001E-2</v>
      </c>
      <c r="W12" s="127">
        <v>3.7999999999999999E-2</v>
      </c>
      <c r="X12" s="128">
        <v>323.39999999999998</v>
      </c>
      <c r="Y12" s="129">
        <v>1.5039999999999999E-3</v>
      </c>
      <c r="Z12" s="129">
        <v>5.6249999999999998E-3</v>
      </c>
      <c r="AA12" s="130">
        <v>0</v>
      </c>
      <c r="AB12" s="131">
        <v>5.8204047217537891</v>
      </c>
    </row>
    <row r="13" spans="2:28" x14ac:dyDescent="0.25">
      <c r="B13" s="78" t="s">
        <v>25</v>
      </c>
      <c r="C13" s="132" t="s">
        <v>110</v>
      </c>
      <c r="D13" s="133">
        <v>0</v>
      </c>
      <c r="E13" s="152">
        <v>20</v>
      </c>
      <c r="F13" s="135">
        <v>2025</v>
      </c>
      <c r="G13" s="136">
        <v>2.5</v>
      </c>
      <c r="H13" s="137">
        <v>2027</v>
      </c>
      <c r="I13" s="153">
        <v>30</v>
      </c>
      <c r="J13" s="139">
        <v>1917.8471266781141</v>
      </c>
      <c r="K13" s="140">
        <v>6.2364190903858878</v>
      </c>
      <c r="L13" s="141">
        <v>0.74</v>
      </c>
      <c r="M13" s="141">
        <v>0.91</v>
      </c>
      <c r="N13" s="140">
        <v>42.818296273768375</v>
      </c>
      <c r="O13" s="141">
        <v>0.03</v>
      </c>
      <c r="P13" s="142">
        <v>14.594518044812999</v>
      </c>
      <c r="R13" s="78" t="s">
        <v>25</v>
      </c>
      <c r="S13" s="132" t="s">
        <v>110</v>
      </c>
      <c r="T13" s="133">
        <v>8295</v>
      </c>
      <c r="U13" s="143">
        <v>0.41134918383326097</v>
      </c>
      <c r="V13" s="143">
        <v>2.5000000000000001E-2</v>
      </c>
      <c r="W13" s="144">
        <v>0.05</v>
      </c>
      <c r="X13" s="145">
        <v>27.1</v>
      </c>
      <c r="Y13" s="146">
        <v>1.5150000000000001E-3</v>
      </c>
      <c r="Z13" s="146">
        <v>2.1309999999999999E-2</v>
      </c>
      <c r="AA13" s="147">
        <v>0</v>
      </c>
      <c r="AB13" s="148">
        <v>117</v>
      </c>
    </row>
    <row r="14" spans="2:28" x14ac:dyDescent="0.25">
      <c r="B14" s="25" t="s">
        <v>25</v>
      </c>
      <c r="C14" s="154" t="s">
        <v>28</v>
      </c>
      <c r="D14" s="26">
        <v>0</v>
      </c>
      <c r="E14" s="27">
        <v>50</v>
      </c>
      <c r="F14" s="109">
        <v>2025</v>
      </c>
      <c r="G14" s="66">
        <v>3.5</v>
      </c>
      <c r="H14" s="28">
        <v>2028</v>
      </c>
      <c r="I14" s="29">
        <v>40</v>
      </c>
      <c r="J14" s="110">
        <v>2351.517125048329</v>
      </c>
      <c r="K14" s="111">
        <v>6.6625874999999999</v>
      </c>
      <c r="L14" s="112">
        <v>0.87</v>
      </c>
      <c r="M14" s="112">
        <v>0.98</v>
      </c>
      <c r="N14" s="111">
        <v>12.41605</v>
      </c>
      <c r="O14" s="112">
        <v>0.03</v>
      </c>
      <c r="P14" s="113">
        <v>32.458977529649992</v>
      </c>
      <c r="R14" s="25" t="s">
        <v>25</v>
      </c>
      <c r="S14" s="154" t="s">
        <v>28</v>
      </c>
      <c r="T14" s="26">
        <v>9447</v>
      </c>
      <c r="U14" s="114">
        <v>0.36118783528071347</v>
      </c>
      <c r="V14" s="114">
        <v>2.9000000000000001E-2</v>
      </c>
      <c r="W14" s="115">
        <v>3.9E-2</v>
      </c>
      <c r="X14" s="116">
        <v>27</v>
      </c>
      <c r="Y14" s="117">
        <v>1.5039999999999999E-3</v>
      </c>
      <c r="Z14" s="117">
        <v>7.9912500000000001E-3</v>
      </c>
      <c r="AA14" s="118">
        <v>0</v>
      </c>
      <c r="AB14" s="119">
        <v>117</v>
      </c>
    </row>
    <row r="15" spans="2:28" x14ac:dyDescent="0.25">
      <c r="B15" s="25" t="s">
        <v>25</v>
      </c>
      <c r="C15" s="154" t="s">
        <v>29</v>
      </c>
      <c r="D15" s="26">
        <v>0</v>
      </c>
      <c r="E15" s="27">
        <v>211</v>
      </c>
      <c r="F15" s="109">
        <v>2025</v>
      </c>
      <c r="G15" s="66">
        <v>3.5</v>
      </c>
      <c r="H15" s="28">
        <v>2028</v>
      </c>
      <c r="I15" s="29">
        <v>40</v>
      </c>
      <c r="J15" s="110">
        <v>1610.416817617818</v>
      </c>
      <c r="K15" s="111">
        <v>5.3300700000000001</v>
      </c>
      <c r="L15" s="112">
        <v>0.87</v>
      </c>
      <c r="M15" s="112">
        <v>0.98</v>
      </c>
      <c r="N15" s="111">
        <v>9.9328400000000006</v>
      </c>
      <c r="O15" s="112">
        <v>0.03</v>
      </c>
      <c r="P15" s="113">
        <v>32.458977529649992</v>
      </c>
      <c r="R15" s="25" t="s">
        <v>25</v>
      </c>
      <c r="S15" s="154" t="s">
        <v>29</v>
      </c>
      <c r="T15" s="26">
        <v>9447</v>
      </c>
      <c r="U15" s="114">
        <v>0.36118783528071347</v>
      </c>
      <c r="V15" s="114">
        <v>2.9000000000000001E-2</v>
      </c>
      <c r="W15" s="115">
        <v>3.9E-2</v>
      </c>
      <c r="X15" s="116">
        <v>27</v>
      </c>
      <c r="Y15" s="117">
        <v>1.5039999999999999E-3</v>
      </c>
      <c r="Z15" s="117">
        <v>7.9912500000000001E-3</v>
      </c>
      <c r="AA15" s="118">
        <v>0</v>
      </c>
      <c r="AB15" s="119">
        <v>117</v>
      </c>
    </row>
    <row r="16" spans="2:28" x14ac:dyDescent="0.25">
      <c r="B16" s="25" t="s">
        <v>25</v>
      </c>
      <c r="C16" s="154" t="s">
        <v>30</v>
      </c>
      <c r="D16" s="26">
        <v>0</v>
      </c>
      <c r="E16" s="27">
        <v>233</v>
      </c>
      <c r="F16" s="109">
        <v>2025</v>
      </c>
      <c r="G16" s="66">
        <v>5</v>
      </c>
      <c r="H16" s="28">
        <v>2030</v>
      </c>
      <c r="I16" s="29">
        <v>40</v>
      </c>
      <c r="J16" s="110">
        <v>1248.2299521302555</v>
      </c>
      <c r="K16" s="111">
        <v>6.9761574</v>
      </c>
      <c r="L16" s="112">
        <v>1</v>
      </c>
      <c r="M16" s="112">
        <v>0.99</v>
      </c>
      <c r="N16" s="111">
        <v>27.922499999999999</v>
      </c>
      <c r="O16" s="112">
        <v>0.03</v>
      </c>
      <c r="P16" s="113">
        <v>12.130040121265498</v>
      </c>
      <c r="R16" s="25" t="s">
        <v>25</v>
      </c>
      <c r="S16" s="154" t="s">
        <v>30</v>
      </c>
      <c r="T16" s="26">
        <v>9717</v>
      </c>
      <c r="U16" s="114">
        <v>0.35115174229668622</v>
      </c>
      <c r="V16" s="114">
        <v>2.7E-2</v>
      </c>
      <c r="W16" s="115">
        <v>3.9E-2</v>
      </c>
      <c r="X16" s="116">
        <v>28.4</v>
      </c>
      <c r="Y16" s="117">
        <v>1.5039999999999999E-3</v>
      </c>
      <c r="Z16" s="117">
        <v>7.9912500000000001E-3</v>
      </c>
      <c r="AA16" s="118">
        <v>0</v>
      </c>
      <c r="AB16" s="119">
        <v>117</v>
      </c>
    </row>
    <row r="17" spans="1:29" x14ac:dyDescent="0.25">
      <c r="B17" s="25" t="s">
        <v>25</v>
      </c>
      <c r="C17" s="154" t="s">
        <v>31</v>
      </c>
      <c r="D17" s="26">
        <v>0</v>
      </c>
      <c r="E17" s="27">
        <v>649</v>
      </c>
      <c r="F17" s="109">
        <v>2025</v>
      </c>
      <c r="G17" s="66">
        <v>5</v>
      </c>
      <c r="H17" s="28">
        <v>2030</v>
      </c>
      <c r="I17" s="29">
        <v>40</v>
      </c>
      <c r="J17" s="110">
        <v>1655.0983846219724</v>
      </c>
      <c r="K17" s="111">
        <v>2.4326081999999998</v>
      </c>
      <c r="L17" s="112">
        <v>0</v>
      </c>
      <c r="M17" s="112">
        <v>1</v>
      </c>
      <c r="N17" s="111">
        <v>42.4422</v>
      </c>
      <c r="O17" s="112">
        <v>0</v>
      </c>
      <c r="P17" s="113">
        <v>12.081952747147499</v>
      </c>
      <c r="R17" s="25" t="s">
        <v>25</v>
      </c>
      <c r="S17" s="154" t="s">
        <v>31</v>
      </c>
      <c r="T17" s="26">
        <v>6040</v>
      </c>
      <c r="U17" s="114">
        <v>0.5649240860756457</v>
      </c>
      <c r="V17" s="114">
        <v>2.5000000000000001E-2</v>
      </c>
      <c r="W17" s="115">
        <v>3.7999999999999999E-2</v>
      </c>
      <c r="X17" s="116">
        <v>210</v>
      </c>
      <c r="Y17" s="117">
        <v>1.5039999999999999E-3</v>
      </c>
      <c r="Z17" s="117">
        <v>7.9912500000000001E-3</v>
      </c>
      <c r="AA17" s="118">
        <v>0</v>
      </c>
      <c r="AB17" s="119">
        <v>117</v>
      </c>
    </row>
    <row r="18" spans="1:29" x14ac:dyDescent="0.25">
      <c r="B18" s="31" t="s">
        <v>25</v>
      </c>
      <c r="C18" s="149" t="s">
        <v>32</v>
      </c>
      <c r="D18" s="32">
        <v>0</v>
      </c>
      <c r="E18" s="33">
        <v>1227</v>
      </c>
      <c r="F18" s="121">
        <v>2025</v>
      </c>
      <c r="G18" s="68">
        <v>5</v>
      </c>
      <c r="H18" s="34">
        <v>2030</v>
      </c>
      <c r="I18" s="35">
        <v>40</v>
      </c>
      <c r="J18" s="122">
        <v>1397.9333212153492</v>
      </c>
      <c r="K18" s="123">
        <v>2.0506283999999999</v>
      </c>
      <c r="L18" s="124">
        <v>0</v>
      </c>
      <c r="M18" s="124">
        <v>1</v>
      </c>
      <c r="N18" s="123">
        <v>35.18235</v>
      </c>
      <c r="O18" s="124">
        <v>0</v>
      </c>
      <c r="P18" s="125">
        <v>11.885996697616648</v>
      </c>
      <c r="R18" s="31" t="s">
        <v>25</v>
      </c>
      <c r="S18" s="149" t="s">
        <v>32</v>
      </c>
      <c r="T18" s="32">
        <v>6122</v>
      </c>
      <c r="U18" s="126">
        <v>0.55735731458622995</v>
      </c>
      <c r="V18" s="126">
        <v>2.5000000000000001E-2</v>
      </c>
      <c r="W18" s="127">
        <v>3.7999999999999999E-2</v>
      </c>
      <c r="X18" s="128">
        <v>210</v>
      </c>
      <c r="Y18" s="129">
        <v>1.5039999999999999E-3</v>
      </c>
      <c r="Z18" s="129">
        <v>7.9912500000000001E-3</v>
      </c>
      <c r="AA18" s="130">
        <v>0</v>
      </c>
      <c r="AB18" s="131">
        <v>117</v>
      </c>
    </row>
    <row r="19" spans="1:29" x14ac:dyDescent="0.25">
      <c r="B19" s="78" t="s">
        <v>25</v>
      </c>
      <c r="C19" s="132" t="s">
        <v>33</v>
      </c>
      <c r="D19" s="133">
        <v>0</v>
      </c>
      <c r="E19" s="152">
        <v>565.47652173913048</v>
      </c>
      <c r="F19" s="135">
        <v>2025</v>
      </c>
      <c r="G19" s="136">
        <v>5</v>
      </c>
      <c r="H19" s="137">
        <v>2030</v>
      </c>
      <c r="I19" s="153">
        <v>40</v>
      </c>
      <c r="J19" s="139">
        <v>3086.4388331255241</v>
      </c>
      <c r="K19" s="140">
        <v>4.7847995999999995</v>
      </c>
      <c r="L19" s="141">
        <v>0</v>
      </c>
      <c r="M19" s="141">
        <v>1</v>
      </c>
      <c r="N19" s="140">
        <v>77.066100000000006</v>
      </c>
      <c r="O19" s="141">
        <v>0</v>
      </c>
      <c r="P19" s="142">
        <v>65.279269304464421</v>
      </c>
      <c r="R19" s="78" t="s">
        <v>25</v>
      </c>
      <c r="S19" s="132" t="s">
        <v>33</v>
      </c>
      <c r="T19" s="133">
        <v>6743</v>
      </c>
      <c r="U19" s="143">
        <v>0.53165182242608799</v>
      </c>
      <c r="V19" s="143">
        <v>2.5000000000000001E-2</v>
      </c>
      <c r="W19" s="144">
        <v>3.7999999999999999E-2</v>
      </c>
      <c r="X19" s="145">
        <v>323.39999999999998</v>
      </c>
      <c r="Y19" s="146">
        <v>1.5039999999999999E-3</v>
      </c>
      <c r="Z19" s="146">
        <v>5.9934374999999996E-3</v>
      </c>
      <c r="AA19" s="147">
        <v>0</v>
      </c>
      <c r="AB19" s="148">
        <v>5.8204047217537891</v>
      </c>
    </row>
    <row r="20" spans="1:29" ht="16.5" thickBot="1" x14ac:dyDescent="0.3">
      <c r="B20" s="39" t="s">
        <v>25</v>
      </c>
      <c r="C20" s="155" t="s">
        <v>34</v>
      </c>
      <c r="D20" s="40">
        <v>0</v>
      </c>
      <c r="E20" s="41">
        <v>1084.7570564516129</v>
      </c>
      <c r="F20" s="156">
        <v>2025</v>
      </c>
      <c r="G20" s="157">
        <v>5</v>
      </c>
      <c r="H20" s="42">
        <v>2030</v>
      </c>
      <c r="I20" s="43">
        <v>40</v>
      </c>
      <c r="J20" s="158">
        <v>2561.4181231852185</v>
      </c>
      <c r="K20" s="159">
        <v>4.3425072</v>
      </c>
      <c r="L20" s="160">
        <v>0</v>
      </c>
      <c r="M20" s="160">
        <v>1</v>
      </c>
      <c r="N20" s="159">
        <v>62.993160000000003</v>
      </c>
      <c r="O20" s="160">
        <v>0</v>
      </c>
      <c r="P20" s="161">
        <v>65.083313254933572</v>
      </c>
      <c r="R20" s="39" t="s">
        <v>25</v>
      </c>
      <c r="S20" s="155" t="s">
        <v>34</v>
      </c>
      <c r="T20" s="40">
        <v>6843</v>
      </c>
      <c r="U20" s="162">
        <v>0.52462655118063006</v>
      </c>
      <c r="V20" s="162">
        <v>2.5000000000000001E-2</v>
      </c>
      <c r="W20" s="163">
        <v>3.7999999999999999E-2</v>
      </c>
      <c r="X20" s="164">
        <v>323.39999999999998</v>
      </c>
      <c r="Y20" s="165">
        <v>1.5039999999999999E-3</v>
      </c>
      <c r="Z20" s="165">
        <v>5.9934374999999996E-3</v>
      </c>
      <c r="AA20" s="166">
        <v>0</v>
      </c>
      <c r="AB20" s="167">
        <v>5.8204047217537891</v>
      </c>
    </row>
    <row r="21" spans="1:29" x14ac:dyDescent="0.25">
      <c r="B21" s="70" t="s">
        <v>35</v>
      </c>
      <c r="C21" s="168" t="s">
        <v>36</v>
      </c>
      <c r="D21" s="71">
        <v>0</v>
      </c>
      <c r="E21" s="72">
        <v>233</v>
      </c>
      <c r="F21" s="96">
        <v>2025</v>
      </c>
      <c r="G21" s="76">
        <v>5</v>
      </c>
      <c r="H21" s="97">
        <v>2030</v>
      </c>
      <c r="I21" s="98">
        <v>40</v>
      </c>
      <c r="J21" s="99">
        <v>1594.9604943886598</v>
      </c>
      <c r="K21" s="100">
        <v>8.9139789</v>
      </c>
      <c r="L21" s="101">
        <v>1</v>
      </c>
      <c r="M21" s="101">
        <v>0.99</v>
      </c>
      <c r="N21" s="100">
        <v>27.922499999999999</v>
      </c>
      <c r="O21" s="101">
        <v>0.03</v>
      </c>
      <c r="P21" s="102">
        <v>13.949546139455324</v>
      </c>
      <c r="R21" s="70" t="s">
        <v>35</v>
      </c>
      <c r="S21" s="168" t="s">
        <v>36</v>
      </c>
      <c r="T21" s="71">
        <v>9717</v>
      </c>
      <c r="U21" s="103">
        <v>0.35115174229668622</v>
      </c>
      <c r="V21" s="103">
        <v>2.7E-2</v>
      </c>
      <c r="W21" s="169">
        <v>3.9E-2</v>
      </c>
      <c r="X21" s="105">
        <v>28.4</v>
      </c>
      <c r="Y21" s="106">
        <v>0</v>
      </c>
      <c r="Z21" s="106">
        <v>7.4999999999999997E-3</v>
      </c>
      <c r="AA21" s="107">
        <v>0</v>
      </c>
      <c r="AB21" s="77">
        <v>0</v>
      </c>
    </row>
    <row r="22" spans="1:29" x14ac:dyDescent="0.25">
      <c r="B22" s="25" t="s">
        <v>35</v>
      </c>
      <c r="C22" s="154" t="s">
        <v>37</v>
      </c>
      <c r="D22" s="26">
        <v>0</v>
      </c>
      <c r="E22" s="27">
        <v>649</v>
      </c>
      <c r="F22" s="109">
        <v>2025</v>
      </c>
      <c r="G22" s="66">
        <v>5</v>
      </c>
      <c r="H22" s="28">
        <v>2030</v>
      </c>
      <c r="I22" s="29">
        <v>40</v>
      </c>
      <c r="J22" s="110">
        <v>2114.8479359058538</v>
      </c>
      <c r="K22" s="111">
        <v>3.1083326999999996</v>
      </c>
      <c r="L22" s="112">
        <v>0</v>
      </c>
      <c r="M22" s="112">
        <v>1</v>
      </c>
      <c r="N22" s="111">
        <v>42.4422</v>
      </c>
      <c r="O22" s="112">
        <v>0</v>
      </c>
      <c r="P22" s="113">
        <v>13.894245659219624</v>
      </c>
      <c r="R22" s="25" t="s">
        <v>35</v>
      </c>
      <c r="S22" s="154" t="s">
        <v>37</v>
      </c>
      <c r="T22" s="26">
        <v>6040</v>
      </c>
      <c r="U22" s="114">
        <v>0.5649240860756457</v>
      </c>
      <c r="V22" s="114">
        <v>2.5000000000000001E-2</v>
      </c>
      <c r="W22" s="170">
        <v>3.7999999999999999E-2</v>
      </c>
      <c r="X22" s="116">
        <v>210</v>
      </c>
      <c r="Y22" s="117">
        <v>0</v>
      </c>
      <c r="Z22" s="117">
        <v>7.4999999999999997E-3</v>
      </c>
      <c r="AA22" s="118">
        <v>0</v>
      </c>
      <c r="AB22" s="119">
        <v>0</v>
      </c>
    </row>
    <row r="23" spans="1:29" x14ac:dyDescent="0.25">
      <c r="B23" s="31" t="s">
        <v>35</v>
      </c>
      <c r="C23" s="149" t="s">
        <v>38</v>
      </c>
      <c r="D23" s="32">
        <v>0</v>
      </c>
      <c r="E23" s="33">
        <v>1227</v>
      </c>
      <c r="F23" s="121">
        <v>2025</v>
      </c>
      <c r="G23" s="68">
        <v>5</v>
      </c>
      <c r="H23" s="34">
        <v>2030</v>
      </c>
      <c r="I23" s="35">
        <v>40</v>
      </c>
      <c r="J23" s="122">
        <v>1786.2481326640573</v>
      </c>
      <c r="K23" s="123">
        <v>2.6202473999999998</v>
      </c>
      <c r="L23" s="124">
        <v>0</v>
      </c>
      <c r="M23" s="124">
        <v>1</v>
      </c>
      <c r="N23" s="123">
        <v>35.18235</v>
      </c>
      <c r="O23" s="124">
        <v>0</v>
      </c>
      <c r="P23" s="125">
        <v>13.668896202259145</v>
      </c>
      <c r="R23" s="31" t="s">
        <v>35</v>
      </c>
      <c r="S23" s="149" t="s">
        <v>38</v>
      </c>
      <c r="T23" s="32">
        <v>6122</v>
      </c>
      <c r="U23" s="126">
        <v>0.55735731458622995</v>
      </c>
      <c r="V23" s="126">
        <v>2.5000000000000001E-2</v>
      </c>
      <c r="W23" s="171">
        <v>3.7999999999999999E-2</v>
      </c>
      <c r="X23" s="128">
        <v>210</v>
      </c>
      <c r="Y23" s="129">
        <v>0</v>
      </c>
      <c r="Z23" s="129">
        <v>7.4999999999999997E-3</v>
      </c>
      <c r="AA23" s="130">
        <v>0</v>
      </c>
      <c r="AB23" s="131">
        <v>0</v>
      </c>
    </row>
    <row r="24" spans="1:29" x14ac:dyDescent="0.25">
      <c r="B24" s="78" t="s">
        <v>35</v>
      </c>
      <c r="C24" s="132" t="s">
        <v>39</v>
      </c>
      <c r="D24" s="133">
        <v>0</v>
      </c>
      <c r="E24" s="152">
        <v>233</v>
      </c>
      <c r="F24" s="135">
        <v>2025</v>
      </c>
      <c r="G24" s="136">
        <v>5</v>
      </c>
      <c r="H24" s="137">
        <v>2030</v>
      </c>
      <c r="I24" s="153">
        <v>40</v>
      </c>
      <c r="J24" s="139">
        <v>2585.9321690336174</v>
      </c>
      <c r="K24" s="140">
        <v>8.1775128508804276</v>
      </c>
      <c r="L24" s="141">
        <v>1</v>
      </c>
      <c r="M24" s="141">
        <v>0.99</v>
      </c>
      <c r="N24" s="140">
        <v>35.124099999999999</v>
      </c>
      <c r="O24" s="141">
        <v>0.03</v>
      </c>
      <c r="P24" s="142">
        <v>27.130040121265498</v>
      </c>
      <c r="R24" s="78" t="s">
        <v>35</v>
      </c>
      <c r="S24" s="132" t="s">
        <v>39</v>
      </c>
      <c r="T24" s="133">
        <v>9717</v>
      </c>
      <c r="U24" s="143">
        <v>0.35115174229668622</v>
      </c>
      <c r="V24" s="143">
        <v>2.7539999999999999E-2</v>
      </c>
      <c r="W24" s="172">
        <v>3.9E-2</v>
      </c>
      <c r="X24" s="145">
        <v>28.4</v>
      </c>
      <c r="Y24" s="146">
        <v>1.9620000000000002E-3</v>
      </c>
      <c r="Z24" s="146">
        <v>9.4619999999999999E-3</v>
      </c>
      <c r="AA24" s="147">
        <v>1.9620000000000002E-3</v>
      </c>
      <c r="AB24" s="148">
        <v>1.9620000000000002E-3</v>
      </c>
    </row>
    <row r="25" spans="1:29" x14ac:dyDescent="0.25">
      <c r="B25" s="25" t="s">
        <v>35</v>
      </c>
      <c r="C25" s="154" t="s">
        <v>40</v>
      </c>
      <c r="D25" s="26">
        <v>0</v>
      </c>
      <c r="E25" s="27">
        <v>649</v>
      </c>
      <c r="F25" s="109">
        <v>2025</v>
      </c>
      <c r="G25" s="66">
        <v>5</v>
      </c>
      <c r="H25" s="28">
        <v>2030</v>
      </c>
      <c r="I25" s="29">
        <v>40</v>
      </c>
      <c r="J25" s="110">
        <v>3038.0082051355248</v>
      </c>
      <c r="K25" s="111">
        <v>3.129124850880427</v>
      </c>
      <c r="L25" s="112">
        <v>0</v>
      </c>
      <c r="M25" s="112">
        <v>1</v>
      </c>
      <c r="N25" s="111">
        <v>49.643799999999999</v>
      </c>
      <c r="O25" s="112">
        <v>0</v>
      </c>
      <c r="P25" s="113">
        <v>27.081952747147497</v>
      </c>
      <c r="R25" s="25" t="s">
        <v>35</v>
      </c>
      <c r="S25" s="154" t="s">
        <v>40</v>
      </c>
      <c r="T25" s="26">
        <v>6040</v>
      </c>
      <c r="U25" s="114">
        <v>0.5649240860756457</v>
      </c>
      <c r="V25" s="114">
        <v>2.5500000000000002E-2</v>
      </c>
      <c r="W25" s="170">
        <v>3.7999999999999999E-2</v>
      </c>
      <c r="X25" s="116">
        <v>210</v>
      </c>
      <c r="Y25" s="117">
        <v>1.9620000000000002E-3</v>
      </c>
      <c r="Z25" s="117">
        <v>9.4619999999999999E-3</v>
      </c>
      <c r="AA25" s="118">
        <v>1.9620000000000002E-3</v>
      </c>
      <c r="AB25" s="119">
        <v>1.9620000000000002E-3</v>
      </c>
    </row>
    <row r="26" spans="1:29" x14ac:dyDescent="0.25">
      <c r="B26" s="31" t="s">
        <v>35</v>
      </c>
      <c r="C26" s="149" t="s">
        <v>41</v>
      </c>
      <c r="D26" s="32">
        <v>0</v>
      </c>
      <c r="E26" s="33">
        <v>1227</v>
      </c>
      <c r="F26" s="121">
        <v>2025</v>
      </c>
      <c r="G26" s="68">
        <v>5</v>
      </c>
      <c r="H26" s="34">
        <v>2030</v>
      </c>
      <c r="I26" s="35">
        <v>40</v>
      </c>
      <c r="J26" s="122">
        <v>2752.2692457948324</v>
      </c>
      <c r="K26" s="123">
        <v>2.7047028508804272</v>
      </c>
      <c r="L26" s="124">
        <v>0</v>
      </c>
      <c r="M26" s="124">
        <v>1</v>
      </c>
      <c r="N26" s="123">
        <v>42.383949999999999</v>
      </c>
      <c r="O26" s="124">
        <v>0</v>
      </c>
      <c r="P26" s="125">
        <v>26.885996697616648</v>
      </c>
      <c r="R26" s="31" t="s">
        <v>35</v>
      </c>
      <c r="S26" s="149" t="s">
        <v>41</v>
      </c>
      <c r="T26" s="32">
        <v>6122</v>
      </c>
      <c r="U26" s="126">
        <v>0.55735731458622995</v>
      </c>
      <c r="V26" s="126">
        <v>2.5500000000000002E-2</v>
      </c>
      <c r="W26" s="171">
        <v>3.7999999999999999E-2</v>
      </c>
      <c r="X26" s="128">
        <v>210</v>
      </c>
      <c r="Y26" s="129">
        <v>1.9620000000000002E-3</v>
      </c>
      <c r="Z26" s="129">
        <v>9.4619999999999999E-3</v>
      </c>
      <c r="AA26" s="130">
        <v>1.9620000000000002E-3</v>
      </c>
      <c r="AB26" s="131">
        <v>1.9620000000000002E-3</v>
      </c>
    </row>
    <row r="27" spans="1:29" x14ac:dyDescent="0.25">
      <c r="B27" s="78" t="s">
        <v>35</v>
      </c>
      <c r="C27" s="132" t="s">
        <v>42</v>
      </c>
      <c r="D27" s="133">
        <v>0</v>
      </c>
      <c r="E27" s="152">
        <v>233</v>
      </c>
      <c r="F27" s="135">
        <v>2025</v>
      </c>
      <c r="G27" s="136">
        <v>5</v>
      </c>
      <c r="H27" s="137">
        <v>2030</v>
      </c>
      <c r="I27" s="153">
        <v>40</v>
      </c>
      <c r="J27" s="139">
        <v>2097.8384626575025</v>
      </c>
      <c r="K27" s="140">
        <v>8.3230537267908176</v>
      </c>
      <c r="L27" s="141">
        <v>1</v>
      </c>
      <c r="M27" s="141">
        <v>0.99</v>
      </c>
      <c r="N27" s="140">
        <v>40.779236024371826</v>
      </c>
      <c r="O27" s="141">
        <v>0.03</v>
      </c>
      <c r="P27" s="142">
        <v>27.130040121265498</v>
      </c>
      <c r="R27" s="78" t="s">
        <v>35</v>
      </c>
      <c r="S27" s="132" t="s">
        <v>42</v>
      </c>
      <c r="T27" s="133">
        <v>9717</v>
      </c>
      <c r="U27" s="143">
        <v>0.35115174229668622</v>
      </c>
      <c r="V27" s="143">
        <v>2.7539999999999999E-2</v>
      </c>
      <c r="W27" s="172">
        <v>3.9E-2</v>
      </c>
      <c r="X27" s="145">
        <v>28.4</v>
      </c>
      <c r="Y27" s="146">
        <v>1.9620000000000002E-3</v>
      </c>
      <c r="Z27" s="146">
        <v>9.4619999999999999E-3</v>
      </c>
      <c r="AA27" s="147">
        <v>1.9620000000000002E-3</v>
      </c>
      <c r="AB27" s="148">
        <v>1.9620000000000002E-3</v>
      </c>
    </row>
    <row r="28" spans="1:29" x14ac:dyDescent="0.25">
      <c r="B28" s="25" t="s">
        <v>35</v>
      </c>
      <c r="C28" s="154" t="s">
        <v>43</v>
      </c>
      <c r="D28" s="26">
        <v>0</v>
      </c>
      <c r="E28" s="27">
        <v>649</v>
      </c>
      <c r="F28" s="109">
        <v>2025</v>
      </c>
      <c r="G28" s="66">
        <v>5</v>
      </c>
      <c r="H28" s="28">
        <v>2030</v>
      </c>
      <c r="I28" s="29">
        <v>40</v>
      </c>
      <c r="J28" s="110">
        <v>2549.9144987594104</v>
      </c>
      <c r="K28" s="111">
        <v>3.274665726790817</v>
      </c>
      <c r="L28" s="112">
        <v>0</v>
      </c>
      <c r="M28" s="112">
        <v>1</v>
      </c>
      <c r="N28" s="111">
        <v>55.298936024371827</v>
      </c>
      <c r="O28" s="112">
        <v>0</v>
      </c>
      <c r="P28" s="113">
        <v>27.081952747147497</v>
      </c>
      <c r="Q28" s="173"/>
      <c r="R28" s="25" t="s">
        <v>35</v>
      </c>
      <c r="S28" s="154" t="s">
        <v>43</v>
      </c>
      <c r="T28" s="26">
        <v>6040</v>
      </c>
      <c r="U28" s="114">
        <v>0.5649240860756457</v>
      </c>
      <c r="V28" s="114">
        <v>2.5500000000000002E-2</v>
      </c>
      <c r="W28" s="170">
        <v>3.7999999999999999E-2</v>
      </c>
      <c r="X28" s="116">
        <v>210</v>
      </c>
      <c r="Y28" s="117">
        <v>1.9620000000000002E-3</v>
      </c>
      <c r="Z28" s="117">
        <v>9.4619999999999999E-3</v>
      </c>
      <c r="AA28" s="118">
        <v>1.9620000000000002E-3</v>
      </c>
      <c r="AB28" s="119">
        <v>1.9620000000000002E-3</v>
      </c>
    </row>
    <row r="29" spans="1:29" ht="16.5" thickBot="1" x14ac:dyDescent="0.3">
      <c r="B29" s="39" t="s">
        <v>35</v>
      </c>
      <c r="C29" s="155" t="s">
        <v>44</v>
      </c>
      <c r="D29" s="40">
        <v>0</v>
      </c>
      <c r="E29" s="41">
        <v>1227</v>
      </c>
      <c r="F29" s="156">
        <v>2025</v>
      </c>
      <c r="G29" s="157">
        <v>5</v>
      </c>
      <c r="H29" s="42">
        <v>2030</v>
      </c>
      <c r="I29" s="43">
        <v>40</v>
      </c>
      <c r="J29" s="158">
        <v>2264.1755394187176</v>
      </c>
      <c r="K29" s="159">
        <v>2.8502437267908172</v>
      </c>
      <c r="L29" s="160">
        <v>0</v>
      </c>
      <c r="M29" s="160">
        <v>1</v>
      </c>
      <c r="N29" s="159">
        <v>48.039086024371827</v>
      </c>
      <c r="O29" s="160">
        <v>0</v>
      </c>
      <c r="P29" s="161">
        <v>26.885996697616648</v>
      </c>
      <c r="Q29" s="173"/>
      <c r="R29" s="39" t="s">
        <v>35</v>
      </c>
      <c r="S29" s="155" t="s">
        <v>44</v>
      </c>
      <c r="T29" s="40">
        <v>6122</v>
      </c>
      <c r="U29" s="162">
        <v>0.55735731458622995</v>
      </c>
      <c r="V29" s="162">
        <v>2.5500000000000002E-2</v>
      </c>
      <c r="W29" s="174">
        <v>3.7999999999999999E-2</v>
      </c>
      <c r="X29" s="164">
        <v>210</v>
      </c>
      <c r="Y29" s="165">
        <v>1.9620000000000002E-3</v>
      </c>
      <c r="Z29" s="165">
        <v>9.4619999999999999E-3</v>
      </c>
      <c r="AA29" s="166">
        <v>1.9620000000000002E-3</v>
      </c>
      <c r="AB29" s="167">
        <v>1.9620000000000002E-3</v>
      </c>
    </row>
    <row r="30" spans="1:29" s="177" customFormat="1" x14ac:dyDescent="0.25">
      <c r="A30" s="20"/>
      <c r="B30" s="70" t="s">
        <v>25</v>
      </c>
      <c r="C30" s="168" t="s">
        <v>45</v>
      </c>
      <c r="D30" s="71">
        <v>0</v>
      </c>
      <c r="E30" s="175">
        <v>649</v>
      </c>
      <c r="F30" s="96">
        <v>2025</v>
      </c>
      <c r="G30" s="76">
        <v>5</v>
      </c>
      <c r="H30" s="97">
        <v>2030</v>
      </c>
      <c r="I30" s="176">
        <v>40</v>
      </c>
      <c r="J30" s="99">
        <v>1831.6323912297753</v>
      </c>
      <c r="K30" s="100">
        <v>2.6805599999999998</v>
      </c>
      <c r="L30" s="101">
        <v>0</v>
      </c>
      <c r="M30" s="101">
        <v>1</v>
      </c>
      <c r="N30" s="100">
        <v>41.325299999999999</v>
      </c>
      <c r="O30" s="101">
        <v>0</v>
      </c>
      <c r="P30" s="102">
        <v>12.081952747147499</v>
      </c>
      <c r="Q30" s="173"/>
      <c r="R30" s="70" t="s">
        <v>25</v>
      </c>
      <c r="S30" s="168" t="s">
        <v>45</v>
      </c>
      <c r="T30" s="71">
        <v>6040</v>
      </c>
      <c r="U30" s="103">
        <v>0.5649240860756457</v>
      </c>
      <c r="V30" s="103">
        <v>2.5000000000000001E-2</v>
      </c>
      <c r="W30" s="104">
        <v>3.7999999999999999E-2</v>
      </c>
      <c r="X30" s="105">
        <v>210</v>
      </c>
      <c r="Y30" s="106">
        <v>1.5039999999999999E-3</v>
      </c>
      <c r="Z30" s="106">
        <v>7.4999999999999997E-3</v>
      </c>
      <c r="AA30" s="107">
        <v>0</v>
      </c>
      <c r="AB30" s="77">
        <v>117</v>
      </c>
      <c r="AC30" s="20"/>
    </row>
    <row r="31" spans="1:29" x14ac:dyDescent="0.25">
      <c r="B31" s="31" t="s">
        <v>25</v>
      </c>
      <c r="C31" s="149" t="s">
        <v>46</v>
      </c>
      <c r="D31" s="32">
        <v>0</v>
      </c>
      <c r="E31" s="150">
        <v>1227</v>
      </c>
      <c r="F31" s="121">
        <v>2025</v>
      </c>
      <c r="G31" s="68">
        <v>5</v>
      </c>
      <c r="H31" s="34">
        <v>2030</v>
      </c>
      <c r="I31" s="151">
        <v>40</v>
      </c>
      <c r="J31" s="122">
        <v>1517.8449349907103</v>
      </c>
      <c r="K31" s="123">
        <v>2.2338</v>
      </c>
      <c r="L31" s="124">
        <v>0</v>
      </c>
      <c r="M31" s="124">
        <v>1</v>
      </c>
      <c r="N31" s="123">
        <v>34.065449999999998</v>
      </c>
      <c r="O31" s="124">
        <v>0</v>
      </c>
      <c r="P31" s="125">
        <v>11.885996697616648</v>
      </c>
      <c r="Q31" s="173"/>
      <c r="R31" s="31" t="s">
        <v>25</v>
      </c>
      <c r="S31" s="149" t="s">
        <v>46</v>
      </c>
      <c r="T31" s="32">
        <v>6122</v>
      </c>
      <c r="U31" s="126">
        <v>0.55735731458622995</v>
      </c>
      <c r="V31" s="126">
        <v>2.5000000000000001E-2</v>
      </c>
      <c r="W31" s="127">
        <v>3.7999999999999999E-2</v>
      </c>
      <c r="X31" s="128">
        <v>210</v>
      </c>
      <c r="Y31" s="129">
        <v>1.5039999999999999E-3</v>
      </c>
      <c r="Z31" s="129">
        <v>7.4999999999999997E-3</v>
      </c>
      <c r="AA31" s="130">
        <v>0</v>
      </c>
      <c r="AB31" s="131">
        <v>117</v>
      </c>
    </row>
    <row r="32" spans="1:29" x14ac:dyDescent="0.25">
      <c r="B32" s="78" t="s">
        <v>25</v>
      </c>
      <c r="C32" s="132" t="s">
        <v>47</v>
      </c>
      <c r="D32" s="133">
        <v>0</v>
      </c>
      <c r="E32" s="134">
        <v>565.47652173913048</v>
      </c>
      <c r="F32" s="135">
        <v>2025</v>
      </c>
      <c r="G32" s="136">
        <v>5</v>
      </c>
      <c r="H32" s="137">
        <v>2030</v>
      </c>
      <c r="I32" s="138">
        <v>40</v>
      </c>
      <c r="J32" s="139">
        <v>3260.8847664347982</v>
      </c>
      <c r="K32" s="140">
        <v>5.0260500000000006</v>
      </c>
      <c r="L32" s="141">
        <v>0</v>
      </c>
      <c r="M32" s="141">
        <v>1</v>
      </c>
      <c r="N32" s="140">
        <v>72.598500000000001</v>
      </c>
      <c r="O32" s="141">
        <v>0</v>
      </c>
      <c r="P32" s="142">
        <v>65.279269304464421</v>
      </c>
      <c r="Q32" s="173"/>
      <c r="R32" s="78" t="s">
        <v>25</v>
      </c>
      <c r="S32" s="132" t="s">
        <v>47</v>
      </c>
      <c r="T32" s="133">
        <v>6743</v>
      </c>
      <c r="U32" s="143">
        <v>0.53165182242608799</v>
      </c>
      <c r="V32" s="143">
        <v>2.5000000000000001E-2</v>
      </c>
      <c r="W32" s="144">
        <v>3.7999999999999999E-2</v>
      </c>
      <c r="X32" s="145">
        <v>323.39999999999998</v>
      </c>
      <c r="Y32" s="146">
        <v>1.5039999999999999E-3</v>
      </c>
      <c r="Z32" s="146">
        <v>5.6249999999999998E-3</v>
      </c>
      <c r="AA32" s="147">
        <v>0</v>
      </c>
      <c r="AB32" s="148">
        <v>5.8204047217537891</v>
      </c>
    </row>
    <row r="33" spans="2:28" ht="16.5" thickBot="1" x14ac:dyDescent="0.3">
      <c r="B33" s="39" t="s">
        <v>25</v>
      </c>
      <c r="C33" s="155" t="s">
        <v>48</v>
      </c>
      <c r="D33" s="40">
        <v>0</v>
      </c>
      <c r="E33" s="178">
        <v>1084.7570564516129</v>
      </c>
      <c r="F33" s="156">
        <v>2025</v>
      </c>
      <c r="G33" s="157">
        <v>5</v>
      </c>
      <c r="H33" s="42">
        <v>2030</v>
      </c>
      <c r="I33" s="179">
        <v>40</v>
      </c>
      <c r="J33" s="158">
        <v>2637.1217812004234</v>
      </c>
      <c r="K33" s="159">
        <v>4.4899379999999995</v>
      </c>
      <c r="L33" s="160">
        <v>0</v>
      </c>
      <c r="M33" s="160">
        <v>1</v>
      </c>
      <c r="N33" s="159">
        <v>57.743730000000006</v>
      </c>
      <c r="O33" s="160">
        <v>0</v>
      </c>
      <c r="P33" s="161">
        <v>65.083313254933572</v>
      </c>
      <c r="R33" s="39" t="s">
        <v>25</v>
      </c>
      <c r="S33" s="155" t="s">
        <v>48</v>
      </c>
      <c r="T33" s="40">
        <v>6843</v>
      </c>
      <c r="U33" s="162">
        <v>0.52462655118063006</v>
      </c>
      <c r="V33" s="162">
        <v>2.5000000000000001E-2</v>
      </c>
      <c r="W33" s="163">
        <v>3.7999999999999999E-2</v>
      </c>
      <c r="X33" s="164">
        <v>323.39999999999998</v>
      </c>
      <c r="Y33" s="165">
        <v>1.5039999999999999E-3</v>
      </c>
      <c r="Z33" s="165">
        <v>5.6249999999999998E-3</v>
      </c>
      <c r="AA33" s="166">
        <v>0</v>
      </c>
      <c r="AB33" s="167">
        <v>5.8204047217537891</v>
      </c>
    </row>
    <row r="34" spans="2:28" ht="16.5" thickBot="1" x14ac:dyDescent="0.3">
      <c r="B34" s="180" t="s">
        <v>35</v>
      </c>
      <c r="C34" s="181" t="s">
        <v>111</v>
      </c>
      <c r="D34" s="182">
        <v>0</v>
      </c>
      <c r="E34" s="183">
        <v>-118.625</v>
      </c>
      <c r="F34" s="184">
        <v>2025</v>
      </c>
      <c r="G34" s="185">
        <v>5</v>
      </c>
      <c r="H34" s="186">
        <v>2030</v>
      </c>
      <c r="I34" s="187">
        <v>40</v>
      </c>
      <c r="J34" s="188">
        <v>560.98894824976549</v>
      </c>
      <c r="K34" s="189">
        <v>23.91</v>
      </c>
      <c r="L34" s="190">
        <v>0</v>
      </c>
      <c r="M34" s="191">
        <v>0</v>
      </c>
      <c r="N34" s="189">
        <v>10.281924723214283</v>
      </c>
      <c r="O34" s="192">
        <v>1</v>
      </c>
      <c r="P34" s="193">
        <v>32.458977529649992</v>
      </c>
      <c r="R34" s="180" t="s">
        <v>35</v>
      </c>
      <c r="S34" s="181" t="s">
        <v>111</v>
      </c>
      <c r="T34" s="182" t="s">
        <v>112</v>
      </c>
      <c r="U34" s="194">
        <v>0.7913</v>
      </c>
      <c r="V34" s="194">
        <v>1.4999999999999999E-2</v>
      </c>
      <c r="W34" s="195">
        <v>1.4999999999999999E-2</v>
      </c>
      <c r="X34" s="196">
        <v>45.662100456621005</v>
      </c>
      <c r="Y34" s="197">
        <v>0</v>
      </c>
      <c r="Z34" s="197">
        <v>0</v>
      </c>
      <c r="AA34" s="198">
        <v>0</v>
      </c>
      <c r="AB34" s="199">
        <v>0</v>
      </c>
    </row>
    <row r="35" spans="2:28" x14ac:dyDescent="0.25">
      <c r="B35" s="70" t="s">
        <v>49</v>
      </c>
      <c r="C35" s="95" t="s">
        <v>50</v>
      </c>
      <c r="D35" s="71">
        <v>5541</v>
      </c>
      <c r="E35" s="72">
        <v>-84.61</v>
      </c>
      <c r="F35" s="96">
        <v>2027</v>
      </c>
      <c r="G35" s="76">
        <v>5</v>
      </c>
      <c r="H35" s="97">
        <v>2032</v>
      </c>
      <c r="I35" s="98">
        <v>30</v>
      </c>
      <c r="J35" s="99">
        <v>3500.7808401329517</v>
      </c>
      <c r="K35" s="100">
        <v>11.398711435480131</v>
      </c>
      <c r="L35" s="101">
        <v>0</v>
      </c>
      <c r="M35" s="101">
        <v>0</v>
      </c>
      <c r="N35" s="100">
        <v>277.67741504211909</v>
      </c>
      <c r="O35" s="101">
        <v>0</v>
      </c>
      <c r="P35" s="102">
        <v>53.197316557316917</v>
      </c>
      <c r="R35" s="70" t="s">
        <v>49</v>
      </c>
      <c r="S35" s="95" t="s">
        <v>50</v>
      </c>
      <c r="T35" s="71">
        <v>14794.599416593959</v>
      </c>
      <c r="U35" s="103">
        <v>0.23063425942237845</v>
      </c>
      <c r="V35" s="103">
        <v>7.4999999999999997E-2</v>
      </c>
      <c r="W35" s="200">
        <v>7.4999999999999997E-2</v>
      </c>
      <c r="X35" s="105">
        <v>186</v>
      </c>
      <c r="Y35" s="106">
        <v>10</v>
      </c>
      <c r="Z35" s="106">
        <v>7.0999999999999994E-2</v>
      </c>
      <c r="AA35" s="107">
        <v>0.30399999999999999</v>
      </c>
      <c r="AB35" s="77">
        <v>10</v>
      </c>
    </row>
    <row r="36" spans="2:28" x14ac:dyDescent="0.25">
      <c r="B36" s="25" t="s">
        <v>49</v>
      </c>
      <c r="C36" s="108" t="s">
        <v>51</v>
      </c>
      <c r="D36" s="26">
        <v>6429</v>
      </c>
      <c r="E36" s="27">
        <v>-296.92222404848502</v>
      </c>
      <c r="F36" s="109">
        <v>2027</v>
      </c>
      <c r="G36" s="66">
        <v>5</v>
      </c>
      <c r="H36" s="28">
        <v>2032</v>
      </c>
      <c r="I36" s="29">
        <v>30</v>
      </c>
      <c r="J36" s="110">
        <v>2951.2039435842776</v>
      </c>
      <c r="K36" s="111">
        <v>9.7288135779408655</v>
      </c>
      <c r="L36" s="112">
        <v>0</v>
      </c>
      <c r="M36" s="112">
        <v>0</v>
      </c>
      <c r="N36" s="111">
        <v>235.35613557045195</v>
      </c>
      <c r="O36" s="112">
        <v>0</v>
      </c>
      <c r="P36" s="113">
        <v>53.197316557316917</v>
      </c>
      <c r="R36" s="25" t="s">
        <v>49</v>
      </c>
      <c r="S36" s="108" t="s">
        <v>51</v>
      </c>
      <c r="T36" s="26">
        <v>14011.494309631576</v>
      </c>
      <c r="U36" s="114">
        <v>0.24352445245981905</v>
      </c>
      <c r="V36" s="114">
        <v>7.4999999999999997E-2</v>
      </c>
      <c r="W36" s="201">
        <v>7.4999999999999997E-2</v>
      </c>
      <c r="X36" s="116">
        <v>186</v>
      </c>
      <c r="Y36" s="117">
        <v>10</v>
      </c>
      <c r="Z36" s="117">
        <v>7.0999999999999994E-2</v>
      </c>
      <c r="AA36" s="118">
        <v>0.30399999999999999</v>
      </c>
      <c r="AB36" s="119">
        <v>10</v>
      </c>
    </row>
    <row r="37" spans="2:28" x14ac:dyDescent="0.25">
      <c r="B37" s="25" t="s">
        <v>49</v>
      </c>
      <c r="C37" s="108" t="s">
        <v>52</v>
      </c>
      <c r="D37" s="26">
        <v>6933</v>
      </c>
      <c r="E37" s="27">
        <v>-233.05072727272699</v>
      </c>
      <c r="F37" s="109">
        <v>2027</v>
      </c>
      <c r="G37" s="66">
        <v>5</v>
      </c>
      <c r="H37" s="28">
        <v>2032</v>
      </c>
      <c r="I37" s="29">
        <v>30</v>
      </c>
      <c r="J37" s="110">
        <v>2951.3968118308553</v>
      </c>
      <c r="K37" s="111">
        <v>9.6325685501825493</v>
      </c>
      <c r="L37" s="112">
        <v>0</v>
      </c>
      <c r="M37" s="112">
        <v>0</v>
      </c>
      <c r="N37" s="111">
        <v>242.12001483663423</v>
      </c>
      <c r="O37" s="112">
        <v>0</v>
      </c>
      <c r="P37" s="113">
        <v>53.197316557316917</v>
      </c>
      <c r="R37" s="25" t="s">
        <v>49</v>
      </c>
      <c r="S37" s="108" t="s">
        <v>52</v>
      </c>
      <c r="T37" s="26">
        <v>13661.910931226632</v>
      </c>
      <c r="U37" s="114">
        <v>0.24975579895619635</v>
      </c>
      <c r="V37" s="114">
        <v>7.4999999999999997E-2</v>
      </c>
      <c r="W37" s="201">
        <v>7.4999999999999997E-2</v>
      </c>
      <c r="X37" s="116">
        <v>186</v>
      </c>
      <c r="Y37" s="117">
        <v>10</v>
      </c>
      <c r="Z37" s="117">
        <v>7.0999999999999994E-2</v>
      </c>
      <c r="AA37" s="118">
        <v>0.30399999999999999</v>
      </c>
      <c r="AB37" s="119">
        <v>10</v>
      </c>
    </row>
    <row r="38" spans="2:28" x14ac:dyDescent="0.25">
      <c r="B38" s="25" t="s">
        <v>49</v>
      </c>
      <c r="C38" s="108" t="s">
        <v>53</v>
      </c>
      <c r="D38" s="26">
        <v>7513</v>
      </c>
      <c r="E38" s="27">
        <v>-174.3</v>
      </c>
      <c r="F38" s="109">
        <v>2025</v>
      </c>
      <c r="G38" s="66">
        <v>5</v>
      </c>
      <c r="H38" s="28">
        <v>2030</v>
      </c>
      <c r="I38" s="29">
        <v>30</v>
      </c>
      <c r="J38" s="110">
        <v>2598.3837506367959</v>
      </c>
      <c r="K38" s="111">
        <v>10.567495458803258</v>
      </c>
      <c r="L38" s="112">
        <v>0</v>
      </c>
      <c r="M38" s="112">
        <v>0</v>
      </c>
      <c r="N38" s="111">
        <v>254.90736146848081</v>
      </c>
      <c r="O38" s="112">
        <v>0</v>
      </c>
      <c r="P38" s="113">
        <v>53.197316557316917</v>
      </c>
      <c r="R38" s="25" t="s">
        <v>49</v>
      </c>
      <c r="S38" s="108" t="s">
        <v>53</v>
      </c>
      <c r="T38" s="26">
        <v>14483.246458635744</v>
      </c>
      <c r="U38" s="114">
        <v>0.23559230933768893</v>
      </c>
      <c r="V38" s="114">
        <v>7.4999999999999997E-2</v>
      </c>
      <c r="W38" s="201">
        <v>7.4999999999999997E-2</v>
      </c>
      <c r="X38" s="116">
        <v>186</v>
      </c>
      <c r="Y38" s="117">
        <v>10</v>
      </c>
      <c r="Z38" s="117">
        <v>7.0999999999999994E-2</v>
      </c>
      <c r="AA38" s="118">
        <v>0.30399999999999999</v>
      </c>
      <c r="AB38" s="119">
        <v>10</v>
      </c>
    </row>
    <row r="39" spans="2:28" ht="16.5" thickBot="1" x14ac:dyDescent="0.3">
      <c r="B39" s="39" t="s">
        <v>49</v>
      </c>
      <c r="C39" s="202" t="s">
        <v>54</v>
      </c>
      <c r="D39" s="40">
        <v>4448</v>
      </c>
      <c r="E39" s="41">
        <v>-68.706606060606106</v>
      </c>
      <c r="F39" s="156">
        <v>2027</v>
      </c>
      <c r="G39" s="157">
        <v>5</v>
      </c>
      <c r="H39" s="42">
        <v>2032</v>
      </c>
      <c r="I39" s="43">
        <v>30</v>
      </c>
      <c r="J39" s="158">
        <v>3504.2500583321444</v>
      </c>
      <c r="K39" s="159">
        <v>11.687334270356917</v>
      </c>
      <c r="L39" s="160">
        <v>0</v>
      </c>
      <c r="M39" s="160">
        <v>0</v>
      </c>
      <c r="N39" s="159">
        <v>309.50599636938273</v>
      </c>
      <c r="O39" s="160">
        <v>0</v>
      </c>
      <c r="P39" s="161">
        <v>53.197316557316917</v>
      </c>
      <c r="R39" s="39" t="s">
        <v>49</v>
      </c>
      <c r="S39" s="202" t="s">
        <v>54</v>
      </c>
      <c r="T39" s="40">
        <v>16652.513463816038</v>
      </c>
      <c r="U39" s="162">
        <v>0.20490249038447461</v>
      </c>
      <c r="V39" s="162">
        <v>7.4999999999999997E-2</v>
      </c>
      <c r="W39" s="203">
        <v>7.4999999999999997E-2</v>
      </c>
      <c r="X39" s="164">
        <v>186</v>
      </c>
      <c r="Y39" s="165">
        <v>10</v>
      </c>
      <c r="Z39" s="165">
        <v>7.0999999999999994E-2</v>
      </c>
      <c r="AA39" s="166">
        <v>0.30399999999999999</v>
      </c>
      <c r="AB39" s="167">
        <v>10</v>
      </c>
    </row>
    <row r="40" spans="2:28" ht="15" customHeight="1" x14ac:dyDescent="0.25">
      <c r="B40" s="25" t="s">
        <v>85</v>
      </c>
      <c r="C40" s="108" t="s">
        <v>86</v>
      </c>
      <c r="D40" s="26" t="s">
        <v>112</v>
      </c>
      <c r="E40" s="27">
        <v>600</v>
      </c>
      <c r="F40" s="109">
        <v>2030</v>
      </c>
      <c r="G40" s="66">
        <v>5</v>
      </c>
      <c r="H40" s="28">
        <v>2035</v>
      </c>
      <c r="I40" s="29">
        <v>60</v>
      </c>
      <c r="J40" s="204">
        <v>9662.0899895204802</v>
      </c>
      <c r="K40" s="30">
        <v>9.7419216719999984</v>
      </c>
      <c r="L40" s="112">
        <v>0</v>
      </c>
      <c r="M40" s="112">
        <v>0</v>
      </c>
      <c r="N40" s="205">
        <v>97.419216720000009</v>
      </c>
      <c r="O40" s="112">
        <v>0</v>
      </c>
      <c r="P40" s="206">
        <v>17</v>
      </c>
      <c r="R40" s="25" t="s">
        <v>85</v>
      </c>
      <c r="S40" s="108" t="s">
        <v>86</v>
      </c>
      <c r="T40" s="26">
        <v>9180</v>
      </c>
      <c r="U40" s="14">
        <v>0.37169297166632898</v>
      </c>
      <c r="V40" s="14">
        <v>0.02</v>
      </c>
      <c r="W40" s="9">
        <v>0.05</v>
      </c>
      <c r="X40" s="116">
        <v>720</v>
      </c>
      <c r="Y40" s="117">
        <v>0</v>
      </c>
      <c r="Z40" s="117">
        <v>0</v>
      </c>
      <c r="AA40" s="118">
        <v>0</v>
      </c>
      <c r="AB40" s="119">
        <v>0</v>
      </c>
    </row>
    <row r="41" spans="2:28" ht="15" customHeight="1" x14ac:dyDescent="0.25">
      <c r="B41" s="31" t="s">
        <v>85</v>
      </c>
      <c r="C41" s="120" t="s">
        <v>87</v>
      </c>
      <c r="D41" s="32" t="s">
        <v>112</v>
      </c>
      <c r="E41" s="33">
        <v>600</v>
      </c>
      <c r="F41" s="121">
        <v>2030</v>
      </c>
      <c r="G41" s="68">
        <v>4</v>
      </c>
      <c r="H41" s="34">
        <v>2034</v>
      </c>
      <c r="I41" s="35">
        <v>60</v>
      </c>
      <c r="J41" s="207">
        <v>6368.2283005728714</v>
      </c>
      <c r="K41" s="36">
        <v>8.7390767939999989</v>
      </c>
      <c r="L41" s="124">
        <v>0</v>
      </c>
      <c r="M41" s="124">
        <v>0</v>
      </c>
      <c r="N41" s="208">
        <v>84.52549685999999</v>
      </c>
      <c r="O41" s="124">
        <v>0</v>
      </c>
      <c r="P41" s="209">
        <v>12</v>
      </c>
      <c r="R41" s="31" t="s">
        <v>85</v>
      </c>
      <c r="S41" s="120" t="s">
        <v>87</v>
      </c>
      <c r="T41" s="32">
        <v>9180</v>
      </c>
      <c r="U41" s="12">
        <v>0.37169297166632898</v>
      </c>
      <c r="V41" s="12">
        <v>0.02</v>
      </c>
      <c r="W41" s="10">
        <v>0.05</v>
      </c>
      <c r="X41" s="128">
        <v>720</v>
      </c>
      <c r="Y41" s="129">
        <v>0</v>
      </c>
      <c r="Z41" s="129">
        <v>0</v>
      </c>
      <c r="AA41" s="130">
        <v>0</v>
      </c>
      <c r="AB41" s="131">
        <v>0</v>
      </c>
    </row>
    <row r="42" spans="2:28" ht="15" customHeight="1" x14ac:dyDescent="0.25">
      <c r="B42" s="25" t="s">
        <v>85</v>
      </c>
      <c r="C42" s="154" t="s">
        <v>88</v>
      </c>
      <c r="D42" s="26" t="s">
        <v>112</v>
      </c>
      <c r="E42" s="37">
        <v>750</v>
      </c>
      <c r="F42" s="109">
        <v>2030</v>
      </c>
      <c r="G42" s="66">
        <v>5</v>
      </c>
      <c r="H42" s="28">
        <v>2035</v>
      </c>
      <c r="I42" s="29">
        <v>60</v>
      </c>
      <c r="J42" s="110">
        <v>10628.298988472528</v>
      </c>
      <c r="K42" s="111">
        <v>10.716113839199998</v>
      </c>
      <c r="L42" s="112">
        <v>0</v>
      </c>
      <c r="M42" s="112">
        <v>0</v>
      </c>
      <c r="N42" s="111">
        <v>107.16113839200001</v>
      </c>
      <c r="O42" s="112">
        <v>0</v>
      </c>
      <c r="P42" s="113">
        <v>17</v>
      </c>
      <c r="R42" s="25" t="s">
        <v>85</v>
      </c>
      <c r="S42" s="154" t="s">
        <v>88</v>
      </c>
      <c r="T42" s="26">
        <v>12626.464646464647</v>
      </c>
      <c r="U42" s="114">
        <v>0.37169297166632898</v>
      </c>
      <c r="V42" s="114">
        <v>0.02</v>
      </c>
      <c r="W42" s="115">
        <v>0.05</v>
      </c>
      <c r="X42" s="116">
        <v>720</v>
      </c>
      <c r="Y42" s="117">
        <v>0</v>
      </c>
      <c r="Z42" s="117">
        <v>0</v>
      </c>
      <c r="AA42" s="118">
        <v>0</v>
      </c>
      <c r="AB42" s="119">
        <v>0</v>
      </c>
    </row>
    <row r="43" spans="2:28" ht="15" customHeight="1" x14ac:dyDescent="0.25">
      <c r="B43" s="31" t="s">
        <v>85</v>
      </c>
      <c r="C43" s="149" t="s">
        <v>89</v>
      </c>
      <c r="D43" s="32" t="s">
        <v>112</v>
      </c>
      <c r="E43" s="38">
        <v>750</v>
      </c>
      <c r="F43" s="121">
        <v>2030</v>
      </c>
      <c r="G43" s="68">
        <v>4</v>
      </c>
      <c r="H43" s="34">
        <v>2034</v>
      </c>
      <c r="I43" s="35">
        <v>60</v>
      </c>
      <c r="J43" s="122">
        <v>7005.0511306301587</v>
      </c>
      <c r="K43" s="123">
        <v>9.6129844733999992</v>
      </c>
      <c r="L43" s="124">
        <v>0</v>
      </c>
      <c r="M43" s="124">
        <v>0</v>
      </c>
      <c r="N43" s="123">
        <v>92.978046545999987</v>
      </c>
      <c r="O43" s="124">
        <v>0</v>
      </c>
      <c r="P43" s="125">
        <v>12</v>
      </c>
      <c r="R43" s="31" t="s">
        <v>85</v>
      </c>
      <c r="S43" s="149" t="s">
        <v>89</v>
      </c>
      <c r="T43" s="32">
        <v>12626.464646464647</v>
      </c>
      <c r="U43" s="126">
        <v>0.37169297166632898</v>
      </c>
      <c r="V43" s="126">
        <v>0.02</v>
      </c>
      <c r="W43" s="127">
        <v>0.05</v>
      </c>
      <c r="X43" s="128">
        <v>720</v>
      </c>
      <c r="Y43" s="129">
        <v>0</v>
      </c>
      <c r="Z43" s="129">
        <v>0</v>
      </c>
      <c r="AA43" s="130">
        <v>0</v>
      </c>
      <c r="AB43" s="131">
        <v>0</v>
      </c>
    </row>
    <row r="44" spans="2:28" ht="15" customHeight="1" x14ac:dyDescent="0.25">
      <c r="B44" s="25" t="s">
        <v>85</v>
      </c>
      <c r="C44" s="108" t="s">
        <v>90</v>
      </c>
      <c r="D44" s="26" t="s">
        <v>112</v>
      </c>
      <c r="E44" s="27">
        <v>2000</v>
      </c>
      <c r="F44" s="109">
        <v>2030</v>
      </c>
      <c r="G44" s="66">
        <v>7</v>
      </c>
      <c r="H44" s="28">
        <v>2037</v>
      </c>
      <c r="I44" s="29">
        <v>60</v>
      </c>
      <c r="J44" s="204">
        <v>7562.8694222602198</v>
      </c>
      <c r="K44" s="30">
        <v>9.3837627870000002</v>
      </c>
      <c r="L44" s="112">
        <v>0</v>
      </c>
      <c r="M44" s="112">
        <v>0</v>
      </c>
      <c r="N44" s="205">
        <v>125.35560974999999</v>
      </c>
      <c r="O44" s="112">
        <v>0</v>
      </c>
      <c r="P44" s="206">
        <v>10</v>
      </c>
      <c r="R44" s="25" t="s">
        <v>85</v>
      </c>
      <c r="S44" s="108" t="s">
        <v>90</v>
      </c>
      <c r="T44" s="26">
        <v>10497</v>
      </c>
      <c r="U44" s="14">
        <v>0.32505872915089074</v>
      </c>
      <c r="V44" s="14">
        <v>0.02</v>
      </c>
      <c r="W44" s="9">
        <v>0.05</v>
      </c>
      <c r="X44" s="116">
        <v>720</v>
      </c>
      <c r="Y44" s="117">
        <v>0</v>
      </c>
      <c r="Z44" s="117">
        <v>0</v>
      </c>
      <c r="AA44" s="118">
        <v>0</v>
      </c>
      <c r="AB44" s="119">
        <v>0</v>
      </c>
    </row>
    <row r="45" spans="2:28" ht="15" customHeight="1" thickBot="1" x14ac:dyDescent="0.3">
      <c r="B45" s="39" t="s">
        <v>85</v>
      </c>
      <c r="C45" s="202" t="s">
        <v>91</v>
      </c>
      <c r="D45" s="40" t="s">
        <v>112</v>
      </c>
      <c r="E45" s="41">
        <v>2000</v>
      </c>
      <c r="F45" s="156">
        <v>2030</v>
      </c>
      <c r="G45" s="157">
        <v>5</v>
      </c>
      <c r="H45" s="42">
        <v>2035</v>
      </c>
      <c r="I45" s="43">
        <v>60</v>
      </c>
      <c r="J45" s="210">
        <v>6265.2501251879012</v>
      </c>
      <c r="K45" s="44">
        <v>7.8794954699999984</v>
      </c>
      <c r="L45" s="160">
        <v>0</v>
      </c>
      <c r="M45" s="160">
        <v>0</v>
      </c>
      <c r="N45" s="211">
        <v>90.256039019999989</v>
      </c>
      <c r="O45" s="160">
        <v>0</v>
      </c>
      <c r="P45" s="212">
        <v>9</v>
      </c>
      <c r="R45" s="39" t="s">
        <v>85</v>
      </c>
      <c r="S45" s="202" t="s">
        <v>91</v>
      </c>
      <c r="T45" s="40">
        <v>10497</v>
      </c>
      <c r="U45" s="15">
        <v>0.32505872915089074</v>
      </c>
      <c r="V45" s="15">
        <v>0.02</v>
      </c>
      <c r="W45" s="11">
        <v>0.05</v>
      </c>
      <c r="X45" s="164">
        <v>720</v>
      </c>
      <c r="Y45" s="165">
        <v>0</v>
      </c>
      <c r="Z45" s="165">
        <v>0</v>
      </c>
      <c r="AA45" s="166">
        <v>0</v>
      </c>
      <c r="AB45" s="167">
        <v>0</v>
      </c>
    </row>
    <row r="46" spans="2:28" ht="15" customHeight="1" x14ac:dyDescent="0.25">
      <c r="B46" s="45" t="s">
        <v>92</v>
      </c>
      <c r="C46" s="213" t="s">
        <v>93</v>
      </c>
      <c r="D46" s="46" t="s">
        <v>112</v>
      </c>
      <c r="E46" s="47">
        <v>707</v>
      </c>
      <c r="F46" s="214">
        <v>2025</v>
      </c>
      <c r="G46" s="215">
        <v>3</v>
      </c>
      <c r="H46" s="48">
        <v>2028</v>
      </c>
      <c r="I46" s="49">
        <v>30</v>
      </c>
      <c r="J46" s="216">
        <v>7593.0582801731898</v>
      </c>
      <c r="K46" s="50" t="s">
        <v>113</v>
      </c>
      <c r="L46" s="217">
        <v>0</v>
      </c>
      <c r="M46" s="217">
        <v>0</v>
      </c>
      <c r="N46" s="218">
        <v>194</v>
      </c>
      <c r="O46" s="217">
        <v>6.0740781794057008E-2</v>
      </c>
      <c r="P46" s="219">
        <v>125.08832699999998</v>
      </c>
      <c r="R46" s="45" t="s">
        <v>92</v>
      </c>
      <c r="S46" s="213" t="s">
        <v>93</v>
      </c>
      <c r="T46" s="46" t="s">
        <v>112</v>
      </c>
      <c r="U46" s="16" t="s">
        <v>112</v>
      </c>
      <c r="V46" s="16">
        <v>0.1</v>
      </c>
      <c r="W46" s="1">
        <v>0.1</v>
      </c>
      <c r="X46" s="220">
        <v>510</v>
      </c>
      <c r="Y46" s="221" t="s">
        <v>114</v>
      </c>
      <c r="Z46" s="221" t="s">
        <v>114</v>
      </c>
      <c r="AA46" s="222" t="s">
        <v>114</v>
      </c>
      <c r="AB46" s="223" t="s">
        <v>114</v>
      </c>
    </row>
    <row r="47" spans="2:28" ht="15" customHeight="1" thickBot="1" x14ac:dyDescent="0.3">
      <c r="B47" s="39" t="s">
        <v>92</v>
      </c>
      <c r="C47" s="155" t="s">
        <v>94</v>
      </c>
      <c r="D47" s="40" t="s">
        <v>112</v>
      </c>
      <c r="E47" s="41">
        <v>707</v>
      </c>
      <c r="F47" s="156">
        <v>2025</v>
      </c>
      <c r="G47" s="157">
        <v>3</v>
      </c>
      <c r="H47" s="42">
        <v>2028</v>
      </c>
      <c r="I47" s="43">
        <v>30</v>
      </c>
      <c r="J47" s="158">
        <v>5948.7893632663836</v>
      </c>
      <c r="K47" s="44" t="s">
        <v>113</v>
      </c>
      <c r="L47" s="160">
        <v>0</v>
      </c>
      <c r="M47" s="160">
        <v>0</v>
      </c>
      <c r="N47" s="159">
        <v>173.90032223659659</v>
      </c>
      <c r="O47" s="160">
        <v>6.0740781794057008E-2</v>
      </c>
      <c r="P47" s="161">
        <v>125.08832699999998</v>
      </c>
      <c r="R47" s="39" t="s">
        <v>92</v>
      </c>
      <c r="S47" s="155" t="s">
        <v>94</v>
      </c>
      <c r="T47" s="40" t="s">
        <v>112</v>
      </c>
      <c r="U47" s="162" t="s">
        <v>112</v>
      </c>
      <c r="V47" s="162">
        <v>0.1</v>
      </c>
      <c r="W47" s="174">
        <v>0.1</v>
      </c>
      <c r="X47" s="164">
        <v>510</v>
      </c>
      <c r="Y47" s="165" t="s">
        <v>114</v>
      </c>
      <c r="Z47" s="165" t="s">
        <v>114</v>
      </c>
      <c r="AA47" s="166" t="s">
        <v>114</v>
      </c>
      <c r="AB47" s="167" t="s">
        <v>114</v>
      </c>
    </row>
    <row r="49" spans="2:28" s="225" customFormat="1" ht="23.25" customHeight="1" thickBot="1" x14ac:dyDescent="0.3">
      <c r="B49" s="224" t="s">
        <v>140</v>
      </c>
      <c r="O49" s="226"/>
      <c r="R49" s="224" t="s">
        <v>142</v>
      </c>
    </row>
    <row r="50" spans="2:28" ht="16.5" thickBot="1" x14ac:dyDescent="0.3">
      <c r="B50" s="568" t="s">
        <v>5</v>
      </c>
      <c r="C50" s="570" t="s">
        <v>119</v>
      </c>
      <c r="D50" s="572" t="s">
        <v>96</v>
      </c>
      <c r="E50" s="573"/>
      <c r="F50" s="573"/>
      <c r="G50" s="573"/>
      <c r="H50" s="573"/>
      <c r="I50" s="574"/>
      <c r="J50" s="82" t="s">
        <v>2</v>
      </c>
      <c r="K50" s="83"/>
      <c r="L50" s="84"/>
      <c r="M50" s="85"/>
      <c r="N50" s="86"/>
      <c r="O50" s="84"/>
      <c r="P50" s="87"/>
      <c r="R50" s="568" t="s">
        <v>5</v>
      </c>
      <c r="S50" s="570" t="s">
        <v>119</v>
      </c>
      <c r="T50" s="575" t="s">
        <v>3</v>
      </c>
      <c r="U50" s="576"/>
      <c r="V50" s="576"/>
      <c r="W50" s="577"/>
      <c r="X50" s="575" t="s">
        <v>97</v>
      </c>
      <c r="Y50" s="576"/>
      <c r="Z50" s="576"/>
      <c r="AA50" s="576"/>
      <c r="AB50" s="577"/>
    </row>
    <row r="51" spans="2:28" ht="83.25" customHeight="1" thickBot="1" x14ac:dyDescent="0.3">
      <c r="B51" s="569"/>
      <c r="C51" s="571"/>
      <c r="D51" s="88" t="s">
        <v>7</v>
      </c>
      <c r="E51" s="89" t="s">
        <v>8</v>
      </c>
      <c r="F51" s="89" t="s">
        <v>9</v>
      </c>
      <c r="G51" s="89" t="s">
        <v>10</v>
      </c>
      <c r="H51" s="89" t="s">
        <v>11</v>
      </c>
      <c r="I51" s="90" t="s">
        <v>12</v>
      </c>
      <c r="J51" s="88" t="s">
        <v>13</v>
      </c>
      <c r="K51" s="89" t="s">
        <v>98</v>
      </c>
      <c r="L51" s="89" t="s">
        <v>15</v>
      </c>
      <c r="M51" s="89" t="s">
        <v>16</v>
      </c>
      <c r="N51" s="89" t="s">
        <v>17</v>
      </c>
      <c r="O51" s="89" t="s">
        <v>18</v>
      </c>
      <c r="P51" s="91" t="s">
        <v>19</v>
      </c>
      <c r="R51" s="569"/>
      <c r="S51" s="571"/>
      <c r="T51" s="92" t="s">
        <v>20</v>
      </c>
      <c r="U51" s="93" t="s">
        <v>21</v>
      </c>
      <c r="V51" s="93" t="s">
        <v>22</v>
      </c>
      <c r="W51" s="94" t="s">
        <v>23</v>
      </c>
      <c r="X51" s="92" t="s">
        <v>99</v>
      </c>
      <c r="Y51" s="93" t="s">
        <v>100</v>
      </c>
      <c r="Z51" s="93" t="s">
        <v>101</v>
      </c>
      <c r="AA51" s="93" t="s">
        <v>102</v>
      </c>
      <c r="AB51" s="94" t="s">
        <v>103</v>
      </c>
    </row>
    <row r="52" spans="2:28" ht="20.25" customHeight="1" x14ac:dyDescent="0.25">
      <c r="B52" s="25" t="s">
        <v>120</v>
      </c>
      <c r="C52" s="227" t="s">
        <v>57</v>
      </c>
      <c r="D52" s="26" t="s">
        <v>112</v>
      </c>
      <c r="E52" s="27">
        <v>20</v>
      </c>
      <c r="F52" s="228">
        <v>2025</v>
      </c>
      <c r="G52" s="116">
        <v>1</v>
      </c>
      <c r="H52" s="37">
        <v>2026</v>
      </c>
      <c r="I52" s="51">
        <v>20</v>
      </c>
      <c r="J52" s="229">
        <v>1747.6123926446444</v>
      </c>
      <c r="K52" s="230" t="s">
        <v>113</v>
      </c>
      <c r="L52" s="112">
        <v>0</v>
      </c>
      <c r="M52" s="231">
        <v>0</v>
      </c>
      <c r="N52" s="230">
        <v>45.05392607028535</v>
      </c>
      <c r="O52" s="112">
        <v>0</v>
      </c>
      <c r="P52" s="206">
        <v>29.936846917711922</v>
      </c>
      <c r="R52" s="25" t="s">
        <v>120</v>
      </c>
      <c r="S52" s="227" t="s">
        <v>57</v>
      </c>
      <c r="T52" s="232" t="s">
        <v>114</v>
      </c>
      <c r="U52" s="233">
        <v>0.85</v>
      </c>
      <c r="V52" s="234">
        <v>0.01</v>
      </c>
      <c r="W52" s="235" t="s">
        <v>115</v>
      </c>
      <c r="X52" s="116" t="s">
        <v>114</v>
      </c>
      <c r="Y52" s="117">
        <v>0</v>
      </c>
      <c r="Z52" s="117">
        <v>0</v>
      </c>
      <c r="AA52" s="118">
        <v>0</v>
      </c>
      <c r="AB52" s="119">
        <v>0</v>
      </c>
    </row>
    <row r="53" spans="2:28" ht="20.25" customHeight="1" x14ac:dyDescent="0.25">
      <c r="B53" s="25" t="s">
        <v>120</v>
      </c>
      <c r="C53" s="227" t="s">
        <v>58</v>
      </c>
      <c r="D53" s="26" t="s">
        <v>112</v>
      </c>
      <c r="E53" s="27">
        <v>200</v>
      </c>
      <c r="F53" s="228">
        <v>2025</v>
      </c>
      <c r="G53" s="116">
        <v>2</v>
      </c>
      <c r="H53" s="37">
        <v>2027</v>
      </c>
      <c r="I53" s="51">
        <v>20</v>
      </c>
      <c r="J53" s="229">
        <v>1497.8944897674869</v>
      </c>
      <c r="K53" s="230" t="s">
        <v>113</v>
      </c>
      <c r="L53" s="112">
        <v>0</v>
      </c>
      <c r="M53" s="231">
        <v>0</v>
      </c>
      <c r="N53" s="230">
        <v>38.766690059999995</v>
      </c>
      <c r="O53" s="112">
        <v>0</v>
      </c>
      <c r="P53" s="206">
        <v>25.659143999999998</v>
      </c>
      <c r="R53" s="25" t="s">
        <v>120</v>
      </c>
      <c r="S53" s="227" t="s">
        <v>58</v>
      </c>
      <c r="T53" s="232" t="s">
        <v>114</v>
      </c>
      <c r="U53" s="233">
        <v>0.85</v>
      </c>
      <c r="V53" s="233">
        <v>0.01</v>
      </c>
      <c r="W53" s="235" t="s">
        <v>115</v>
      </c>
      <c r="X53" s="116" t="s">
        <v>114</v>
      </c>
      <c r="Y53" s="117">
        <v>0</v>
      </c>
      <c r="Z53" s="117">
        <v>0</v>
      </c>
      <c r="AA53" s="118">
        <v>0</v>
      </c>
      <c r="AB53" s="119">
        <v>0</v>
      </c>
    </row>
    <row r="54" spans="2:28" ht="20.25" customHeight="1" x14ac:dyDescent="0.25">
      <c r="B54" s="25" t="s">
        <v>120</v>
      </c>
      <c r="C54" s="236" t="s">
        <v>59</v>
      </c>
      <c r="D54" s="26" t="s">
        <v>112</v>
      </c>
      <c r="E54" s="27">
        <v>200</v>
      </c>
      <c r="F54" s="228">
        <v>2025</v>
      </c>
      <c r="G54" s="116">
        <v>2</v>
      </c>
      <c r="H54" s="37">
        <v>2027</v>
      </c>
      <c r="I54" s="51">
        <v>20</v>
      </c>
      <c r="J54" s="237">
        <v>2556.5743207836967</v>
      </c>
      <c r="K54" s="238" t="s">
        <v>113</v>
      </c>
      <c r="L54" s="112">
        <v>0</v>
      </c>
      <c r="M54" s="231">
        <v>0</v>
      </c>
      <c r="N54" s="238">
        <v>69.780042107999989</v>
      </c>
      <c r="O54" s="112">
        <v>0</v>
      </c>
      <c r="P54" s="113">
        <v>46.186459200000002</v>
      </c>
      <c r="R54" s="25" t="s">
        <v>120</v>
      </c>
      <c r="S54" s="236" t="s">
        <v>59</v>
      </c>
      <c r="T54" s="26" t="s">
        <v>114</v>
      </c>
      <c r="U54" s="114">
        <v>0.85</v>
      </c>
      <c r="V54" s="114">
        <v>0.01</v>
      </c>
      <c r="W54" s="115" t="s">
        <v>115</v>
      </c>
      <c r="X54" s="116" t="s">
        <v>114</v>
      </c>
      <c r="Y54" s="117">
        <v>0</v>
      </c>
      <c r="Z54" s="117">
        <v>0</v>
      </c>
      <c r="AA54" s="118">
        <v>0</v>
      </c>
      <c r="AB54" s="119">
        <v>0</v>
      </c>
    </row>
    <row r="55" spans="2:28" ht="20.25" customHeight="1" thickBot="1" x14ac:dyDescent="0.3">
      <c r="B55" s="39" t="s">
        <v>120</v>
      </c>
      <c r="C55" s="239" t="s">
        <v>60</v>
      </c>
      <c r="D55" s="32" t="s">
        <v>112</v>
      </c>
      <c r="E55" s="33">
        <v>1000</v>
      </c>
      <c r="F55" s="240">
        <v>2025</v>
      </c>
      <c r="G55" s="128">
        <v>3</v>
      </c>
      <c r="H55" s="38">
        <v>2028</v>
      </c>
      <c r="I55" s="52">
        <v>20</v>
      </c>
      <c r="J55" s="53">
        <v>1459.4996735706595</v>
      </c>
      <c r="K55" s="54" t="s">
        <v>113</v>
      </c>
      <c r="L55" s="124">
        <v>0</v>
      </c>
      <c r="M55" s="241">
        <v>0</v>
      </c>
      <c r="N55" s="242">
        <v>36.924329679164458</v>
      </c>
      <c r="O55" s="124">
        <v>0</v>
      </c>
      <c r="P55" s="209">
        <v>25.659143999999998</v>
      </c>
      <c r="R55" s="39" t="s">
        <v>120</v>
      </c>
      <c r="S55" s="239" t="s">
        <v>60</v>
      </c>
      <c r="T55" s="2" t="s">
        <v>114</v>
      </c>
      <c r="U55" s="12">
        <v>0.85</v>
      </c>
      <c r="V55" s="55">
        <v>0.01</v>
      </c>
      <c r="W55" s="3" t="s">
        <v>115</v>
      </c>
      <c r="X55" s="128" t="s">
        <v>114</v>
      </c>
      <c r="Y55" s="129">
        <v>0</v>
      </c>
      <c r="Z55" s="129">
        <v>0</v>
      </c>
      <c r="AA55" s="130">
        <v>0</v>
      </c>
      <c r="AB55" s="131">
        <v>0</v>
      </c>
    </row>
    <row r="56" spans="2:28" ht="15" customHeight="1" x14ac:dyDescent="0.25">
      <c r="B56" s="25" t="s">
        <v>56</v>
      </c>
      <c r="C56" s="108" t="s">
        <v>61</v>
      </c>
      <c r="D56" s="26" t="s">
        <v>112</v>
      </c>
      <c r="E56" s="27">
        <v>1000</v>
      </c>
      <c r="F56" s="228">
        <v>2025</v>
      </c>
      <c r="G56" s="116">
        <v>3</v>
      </c>
      <c r="H56" s="37">
        <v>2028</v>
      </c>
      <c r="I56" s="51">
        <v>50</v>
      </c>
      <c r="J56" s="229">
        <v>2020.9863190626716</v>
      </c>
      <c r="K56" s="230" t="s">
        <v>113</v>
      </c>
      <c r="L56" s="112">
        <v>0</v>
      </c>
      <c r="M56" s="231">
        <v>0</v>
      </c>
      <c r="N56" s="230">
        <v>50.512157976566783</v>
      </c>
      <c r="O56" s="112">
        <v>0</v>
      </c>
      <c r="P56" s="206">
        <v>0.19244357999999998</v>
      </c>
      <c r="R56" s="25" t="s">
        <v>56</v>
      </c>
      <c r="S56" s="108" t="s">
        <v>61</v>
      </c>
      <c r="T56" s="232" t="s">
        <v>114</v>
      </c>
      <c r="U56" s="233">
        <v>0.83</v>
      </c>
      <c r="V56" s="234">
        <v>0.01</v>
      </c>
      <c r="W56" s="235" t="s">
        <v>115</v>
      </c>
      <c r="X56" s="116" t="s">
        <v>114</v>
      </c>
      <c r="Y56" s="117">
        <v>0</v>
      </c>
      <c r="Z56" s="117">
        <v>0</v>
      </c>
      <c r="AA56" s="118">
        <v>0</v>
      </c>
      <c r="AB56" s="119">
        <v>0</v>
      </c>
    </row>
    <row r="57" spans="2:28" ht="15" customHeight="1" x14ac:dyDescent="0.25">
      <c r="B57" s="31" t="s">
        <v>56</v>
      </c>
      <c r="C57" s="149" t="s">
        <v>62</v>
      </c>
      <c r="D57" s="32" t="s">
        <v>112</v>
      </c>
      <c r="E57" s="33">
        <v>1000</v>
      </c>
      <c r="F57" s="240">
        <v>2025</v>
      </c>
      <c r="G57" s="128">
        <v>3</v>
      </c>
      <c r="H57" s="38">
        <v>2028</v>
      </c>
      <c r="I57" s="52">
        <v>50</v>
      </c>
      <c r="J57" s="243">
        <v>3006.3428237981511</v>
      </c>
      <c r="K57" s="244" t="s">
        <v>113</v>
      </c>
      <c r="L57" s="124">
        <v>0</v>
      </c>
      <c r="M57" s="241">
        <v>0</v>
      </c>
      <c r="N57" s="244">
        <v>90.921884357820204</v>
      </c>
      <c r="O57" s="124">
        <v>0</v>
      </c>
      <c r="P57" s="125">
        <v>0.34639844399999997</v>
      </c>
      <c r="R57" s="31" t="s">
        <v>56</v>
      </c>
      <c r="S57" s="149" t="s">
        <v>62</v>
      </c>
      <c r="T57" s="32" t="s">
        <v>114</v>
      </c>
      <c r="U57" s="126">
        <v>0.83</v>
      </c>
      <c r="V57" s="126">
        <v>0.01</v>
      </c>
      <c r="W57" s="127" t="s">
        <v>115</v>
      </c>
      <c r="X57" s="128" t="s">
        <v>114</v>
      </c>
      <c r="Y57" s="129">
        <v>0</v>
      </c>
      <c r="Z57" s="129">
        <v>0</v>
      </c>
      <c r="AA57" s="130">
        <v>0</v>
      </c>
      <c r="AB57" s="131">
        <v>0</v>
      </c>
    </row>
    <row r="58" spans="2:28" ht="15" customHeight="1" x14ac:dyDescent="0.25">
      <c r="B58" s="25" t="s">
        <v>56</v>
      </c>
      <c r="C58" s="108" t="s">
        <v>63</v>
      </c>
      <c r="D58" s="26" t="s">
        <v>112</v>
      </c>
      <c r="E58" s="27">
        <v>500</v>
      </c>
      <c r="F58" s="228">
        <v>2025</v>
      </c>
      <c r="G58" s="116">
        <v>3</v>
      </c>
      <c r="H58" s="37">
        <v>2028</v>
      </c>
      <c r="I58" s="51">
        <v>50</v>
      </c>
      <c r="J58" s="229">
        <v>3754</v>
      </c>
      <c r="K58" s="230">
        <v>2.5999999999999996</v>
      </c>
      <c r="L58" s="112">
        <v>0.5</v>
      </c>
      <c r="M58" s="231">
        <v>0</v>
      </c>
      <c r="N58" s="230">
        <v>19.2</v>
      </c>
      <c r="O58" s="112">
        <v>0.42070161600664069</v>
      </c>
      <c r="P58" s="206">
        <v>49.311139038257593</v>
      </c>
      <c r="R58" s="25" t="s">
        <v>56</v>
      </c>
      <c r="S58" s="108" t="s">
        <v>63</v>
      </c>
      <c r="T58" s="232" t="s">
        <v>114</v>
      </c>
      <c r="U58" s="56">
        <v>0.625</v>
      </c>
      <c r="V58" s="57">
        <v>1.0999999999999999E-2</v>
      </c>
      <c r="W58" s="58">
        <v>1.0999999999999999E-2</v>
      </c>
      <c r="X58" s="116" t="s">
        <v>114</v>
      </c>
      <c r="Y58" s="117">
        <v>0</v>
      </c>
      <c r="Z58" s="117">
        <v>0</v>
      </c>
      <c r="AA58" s="118">
        <v>0</v>
      </c>
      <c r="AB58" s="119">
        <v>0</v>
      </c>
    </row>
    <row r="59" spans="2:28" ht="15" customHeight="1" x14ac:dyDescent="0.25">
      <c r="B59" s="31" t="s">
        <v>56</v>
      </c>
      <c r="C59" s="120" t="s">
        <v>64</v>
      </c>
      <c r="D59" s="32" t="s">
        <v>112</v>
      </c>
      <c r="E59" s="33">
        <v>200</v>
      </c>
      <c r="F59" s="240">
        <v>2030</v>
      </c>
      <c r="G59" s="128">
        <v>2</v>
      </c>
      <c r="H59" s="38">
        <v>2032</v>
      </c>
      <c r="I59" s="52">
        <v>20</v>
      </c>
      <c r="J59" s="245">
        <v>2729.6655098476108</v>
      </c>
      <c r="K59" s="54" t="s">
        <v>113</v>
      </c>
      <c r="L59" s="124">
        <v>0</v>
      </c>
      <c r="M59" s="241">
        <v>0</v>
      </c>
      <c r="N59" s="242">
        <v>21.038226176624995</v>
      </c>
      <c r="O59" s="124">
        <v>0.19</v>
      </c>
      <c r="P59" s="209">
        <v>171.06095999999997</v>
      </c>
      <c r="R59" s="31" t="s">
        <v>56</v>
      </c>
      <c r="S59" s="120" t="s">
        <v>64</v>
      </c>
      <c r="T59" s="246" t="s">
        <v>114</v>
      </c>
      <c r="U59" s="12">
        <v>0.43</v>
      </c>
      <c r="V59" s="13">
        <v>0.01</v>
      </c>
      <c r="W59" s="247" t="s">
        <v>115</v>
      </c>
      <c r="X59" s="128">
        <v>0</v>
      </c>
      <c r="Y59" s="129">
        <v>0</v>
      </c>
      <c r="Z59" s="129">
        <v>0</v>
      </c>
      <c r="AA59" s="130">
        <v>0</v>
      </c>
      <c r="AB59" s="131">
        <v>0</v>
      </c>
    </row>
    <row r="60" spans="2:28" x14ac:dyDescent="0.25">
      <c r="B60" s="25" t="s">
        <v>56</v>
      </c>
      <c r="C60" s="108" t="s">
        <v>65</v>
      </c>
      <c r="D60" s="26" t="s">
        <v>112</v>
      </c>
      <c r="E60" s="27">
        <v>400</v>
      </c>
      <c r="F60" s="228">
        <v>2025</v>
      </c>
      <c r="G60" s="116">
        <v>5</v>
      </c>
      <c r="H60" s="37">
        <v>2030</v>
      </c>
      <c r="I60" s="51">
        <v>100</v>
      </c>
      <c r="J60" s="59">
        <v>2984.2304177368774</v>
      </c>
      <c r="K60" s="60">
        <v>0.57999999999999996</v>
      </c>
      <c r="L60" s="112">
        <v>0</v>
      </c>
      <c r="M60" s="231">
        <v>0</v>
      </c>
      <c r="N60" s="230">
        <v>20.2</v>
      </c>
      <c r="O60" s="112">
        <v>0.45</v>
      </c>
      <c r="P60" s="206">
        <v>149.21152088684389</v>
      </c>
      <c r="R60" s="25" t="s">
        <v>56</v>
      </c>
      <c r="S60" s="108" t="s">
        <v>65</v>
      </c>
      <c r="T60" s="4" t="s">
        <v>114</v>
      </c>
      <c r="U60" s="14">
        <v>0.8</v>
      </c>
      <c r="V60" s="57">
        <v>0.02</v>
      </c>
      <c r="W60" s="5">
        <v>0.04</v>
      </c>
      <c r="X60" s="116" t="s">
        <v>114</v>
      </c>
      <c r="Y60" s="117">
        <v>0</v>
      </c>
      <c r="Z60" s="117">
        <v>0</v>
      </c>
      <c r="AA60" s="118">
        <v>0</v>
      </c>
      <c r="AB60" s="119">
        <v>0</v>
      </c>
    </row>
    <row r="61" spans="2:28" x14ac:dyDescent="0.25">
      <c r="B61" s="25" t="s">
        <v>56</v>
      </c>
      <c r="C61" s="108" t="s">
        <v>66</v>
      </c>
      <c r="D61" s="26" t="s">
        <v>112</v>
      </c>
      <c r="E61" s="27">
        <v>400</v>
      </c>
      <c r="F61" s="228">
        <v>2025</v>
      </c>
      <c r="G61" s="116">
        <v>5</v>
      </c>
      <c r="H61" s="37">
        <v>2030</v>
      </c>
      <c r="I61" s="51">
        <v>100</v>
      </c>
      <c r="J61" s="59">
        <v>4158.9013870796598</v>
      </c>
      <c r="K61" s="60">
        <v>0.57999999999999996</v>
      </c>
      <c r="L61" s="112">
        <v>0</v>
      </c>
      <c r="M61" s="231">
        <v>0</v>
      </c>
      <c r="N61" s="230">
        <v>20.2</v>
      </c>
      <c r="O61" s="112">
        <v>0.45</v>
      </c>
      <c r="P61" s="206">
        <v>207.945069353983</v>
      </c>
      <c r="R61" s="25" t="s">
        <v>56</v>
      </c>
      <c r="S61" s="108" t="s">
        <v>66</v>
      </c>
      <c r="T61" s="4" t="s">
        <v>114</v>
      </c>
      <c r="U61" s="14">
        <v>0.8</v>
      </c>
      <c r="V61" s="57">
        <v>0.02</v>
      </c>
      <c r="W61" s="5">
        <v>0.04</v>
      </c>
      <c r="X61" s="116" t="s">
        <v>114</v>
      </c>
      <c r="Y61" s="117">
        <v>0</v>
      </c>
      <c r="Z61" s="117">
        <v>0</v>
      </c>
      <c r="AA61" s="118">
        <v>0</v>
      </c>
      <c r="AB61" s="119">
        <v>0</v>
      </c>
    </row>
    <row r="62" spans="2:28" x14ac:dyDescent="0.25">
      <c r="B62" s="25" t="s">
        <v>56</v>
      </c>
      <c r="C62" s="108" t="s">
        <v>67</v>
      </c>
      <c r="D62" s="26" t="s">
        <v>112</v>
      </c>
      <c r="E62" s="27">
        <v>400</v>
      </c>
      <c r="F62" s="228">
        <v>2025</v>
      </c>
      <c r="G62" s="116">
        <v>5</v>
      </c>
      <c r="H62" s="37">
        <v>2030</v>
      </c>
      <c r="I62" s="51">
        <v>100</v>
      </c>
      <c r="J62" s="59">
        <v>2883.2434556811477</v>
      </c>
      <c r="K62" s="60">
        <v>0.57999999999999996</v>
      </c>
      <c r="L62" s="112">
        <v>0</v>
      </c>
      <c r="M62" s="231">
        <v>0</v>
      </c>
      <c r="N62" s="230">
        <v>20.2</v>
      </c>
      <c r="O62" s="112">
        <v>0.45</v>
      </c>
      <c r="P62" s="206">
        <v>144.16217278405739</v>
      </c>
      <c r="R62" s="25" t="s">
        <v>56</v>
      </c>
      <c r="S62" s="108" t="s">
        <v>67</v>
      </c>
      <c r="T62" s="4" t="s">
        <v>114</v>
      </c>
      <c r="U62" s="14">
        <v>0.8</v>
      </c>
      <c r="V62" s="57">
        <v>0.02</v>
      </c>
      <c r="W62" s="5">
        <v>0.04</v>
      </c>
      <c r="X62" s="116" t="s">
        <v>114</v>
      </c>
      <c r="Y62" s="117">
        <v>0</v>
      </c>
      <c r="Z62" s="117">
        <v>0</v>
      </c>
      <c r="AA62" s="118">
        <v>0</v>
      </c>
      <c r="AB62" s="119">
        <v>0</v>
      </c>
    </row>
    <row r="63" spans="2:28" x14ac:dyDescent="0.25">
      <c r="B63" s="25" t="s">
        <v>56</v>
      </c>
      <c r="C63" s="108" t="s">
        <v>68</v>
      </c>
      <c r="D63" s="26" t="s">
        <v>112</v>
      </c>
      <c r="E63" s="27">
        <v>400</v>
      </c>
      <c r="F63" s="228">
        <v>2025</v>
      </c>
      <c r="G63" s="116">
        <v>5</v>
      </c>
      <c r="H63" s="37">
        <v>2030</v>
      </c>
      <c r="I63" s="51">
        <v>100</v>
      </c>
      <c r="J63" s="59">
        <v>3537.4133152012569</v>
      </c>
      <c r="K63" s="60">
        <v>0.57999999999999996</v>
      </c>
      <c r="L63" s="112">
        <v>0</v>
      </c>
      <c r="M63" s="231">
        <v>0</v>
      </c>
      <c r="N63" s="230">
        <v>20.2</v>
      </c>
      <c r="O63" s="112">
        <v>0.45</v>
      </c>
      <c r="P63" s="206">
        <v>176.87066576006285</v>
      </c>
      <c r="R63" s="25" t="s">
        <v>56</v>
      </c>
      <c r="S63" s="108" t="s">
        <v>68</v>
      </c>
      <c r="T63" s="4" t="s">
        <v>114</v>
      </c>
      <c r="U63" s="14">
        <v>0.8</v>
      </c>
      <c r="V63" s="57">
        <v>0.02</v>
      </c>
      <c r="W63" s="5">
        <v>0.04</v>
      </c>
      <c r="X63" s="116" t="s">
        <v>114</v>
      </c>
      <c r="Y63" s="117">
        <v>0</v>
      </c>
      <c r="Z63" s="117">
        <v>0</v>
      </c>
      <c r="AA63" s="118">
        <v>0</v>
      </c>
      <c r="AB63" s="119">
        <v>0</v>
      </c>
    </row>
    <row r="64" spans="2:28" x14ac:dyDescent="0.25">
      <c r="B64" s="25" t="s">
        <v>56</v>
      </c>
      <c r="C64" s="108" t="s">
        <v>69</v>
      </c>
      <c r="D64" s="26" t="s">
        <v>112</v>
      </c>
      <c r="E64" s="27">
        <v>100</v>
      </c>
      <c r="F64" s="228">
        <v>2026</v>
      </c>
      <c r="G64" s="116">
        <v>5</v>
      </c>
      <c r="H64" s="37">
        <v>2031</v>
      </c>
      <c r="I64" s="51">
        <v>60</v>
      </c>
      <c r="J64" s="59">
        <v>6173.760755101147</v>
      </c>
      <c r="K64" s="60">
        <v>0.7</v>
      </c>
      <c r="L64" s="248">
        <v>0</v>
      </c>
      <c r="M64" s="249">
        <v>0</v>
      </c>
      <c r="N64" s="230">
        <v>2</v>
      </c>
      <c r="O64" s="248">
        <v>0</v>
      </c>
      <c r="P64" s="206">
        <v>60</v>
      </c>
      <c r="R64" s="25" t="s">
        <v>56</v>
      </c>
      <c r="S64" s="108" t="s">
        <v>69</v>
      </c>
      <c r="T64" s="4" t="s">
        <v>114</v>
      </c>
      <c r="U64" s="14">
        <v>0.55000000000000004</v>
      </c>
      <c r="V64" s="57">
        <v>0.02</v>
      </c>
      <c r="W64" s="5">
        <v>0.03</v>
      </c>
      <c r="X64" s="116" t="s">
        <v>114</v>
      </c>
      <c r="Y64" s="117">
        <v>0</v>
      </c>
      <c r="Z64" s="117">
        <v>0</v>
      </c>
      <c r="AA64" s="118">
        <v>0</v>
      </c>
      <c r="AB64" s="119">
        <v>0</v>
      </c>
    </row>
    <row r="65" spans="2:28" ht="16.5" thickBot="1" x14ac:dyDescent="0.3">
      <c r="B65" s="39" t="s">
        <v>56</v>
      </c>
      <c r="C65" s="202" t="s">
        <v>70</v>
      </c>
      <c r="D65" s="40" t="s">
        <v>112</v>
      </c>
      <c r="E65" s="41">
        <v>50</v>
      </c>
      <c r="F65" s="250">
        <v>2026</v>
      </c>
      <c r="G65" s="164">
        <v>5</v>
      </c>
      <c r="H65" s="61">
        <v>2031</v>
      </c>
      <c r="I65" s="62">
        <v>60</v>
      </c>
      <c r="J65" s="63">
        <v>11525.173861669819</v>
      </c>
      <c r="K65" s="64">
        <v>0.7</v>
      </c>
      <c r="L65" s="251">
        <v>0</v>
      </c>
      <c r="M65" s="252">
        <v>0</v>
      </c>
      <c r="N65" s="253">
        <v>1</v>
      </c>
      <c r="O65" s="251">
        <v>0</v>
      </c>
      <c r="P65" s="212">
        <v>60</v>
      </c>
      <c r="R65" s="39" t="s">
        <v>56</v>
      </c>
      <c r="S65" s="202" t="s">
        <v>70</v>
      </c>
      <c r="T65" s="6" t="s">
        <v>114</v>
      </c>
      <c r="U65" s="15">
        <v>0.55000000000000004</v>
      </c>
      <c r="V65" s="65">
        <v>0.02</v>
      </c>
      <c r="W65" s="7">
        <v>0.03</v>
      </c>
      <c r="X65" s="164" t="s">
        <v>114</v>
      </c>
      <c r="Y65" s="165">
        <v>0</v>
      </c>
      <c r="Z65" s="165">
        <v>0</v>
      </c>
      <c r="AA65" s="166">
        <v>0</v>
      </c>
      <c r="AB65" s="167">
        <v>0</v>
      </c>
    </row>
    <row r="66" spans="2:28" x14ac:dyDescent="0.25">
      <c r="B66" s="25" t="s">
        <v>71</v>
      </c>
      <c r="C66" s="227" t="s">
        <v>72</v>
      </c>
      <c r="D66" s="26" t="s">
        <v>116</v>
      </c>
      <c r="E66" s="27">
        <v>20</v>
      </c>
      <c r="F66" s="228">
        <v>2025</v>
      </c>
      <c r="G66" s="116">
        <v>3</v>
      </c>
      <c r="H66" s="37">
        <v>2028</v>
      </c>
      <c r="I66" s="51">
        <v>25</v>
      </c>
      <c r="J66" s="59">
        <v>1964.6360765172662</v>
      </c>
      <c r="K66" s="60" t="s">
        <v>113</v>
      </c>
      <c r="L66" s="112">
        <v>0</v>
      </c>
      <c r="M66" s="231">
        <v>0</v>
      </c>
      <c r="N66" s="230">
        <v>18.164535689999994</v>
      </c>
      <c r="O66" s="112">
        <v>0.12</v>
      </c>
      <c r="P66" s="206">
        <v>39.292721530345325</v>
      </c>
      <c r="R66" s="25" t="s">
        <v>71</v>
      </c>
      <c r="S66" s="227" t="s">
        <v>72</v>
      </c>
      <c r="T66" s="4" t="s">
        <v>112</v>
      </c>
      <c r="U66" s="66" t="s">
        <v>116</v>
      </c>
      <c r="V66" s="66" t="s">
        <v>117</v>
      </c>
      <c r="W66" s="67" t="s">
        <v>117</v>
      </c>
      <c r="X66" s="116" t="s">
        <v>114</v>
      </c>
      <c r="Y66" s="117" t="s">
        <v>114</v>
      </c>
      <c r="Z66" s="117" t="s">
        <v>114</v>
      </c>
      <c r="AA66" s="118" t="s">
        <v>114</v>
      </c>
      <c r="AB66" s="119" t="s">
        <v>114</v>
      </c>
    </row>
    <row r="67" spans="2:28" x14ac:dyDescent="0.25">
      <c r="B67" s="31" t="s">
        <v>71</v>
      </c>
      <c r="C67" s="239" t="s">
        <v>73</v>
      </c>
      <c r="D67" s="32" t="s">
        <v>116</v>
      </c>
      <c r="E67" s="33">
        <v>200</v>
      </c>
      <c r="F67" s="240">
        <v>2025</v>
      </c>
      <c r="G67" s="128">
        <v>3</v>
      </c>
      <c r="H67" s="38">
        <v>2028</v>
      </c>
      <c r="I67" s="52">
        <v>25</v>
      </c>
      <c r="J67" s="53">
        <v>1216.5527160766653</v>
      </c>
      <c r="K67" s="54" t="s">
        <v>113</v>
      </c>
      <c r="L67" s="124">
        <v>0</v>
      </c>
      <c r="M67" s="241">
        <v>0</v>
      </c>
      <c r="N67" s="242">
        <v>20.515994079949831</v>
      </c>
      <c r="O67" s="124">
        <v>0.12</v>
      </c>
      <c r="P67" s="209">
        <v>24.331054321533308</v>
      </c>
      <c r="R67" s="31" t="s">
        <v>71</v>
      </c>
      <c r="S67" s="239" t="s">
        <v>73</v>
      </c>
      <c r="T67" s="2" t="s">
        <v>112</v>
      </c>
      <c r="U67" s="68" t="s">
        <v>116</v>
      </c>
      <c r="V67" s="68" t="s">
        <v>117</v>
      </c>
      <c r="W67" s="69" t="s">
        <v>117</v>
      </c>
      <c r="X67" s="128" t="s">
        <v>114</v>
      </c>
      <c r="Y67" s="129" t="s">
        <v>114</v>
      </c>
      <c r="Z67" s="129" t="s">
        <v>114</v>
      </c>
      <c r="AA67" s="130" t="s">
        <v>114</v>
      </c>
      <c r="AB67" s="131" t="s">
        <v>114</v>
      </c>
    </row>
    <row r="68" spans="2:28" ht="15" customHeight="1" x14ac:dyDescent="0.25">
      <c r="B68" s="25" t="s">
        <v>71</v>
      </c>
      <c r="C68" s="236" t="s">
        <v>74</v>
      </c>
      <c r="D68" s="26" t="s">
        <v>116</v>
      </c>
      <c r="E68" s="27">
        <v>20</v>
      </c>
      <c r="F68" s="228">
        <v>2025</v>
      </c>
      <c r="G68" s="116">
        <v>3</v>
      </c>
      <c r="H68" s="37">
        <v>2028</v>
      </c>
      <c r="I68" s="51">
        <v>25</v>
      </c>
      <c r="J68" s="237">
        <v>1832.2196049600025</v>
      </c>
      <c r="K68" s="60" t="s">
        <v>113</v>
      </c>
      <c r="L68" s="112">
        <v>0</v>
      </c>
      <c r="M68" s="231">
        <v>0</v>
      </c>
      <c r="N68" s="238">
        <v>17.239960823378993</v>
      </c>
      <c r="O68" s="112">
        <v>0.12</v>
      </c>
      <c r="P68" s="113">
        <v>37.328085453828059</v>
      </c>
      <c r="R68" s="25" t="s">
        <v>71</v>
      </c>
      <c r="S68" s="236" t="s">
        <v>74</v>
      </c>
      <c r="T68" s="26" t="s">
        <v>112</v>
      </c>
      <c r="U68" s="114" t="s">
        <v>116</v>
      </c>
      <c r="V68" s="114" t="s">
        <v>117</v>
      </c>
      <c r="W68" s="115" t="s">
        <v>117</v>
      </c>
      <c r="X68" s="116" t="s">
        <v>114</v>
      </c>
      <c r="Y68" s="117" t="s">
        <v>114</v>
      </c>
      <c r="Z68" s="117" t="s">
        <v>114</v>
      </c>
      <c r="AA68" s="118" t="s">
        <v>114</v>
      </c>
      <c r="AB68" s="119" t="s">
        <v>114</v>
      </c>
    </row>
    <row r="69" spans="2:28" ht="15" customHeight="1" thickBot="1" x14ac:dyDescent="0.3">
      <c r="B69" s="39" t="s">
        <v>71</v>
      </c>
      <c r="C69" s="254" t="s">
        <v>75</v>
      </c>
      <c r="D69" s="40" t="s">
        <v>116</v>
      </c>
      <c r="E69" s="41">
        <v>200</v>
      </c>
      <c r="F69" s="250">
        <v>2025</v>
      </c>
      <c r="G69" s="164">
        <v>3</v>
      </c>
      <c r="H69" s="61">
        <v>2028</v>
      </c>
      <c r="I69" s="62">
        <v>25</v>
      </c>
      <c r="J69" s="255">
        <v>1134.5570630130981</v>
      </c>
      <c r="K69" s="64" t="s">
        <v>113</v>
      </c>
      <c r="L69" s="160">
        <v>0</v>
      </c>
      <c r="M69" s="256">
        <v>0</v>
      </c>
      <c r="N69" s="257">
        <v>19.471729981280383</v>
      </c>
      <c r="O69" s="160">
        <v>0.12</v>
      </c>
      <c r="P69" s="161">
        <v>23.114501605456642</v>
      </c>
      <c r="R69" s="39" t="s">
        <v>71</v>
      </c>
      <c r="S69" s="254" t="s">
        <v>75</v>
      </c>
      <c r="T69" s="40" t="s">
        <v>112</v>
      </c>
      <c r="U69" s="162" t="s">
        <v>116</v>
      </c>
      <c r="V69" s="162" t="s">
        <v>117</v>
      </c>
      <c r="W69" s="163" t="s">
        <v>117</v>
      </c>
      <c r="X69" s="164" t="s">
        <v>114</v>
      </c>
      <c r="Y69" s="165" t="s">
        <v>114</v>
      </c>
      <c r="Z69" s="165" t="s">
        <v>114</v>
      </c>
      <c r="AA69" s="166" t="s">
        <v>114</v>
      </c>
      <c r="AB69" s="167" t="s">
        <v>114</v>
      </c>
    </row>
    <row r="70" spans="2:28" ht="15" customHeight="1" x14ac:dyDescent="0.25">
      <c r="B70" s="70" t="s">
        <v>76</v>
      </c>
      <c r="C70" s="258" t="s">
        <v>77</v>
      </c>
      <c r="D70" s="71" t="s">
        <v>116</v>
      </c>
      <c r="E70" s="72">
        <v>20</v>
      </c>
      <c r="F70" s="259">
        <v>2025</v>
      </c>
      <c r="G70" s="105">
        <v>3</v>
      </c>
      <c r="H70" s="73">
        <v>2028</v>
      </c>
      <c r="I70" s="74">
        <v>30</v>
      </c>
      <c r="J70" s="75">
        <v>2554.5837381487486</v>
      </c>
      <c r="K70" s="60" t="s">
        <v>113</v>
      </c>
      <c r="L70" s="101">
        <v>0</v>
      </c>
      <c r="M70" s="260">
        <v>0</v>
      </c>
      <c r="N70" s="261">
        <v>38.785068000000003</v>
      </c>
      <c r="O70" s="101">
        <v>0.35</v>
      </c>
      <c r="P70" s="262">
        <v>63.572522991793782</v>
      </c>
      <c r="R70" s="70" t="s">
        <v>76</v>
      </c>
      <c r="S70" s="258" t="s">
        <v>77</v>
      </c>
      <c r="T70" s="8" t="s">
        <v>112</v>
      </c>
      <c r="U70" s="76" t="s">
        <v>116</v>
      </c>
      <c r="V70" s="76" t="s">
        <v>117</v>
      </c>
      <c r="W70" s="77" t="s">
        <v>117</v>
      </c>
      <c r="X70" s="105" t="s">
        <v>114</v>
      </c>
      <c r="Y70" s="106" t="s">
        <v>114</v>
      </c>
      <c r="Z70" s="106" t="s">
        <v>114</v>
      </c>
      <c r="AA70" s="107" t="s">
        <v>114</v>
      </c>
      <c r="AB70" s="77" t="s">
        <v>114</v>
      </c>
    </row>
    <row r="71" spans="2:28" ht="15" customHeight="1" x14ac:dyDescent="0.25">
      <c r="B71" s="25" t="s">
        <v>76</v>
      </c>
      <c r="C71" s="227" t="s">
        <v>78</v>
      </c>
      <c r="D71" s="26" t="s">
        <v>116</v>
      </c>
      <c r="E71" s="27">
        <v>200</v>
      </c>
      <c r="F71" s="228">
        <v>2025</v>
      </c>
      <c r="G71" s="116">
        <v>5</v>
      </c>
      <c r="H71" s="37">
        <v>2030</v>
      </c>
      <c r="I71" s="51">
        <v>30</v>
      </c>
      <c r="J71" s="59">
        <v>1421.104170857541</v>
      </c>
      <c r="K71" s="230" t="s">
        <v>113</v>
      </c>
      <c r="L71" s="112">
        <v>0</v>
      </c>
      <c r="M71" s="231">
        <v>0</v>
      </c>
      <c r="N71" s="230">
        <v>31.648228737199599</v>
      </c>
      <c r="O71" s="112">
        <v>0.35</v>
      </c>
      <c r="P71" s="206">
        <v>63.572522991793782</v>
      </c>
      <c r="R71" s="25" t="s">
        <v>76</v>
      </c>
      <c r="S71" s="227" t="s">
        <v>78</v>
      </c>
      <c r="T71" s="4" t="s">
        <v>112</v>
      </c>
      <c r="U71" s="66" t="s">
        <v>116</v>
      </c>
      <c r="V71" s="66" t="s">
        <v>117</v>
      </c>
      <c r="W71" s="67" t="s">
        <v>117</v>
      </c>
      <c r="X71" s="116" t="s">
        <v>114</v>
      </c>
      <c r="Y71" s="117" t="s">
        <v>114</v>
      </c>
      <c r="Z71" s="117" t="s">
        <v>114</v>
      </c>
      <c r="AA71" s="118" t="s">
        <v>114</v>
      </c>
      <c r="AB71" s="119" t="s">
        <v>114</v>
      </c>
    </row>
    <row r="72" spans="2:28" ht="15" customHeight="1" x14ac:dyDescent="0.25">
      <c r="B72" s="25" t="s">
        <v>76</v>
      </c>
      <c r="C72" s="227" t="s">
        <v>79</v>
      </c>
      <c r="D72" s="26" t="s">
        <v>116</v>
      </c>
      <c r="E72" s="27">
        <v>200</v>
      </c>
      <c r="F72" s="228">
        <v>2025</v>
      </c>
      <c r="G72" s="116">
        <v>5</v>
      </c>
      <c r="H72" s="37">
        <v>2030</v>
      </c>
      <c r="I72" s="51">
        <v>30</v>
      </c>
      <c r="J72" s="59">
        <v>1491.776712066973</v>
      </c>
      <c r="K72" s="230" t="s">
        <v>113</v>
      </c>
      <c r="L72" s="112">
        <v>0</v>
      </c>
      <c r="M72" s="231">
        <v>0</v>
      </c>
      <c r="N72" s="230">
        <v>31.648228737199599</v>
      </c>
      <c r="O72" s="112">
        <v>0.35</v>
      </c>
      <c r="P72" s="206">
        <v>63.572522991793782</v>
      </c>
      <c r="R72" s="25" t="s">
        <v>76</v>
      </c>
      <c r="S72" s="227" t="s">
        <v>79</v>
      </c>
      <c r="T72" s="4" t="s">
        <v>112</v>
      </c>
      <c r="U72" s="66" t="s">
        <v>116</v>
      </c>
      <c r="V72" s="66" t="s">
        <v>117</v>
      </c>
      <c r="W72" s="67" t="s">
        <v>117</v>
      </c>
      <c r="X72" s="116" t="s">
        <v>114</v>
      </c>
      <c r="Y72" s="117" t="s">
        <v>114</v>
      </c>
      <c r="Z72" s="117" t="s">
        <v>114</v>
      </c>
      <c r="AA72" s="118" t="s">
        <v>114</v>
      </c>
      <c r="AB72" s="119" t="s">
        <v>114</v>
      </c>
    </row>
    <row r="73" spans="2:28" ht="15" customHeight="1" x14ac:dyDescent="0.25">
      <c r="B73" s="31" t="s">
        <v>76</v>
      </c>
      <c r="C73" s="239" t="s">
        <v>80</v>
      </c>
      <c r="D73" s="32">
        <v>0</v>
      </c>
      <c r="E73" s="33">
        <v>200</v>
      </c>
      <c r="F73" s="240">
        <v>2027</v>
      </c>
      <c r="G73" s="128">
        <v>5</v>
      </c>
      <c r="H73" s="38">
        <v>2032</v>
      </c>
      <c r="I73" s="52">
        <v>30</v>
      </c>
      <c r="J73" s="53">
        <v>8340.5677668817571</v>
      </c>
      <c r="K73" s="54" t="s">
        <v>113</v>
      </c>
      <c r="L73" s="124">
        <v>0</v>
      </c>
      <c r="M73" s="241">
        <v>0</v>
      </c>
      <c r="N73" s="242">
        <v>69.259375000000006</v>
      </c>
      <c r="O73" s="124">
        <v>0.35</v>
      </c>
      <c r="P73" s="209">
        <v>169.16367101225097</v>
      </c>
      <c r="R73" s="31" t="s">
        <v>76</v>
      </c>
      <c r="S73" s="239" t="s">
        <v>80</v>
      </c>
      <c r="T73" s="2" t="s">
        <v>112</v>
      </c>
      <c r="U73" s="68" t="s">
        <v>118</v>
      </c>
      <c r="V73" s="68" t="s">
        <v>117</v>
      </c>
      <c r="W73" s="69" t="s">
        <v>117</v>
      </c>
      <c r="X73" s="128" t="s">
        <v>114</v>
      </c>
      <c r="Y73" s="129" t="s">
        <v>114</v>
      </c>
      <c r="Z73" s="129" t="s">
        <v>114</v>
      </c>
      <c r="AA73" s="130" t="s">
        <v>114</v>
      </c>
      <c r="AB73" s="131" t="s">
        <v>114</v>
      </c>
    </row>
    <row r="74" spans="2:28" ht="15" customHeight="1" x14ac:dyDescent="0.25">
      <c r="B74" s="78" t="s">
        <v>76</v>
      </c>
      <c r="C74" s="263" t="s">
        <v>81</v>
      </c>
      <c r="D74" s="264" t="s">
        <v>116</v>
      </c>
      <c r="E74" s="265">
        <v>20</v>
      </c>
      <c r="F74" s="265">
        <v>2025</v>
      </c>
      <c r="G74" s="266">
        <v>3</v>
      </c>
      <c r="H74" s="265">
        <v>2028</v>
      </c>
      <c r="I74" s="267">
        <v>30</v>
      </c>
      <c r="J74" s="268">
        <v>2434.2628440819426</v>
      </c>
      <c r="K74" s="60" t="s">
        <v>113</v>
      </c>
      <c r="L74" s="141">
        <v>0</v>
      </c>
      <c r="M74" s="269">
        <v>0</v>
      </c>
      <c r="N74" s="270">
        <v>34.867776132000003</v>
      </c>
      <c r="O74" s="141">
        <v>0.35</v>
      </c>
      <c r="P74" s="142">
        <v>60.578257158880298</v>
      </c>
      <c r="R74" s="78" t="s">
        <v>76</v>
      </c>
      <c r="S74" s="263" t="s">
        <v>81</v>
      </c>
      <c r="T74" s="133" t="s">
        <v>112</v>
      </c>
      <c r="U74" s="143" t="s">
        <v>116</v>
      </c>
      <c r="V74" s="143" t="s">
        <v>117</v>
      </c>
      <c r="W74" s="144" t="s">
        <v>117</v>
      </c>
      <c r="X74" s="145" t="s">
        <v>114</v>
      </c>
      <c r="Y74" s="146" t="s">
        <v>114</v>
      </c>
      <c r="Z74" s="146" t="s">
        <v>114</v>
      </c>
      <c r="AA74" s="147" t="s">
        <v>114</v>
      </c>
      <c r="AB74" s="148" t="s">
        <v>114</v>
      </c>
    </row>
    <row r="75" spans="2:28" ht="15" customHeight="1" x14ac:dyDescent="0.25">
      <c r="B75" s="25" t="s">
        <v>76</v>
      </c>
      <c r="C75" s="271" t="s">
        <v>82</v>
      </c>
      <c r="D75" s="272" t="s">
        <v>116</v>
      </c>
      <c r="E75" s="273">
        <v>200</v>
      </c>
      <c r="F75" s="273">
        <v>2025</v>
      </c>
      <c r="G75" s="274">
        <v>5</v>
      </c>
      <c r="H75" s="273">
        <v>2030</v>
      </c>
      <c r="I75" s="275">
        <v>30</v>
      </c>
      <c r="J75" s="237">
        <v>1354.1701644101508</v>
      </c>
      <c r="K75" s="230" t="s">
        <v>113</v>
      </c>
      <c r="L75" s="112">
        <v>0</v>
      </c>
      <c r="M75" s="231">
        <v>0</v>
      </c>
      <c r="N75" s="238">
        <v>28.451757634742439</v>
      </c>
      <c r="O75" s="112">
        <v>0.35</v>
      </c>
      <c r="P75" s="113">
        <v>60.578257158880298</v>
      </c>
      <c r="R75" s="25" t="s">
        <v>76</v>
      </c>
      <c r="S75" s="271" t="s">
        <v>82</v>
      </c>
      <c r="T75" s="26" t="s">
        <v>112</v>
      </c>
      <c r="U75" s="114" t="s">
        <v>116</v>
      </c>
      <c r="V75" s="114" t="s">
        <v>117</v>
      </c>
      <c r="W75" s="115" t="s">
        <v>117</v>
      </c>
      <c r="X75" s="116" t="s">
        <v>114</v>
      </c>
      <c r="Y75" s="117" t="s">
        <v>114</v>
      </c>
      <c r="Z75" s="117" t="s">
        <v>114</v>
      </c>
      <c r="AA75" s="118" t="s">
        <v>114</v>
      </c>
      <c r="AB75" s="119" t="s">
        <v>114</v>
      </c>
    </row>
    <row r="76" spans="2:28" ht="15" customHeight="1" x14ac:dyDescent="0.25">
      <c r="B76" s="25" t="s">
        <v>76</v>
      </c>
      <c r="C76" s="271" t="s">
        <v>83</v>
      </c>
      <c r="D76" s="272" t="s">
        <v>116</v>
      </c>
      <c r="E76" s="273">
        <v>200</v>
      </c>
      <c r="F76" s="273">
        <v>2025</v>
      </c>
      <c r="G76" s="274">
        <v>5</v>
      </c>
      <c r="H76" s="273">
        <v>2030</v>
      </c>
      <c r="I76" s="275">
        <v>30</v>
      </c>
      <c r="J76" s="237">
        <v>1421.5140289286185</v>
      </c>
      <c r="K76" s="230" t="s">
        <v>113</v>
      </c>
      <c r="L76" s="112">
        <v>0</v>
      </c>
      <c r="M76" s="231">
        <v>0</v>
      </c>
      <c r="N76" s="238">
        <v>28.451757634742439</v>
      </c>
      <c r="O76" s="112">
        <v>0.35</v>
      </c>
      <c r="P76" s="113">
        <v>60.578257158880298</v>
      </c>
      <c r="R76" s="25" t="s">
        <v>76</v>
      </c>
      <c r="S76" s="271" t="s">
        <v>83</v>
      </c>
      <c r="T76" s="26" t="s">
        <v>112</v>
      </c>
      <c r="U76" s="114" t="s">
        <v>116</v>
      </c>
      <c r="V76" s="114" t="s">
        <v>117</v>
      </c>
      <c r="W76" s="115" t="s">
        <v>117</v>
      </c>
      <c r="X76" s="116" t="s">
        <v>114</v>
      </c>
      <c r="Y76" s="117" t="s">
        <v>114</v>
      </c>
      <c r="Z76" s="117" t="s">
        <v>114</v>
      </c>
      <c r="AA76" s="118" t="s">
        <v>114</v>
      </c>
      <c r="AB76" s="119" t="s">
        <v>114</v>
      </c>
    </row>
    <row r="77" spans="2:28" ht="15" customHeight="1" thickBot="1" x14ac:dyDescent="0.3">
      <c r="B77" s="39" t="s">
        <v>76</v>
      </c>
      <c r="C77" s="276" t="s">
        <v>84</v>
      </c>
      <c r="D77" s="277">
        <v>0</v>
      </c>
      <c r="E77" s="278">
        <v>200</v>
      </c>
      <c r="F77" s="278">
        <v>2027</v>
      </c>
      <c r="G77" s="279">
        <v>5</v>
      </c>
      <c r="H77" s="278">
        <v>2032</v>
      </c>
      <c r="I77" s="280">
        <v>30</v>
      </c>
      <c r="J77" s="255">
        <v>6011.0471895916826</v>
      </c>
      <c r="K77" s="64" t="s">
        <v>113</v>
      </c>
      <c r="L77" s="160">
        <v>0</v>
      </c>
      <c r="M77" s="256">
        <v>0</v>
      </c>
      <c r="N77" s="257">
        <v>63.213031562500007</v>
      </c>
      <c r="O77" s="160">
        <v>0.35</v>
      </c>
      <c r="P77" s="161">
        <v>121.91625769852928</v>
      </c>
      <c r="R77" s="39" t="s">
        <v>76</v>
      </c>
      <c r="S77" s="276" t="s">
        <v>84</v>
      </c>
      <c r="T77" s="40" t="s">
        <v>112</v>
      </c>
      <c r="U77" s="162" t="s">
        <v>118</v>
      </c>
      <c r="V77" s="162" t="s">
        <v>117</v>
      </c>
      <c r="W77" s="163" t="s">
        <v>117</v>
      </c>
      <c r="X77" s="164" t="s">
        <v>114</v>
      </c>
      <c r="Y77" s="165" t="s">
        <v>114</v>
      </c>
      <c r="Z77" s="165" t="s">
        <v>114</v>
      </c>
      <c r="AA77" s="165" t="s">
        <v>114</v>
      </c>
      <c r="AB77" s="167" t="s">
        <v>114</v>
      </c>
    </row>
    <row r="78" spans="2:28" ht="15" customHeight="1" x14ac:dyDescent="0.25">
      <c r="B78" s="20" t="s">
        <v>147</v>
      </c>
      <c r="R78" s="20" t="s">
        <v>147</v>
      </c>
    </row>
    <row r="82" spans="5:15" x14ac:dyDescent="0.25">
      <c r="O82" s="20"/>
    </row>
    <row r="83" spans="5:15" x14ac:dyDescent="0.25">
      <c r="O83" s="20"/>
    </row>
    <row r="84" spans="5:15" x14ac:dyDescent="0.25">
      <c r="O84" s="20"/>
    </row>
    <row r="85" spans="5:15" x14ac:dyDescent="0.25">
      <c r="O85" s="20"/>
    </row>
    <row r="86" spans="5:15" x14ac:dyDescent="0.25">
      <c r="O86" s="20"/>
    </row>
    <row r="87" spans="5:15" x14ac:dyDescent="0.25">
      <c r="O87" s="20"/>
    </row>
    <row r="88" spans="5:15" x14ac:dyDescent="0.25">
      <c r="E88" s="282"/>
      <c r="O88" s="20"/>
    </row>
    <row r="89" spans="5:15" x14ac:dyDescent="0.25">
      <c r="E89" s="282"/>
      <c r="O89" s="20"/>
    </row>
    <row r="90" spans="5:15" x14ac:dyDescent="0.25">
      <c r="O90" s="20"/>
    </row>
    <row r="91" spans="5:15" x14ac:dyDescent="0.25">
      <c r="O91" s="20"/>
    </row>
    <row r="92" spans="5:15" x14ac:dyDescent="0.25">
      <c r="O92" s="20"/>
    </row>
    <row r="93" spans="5:15" x14ac:dyDescent="0.25">
      <c r="O93" s="20"/>
    </row>
    <row r="94" spans="5:15" x14ac:dyDescent="0.25">
      <c r="O94" s="20"/>
    </row>
    <row r="95" spans="5:15" x14ac:dyDescent="0.25">
      <c r="O95" s="20"/>
    </row>
    <row r="96" spans="5:15" x14ac:dyDescent="0.25">
      <c r="O96" s="20"/>
    </row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pans="2:15" x14ac:dyDescent="0.25">
      <c r="O145" s="20"/>
    </row>
    <row r="147" spans="2:15" x14ac:dyDescent="0.25">
      <c r="B147" s="20" t="s">
        <v>55</v>
      </c>
    </row>
  </sheetData>
  <mergeCells count="14">
    <mergeCell ref="S3:S4"/>
    <mergeCell ref="S50:S51"/>
    <mergeCell ref="D3:I3"/>
    <mergeCell ref="T3:W3"/>
    <mergeCell ref="X3:AB3"/>
    <mergeCell ref="D50:I50"/>
    <mergeCell ref="T50:W50"/>
    <mergeCell ref="X50:AB50"/>
    <mergeCell ref="B3:B4"/>
    <mergeCell ref="B50:B51"/>
    <mergeCell ref="R50:R51"/>
    <mergeCell ref="R3:R4"/>
    <mergeCell ref="C50:C51"/>
    <mergeCell ref="C3:C4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D139-0610-4089-9344-F5EB0B879B92}">
  <sheetPr codeName="Sheet3"/>
  <dimension ref="A1:Y72"/>
  <sheetViews>
    <sheetView showGridLines="0" zoomScaleNormal="100" workbookViewId="0"/>
  </sheetViews>
  <sheetFormatPr defaultColWidth="8.7109375" defaultRowHeight="15" x14ac:dyDescent="0.25"/>
  <cols>
    <col min="1" max="1" width="20.7109375" style="18" bestFit="1" customWidth="1"/>
    <col min="2" max="2" width="14.5703125" style="18" bestFit="1" customWidth="1"/>
    <col min="3" max="3" width="112.5703125" style="18" bestFit="1" customWidth="1"/>
    <col min="4" max="4" width="15.7109375" style="18" bestFit="1" customWidth="1"/>
    <col min="5" max="5" width="12.42578125" style="18" bestFit="1" customWidth="1"/>
    <col min="6" max="6" width="10" style="18" bestFit="1" customWidth="1"/>
    <col min="7" max="7" width="14.42578125" style="18" customWidth="1"/>
    <col min="8" max="8" width="11" style="18" customWidth="1"/>
    <col min="9" max="9" width="8.7109375" style="18" customWidth="1"/>
    <col min="10" max="10" width="12.7109375" style="18" bestFit="1" customWidth="1"/>
    <col min="11" max="11" width="17.85546875" style="18" bestFit="1" customWidth="1"/>
    <col min="12" max="12" width="10.85546875" style="18" bestFit="1" customWidth="1"/>
    <col min="13" max="13" width="11.7109375" style="18" bestFit="1" customWidth="1"/>
    <col min="14" max="14" width="10.85546875" style="18" bestFit="1" customWidth="1"/>
    <col min="15" max="15" width="9.7109375" style="370" bestFit="1" customWidth="1"/>
    <col min="16" max="16" width="11.42578125" style="18" customWidth="1"/>
    <col min="17" max="17" width="12.42578125" style="18" bestFit="1" customWidth="1"/>
    <col min="18" max="18" width="11.85546875" style="18" bestFit="1" customWidth="1"/>
    <col min="19" max="20" width="16.42578125" style="18" bestFit="1" customWidth="1"/>
    <col min="21" max="21" width="9" style="18" bestFit="1" customWidth="1"/>
    <col min="22" max="23" width="10.42578125" style="18" bestFit="1" customWidth="1"/>
    <col min="24" max="24" width="8.7109375" style="18" bestFit="1" customWidth="1"/>
    <col min="25" max="25" width="8.85546875" style="18" bestFit="1" customWidth="1"/>
    <col min="26" max="16384" width="8.7109375" style="18"/>
  </cols>
  <sheetData>
    <row r="1" spans="2:25" ht="15.75" thickBot="1" x14ac:dyDescent="0.3"/>
    <row r="2" spans="2:25" ht="18.75" x14ac:dyDescent="0.3">
      <c r="B2" s="578" t="s">
        <v>0</v>
      </c>
      <c r="C2" s="580"/>
      <c r="D2" s="578" t="s">
        <v>1</v>
      </c>
      <c r="E2" s="579"/>
      <c r="F2" s="579"/>
      <c r="G2" s="579"/>
      <c r="H2" s="579"/>
      <c r="I2" s="580"/>
      <c r="J2" s="578" t="s">
        <v>2</v>
      </c>
      <c r="K2" s="579"/>
      <c r="L2" s="579"/>
      <c r="M2" s="579"/>
      <c r="N2" s="579"/>
      <c r="O2" s="579"/>
      <c r="P2" s="580"/>
      <c r="Q2" s="578" t="s">
        <v>3</v>
      </c>
      <c r="R2" s="579"/>
      <c r="S2" s="579"/>
      <c r="T2" s="580"/>
      <c r="U2" s="578" t="s">
        <v>4</v>
      </c>
      <c r="V2" s="579"/>
      <c r="W2" s="579"/>
      <c r="X2" s="579"/>
      <c r="Y2" s="580"/>
    </row>
    <row r="3" spans="2:25" ht="75.75" thickBot="1" x14ac:dyDescent="0.3">
      <c r="B3" s="371" t="s">
        <v>5</v>
      </c>
      <c r="C3" s="372" t="s">
        <v>6</v>
      </c>
      <c r="D3" s="373" t="s">
        <v>7</v>
      </c>
      <c r="E3" s="373" t="s">
        <v>8</v>
      </c>
      <c r="F3" s="373" t="s">
        <v>9</v>
      </c>
      <c r="G3" s="373" t="s">
        <v>10</v>
      </c>
      <c r="H3" s="373" t="s">
        <v>11</v>
      </c>
      <c r="I3" s="372" t="s">
        <v>12</v>
      </c>
      <c r="J3" s="371" t="s">
        <v>13</v>
      </c>
      <c r="K3" s="373" t="s">
        <v>14</v>
      </c>
      <c r="L3" s="373" t="s">
        <v>15</v>
      </c>
      <c r="M3" s="373" t="s">
        <v>16</v>
      </c>
      <c r="N3" s="373" t="s">
        <v>17</v>
      </c>
      <c r="O3" s="374" t="s">
        <v>18</v>
      </c>
      <c r="P3" s="375" t="s">
        <v>19</v>
      </c>
      <c r="Q3" s="371" t="s">
        <v>20</v>
      </c>
      <c r="R3" s="373" t="s">
        <v>21</v>
      </c>
      <c r="S3" s="373" t="s">
        <v>22</v>
      </c>
      <c r="T3" s="372" t="s">
        <v>23</v>
      </c>
      <c r="U3" s="371" t="s">
        <v>99</v>
      </c>
      <c r="V3" s="373" t="s">
        <v>100</v>
      </c>
      <c r="W3" s="373" t="s">
        <v>101</v>
      </c>
      <c r="X3" s="373" t="s">
        <v>102</v>
      </c>
      <c r="Y3" s="372" t="s">
        <v>103</v>
      </c>
    </row>
    <row r="4" spans="2:25" ht="15.75" thickBot="1" x14ac:dyDescent="0.3">
      <c r="B4" s="376" t="s">
        <v>24</v>
      </c>
      <c r="C4" s="377" t="s">
        <v>104</v>
      </c>
      <c r="D4" s="378">
        <v>0</v>
      </c>
      <c r="E4" s="379">
        <v>20</v>
      </c>
      <c r="F4" s="380">
        <v>2025</v>
      </c>
      <c r="G4" s="381">
        <v>2.5</v>
      </c>
      <c r="H4" s="382">
        <v>2027</v>
      </c>
      <c r="I4" s="383">
        <v>30</v>
      </c>
      <c r="J4" s="384">
        <v>2130.9412518645713</v>
      </c>
      <c r="K4" s="385">
        <v>6.9293545448732088</v>
      </c>
      <c r="L4" s="386">
        <v>0.74</v>
      </c>
      <c r="M4" s="386">
        <v>0.91</v>
      </c>
      <c r="N4" s="385">
        <v>42.818296273768375</v>
      </c>
      <c r="O4" s="386">
        <v>0.03</v>
      </c>
      <c r="P4" s="387">
        <v>14.594518044812999</v>
      </c>
      <c r="Q4" s="378">
        <v>8295</v>
      </c>
      <c r="R4" s="388">
        <v>0.41134918383326097</v>
      </c>
      <c r="S4" s="388">
        <v>2.5000000000000001E-2</v>
      </c>
      <c r="T4" s="389">
        <v>0.05</v>
      </c>
      <c r="U4" s="390">
        <v>27.1</v>
      </c>
      <c r="V4" s="391">
        <v>1.5150000000000001E-3</v>
      </c>
      <c r="W4" s="391">
        <v>0.02</v>
      </c>
      <c r="X4" s="382">
        <v>0</v>
      </c>
      <c r="Y4" s="392">
        <v>117</v>
      </c>
    </row>
    <row r="5" spans="2:25" x14ac:dyDescent="0.25">
      <c r="B5" s="288" t="s">
        <v>25</v>
      </c>
      <c r="C5" s="393" t="s">
        <v>105</v>
      </c>
      <c r="D5" s="289">
        <v>0</v>
      </c>
      <c r="E5" s="290">
        <v>50</v>
      </c>
      <c r="F5" s="394">
        <v>2025</v>
      </c>
      <c r="G5" s="355">
        <v>3.5</v>
      </c>
      <c r="H5" s="291">
        <v>2028</v>
      </c>
      <c r="I5" s="292">
        <v>40</v>
      </c>
      <c r="J5" s="395">
        <v>2612.7968056092545</v>
      </c>
      <c r="K5" s="396">
        <v>7.4028749999999999</v>
      </c>
      <c r="L5" s="397">
        <v>0.87</v>
      </c>
      <c r="M5" s="397">
        <v>0.98</v>
      </c>
      <c r="N5" s="396">
        <v>12.41605</v>
      </c>
      <c r="O5" s="397">
        <v>0.03</v>
      </c>
      <c r="P5" s="398">
        <v>32.458977529649992</v>
      </c>
      <c r="Q5" s="289">
        <v>9447</v>
      </c>
      <c r="R5" s="399">
        <v>0.36118783528071347</v>
      </c>
      <c r="S5" s="399">
        <v>2.9000000000000001E-2</v>
      </c>
      <c r="T5" s="400">
        <v>3.9E-2</v>
      </c>
      <c r="U5" s="401">
        <v>27</v>
      </c>
      <c r="V5" s="402">
        <v>1.5039999999999999E-3</v>
      </c>
      <c r="W5" s="402">
        <v>7.4999999999999997E-3</v>
      </c>
      <c r="X5" s="291">
        <v>0</v>
      </c>
      <c r="Y5" s="403">
        <v>117</v>
      </c>
    </row>
    <row r="6" spans="2:25" x14ac:dyDescent="0.25">
      <c r="B6" s="288" t="s">
        <v>25</v>
      </c>
      <c r="C6" s="393" t="s">
        <v>106</v>
      </c>
      <c r="D6" s="289">
        <v>0</v>
      </c>
      <c r="E6" s="290">
        <v>211</v>
      </c>
      <c r="F6" s="394">
        <v>2025</v>
      </c>
      <c r="G6" s="355">
        <v>3.5</v>
      </c>
      <c r="H6" s="291">
        <v>2028</v>
      </c>
      <c r="I6" s="292">
        <v>40</v>
      </c>
      <c r="J6" s="395">
        <v>1789.3520195753533</v>
      </c>
      <c r="K6" s="396">
        <v>5.9222999999999999</v>
      </c>
      <c r="L6" s="397">
        <v>0.87</v>
      </c>
      <c r="M6" s="397">
        <v>0.98</v>
      </c>
      <c r="N6" s="396">
        <v>9.9328400000000006</v>
      </c>
      <c r="O6" s="397">
        <v>0.03</v>
      </c>
      <c r="P6" s="398">
        <v>32.458977529649992</v>
      </c>
      <c r="Q6" s="289">
        <v>9447</v>
      </c>
      <c r="R6" s="399">
        <v>0.36118783528071347</v>
      </c>
      <c r="S6" s="399">
        <v>2.9000000000000001E-2</v>
      </c>
      <c r="T6" s="400">
        <v>3.9E-2</v>
      </c>
      <c r="U6" s="401">
        <v>27</v>
      </c>
      <c r="V6" s="402">
        <v>1.5039999999999999E-3</v>
      </c>
      <c r="W6" s="402">
        <v>7.4999999999999997E-3</v>
      </c>
      <c r="X6" s="291">
        <v>0</v>
      </c>
      <c r="Y6" s="403">
        <v>117</v>
      </c>
    </row>
    <row r="7" spans="2:25" x14ac:dyDescent="0.25">
      <c r="B7" s="288" t="s">
        <v>25</v>
      </c>
      <c r="C7" s="393" t="s">
        <v>107</v>
      </c>
      <c r="D7" s="289">
        <v>0</v>
      </c>
      <c r="E7" s="290">
        <v>233</v>
      </c>
      <c r="F7" s="394">
        <v>2025</v>
      </c>
      <c r="G7" s="355">
        <v>5</v>
      </c>
      <c r="H7" s="291">
        <v>2030</v>
      </c>
      <c r="I7" s="292">
        <v>40</v>
      </c>
      <c r="J7" s="395">
        <v>1386.9221690336171</v>
      </c>
      <c r="K7" s="396">
        <v>7.7512860000000003</v>
      </c>
      <c r="L7" s="397">
        <v>1</v>
      </c>
      <c r="M7" s="397">
        <v>0.99</v>
      </c>
      <c r="N7" s="396">
        <v>27.922499999999999</v>
      </c>
      <c r="O7" s="397">
        <v>0.03</v>
      </c>
      <c r="P7" s="398">
        <v>12.130040121265498</v>
      </c>
      <c r="Q7" s="289">
        <v>9717</v>
      </c>
      <c r="R7" s="399">
        <v>0.35115174229668622</v>
      </c>
      <c r="S7" s="399">
        <v>2.7E-2</v>
      </c>
      <c r="T7" s="400">
        <v>3.9E-2</v>
      </c>
      <c r="U7" s="401">
        <v>28.4</v>
      </c>
      <c r="V7" s="402">
        <v>1.5039999999999999E-3</v>
      </c>
      <c r="W7" s="402">
        <v>7.4999999999999997E-3</v>
      </c>
      <c r="X7" s="291">
        <v>0</v>
      </c>
      <c r="Y7" s="403">
        <v>117</v>
      </c>
    </row>
    <row r="8" spans="2:25" x14ac:dyDescent="0.25">
      <c r="B8" s="288" t="s">
        <v>25</v>
      </c>
      <c r="C8" s="393" t="s">
        <v>108</v>
      </c>
      <c r="D8" s="289">
        <v>0</v>
      </c>
      <c r="E8" s="290">
        <v>649</v>
      </c>
      <c r="F8" s="394">
        <v>2025</v>
      </c>
      <c r="G8" s="355">
        <v>5</v>
      </c>
      <c r="H8" s="291">
        <v>2030</v>
      </c>
      <c r="I8" s="292">
        <v>40</v>
      </c>
      <c r="J8" s="395">
        <v>1838.998205135525</v>
      </c>
      <c r="K8" s="396">
        <v>2.7028979999999998</v>
      </c>
      <c r="L8" s="404">
        <v>0</v>
      </c>
      <c r="M8" s="404">
        <v>1</v>
      </c>
      <c r="N8" s="396">
        <v>42.4422</v>
      </c>
      <c r="O8" s="404">
        <v>0</v>
      </c>
      <c r="P8" s="398">
        <v>12.081952747147499</v>
      </c>
      <c r="Q8" s="289">
        <v>6040</v>
      </c>
      <c r="R8" s="399">
        <v>0.5649240860756457</v>
      </c>
      <c r="S8" s="399">
        <v>2.5000000000000001E-2</v>
      </c>
      <c r="T8" s="400">
        <v>3.7999999999999999E-2</v>
      </c>
      <c r="U8" s="401">
        <v>210</v>
      </c>
      <c r="V8" s="402">
        <v>1.5039999999999999E-3</v>
      </c>
      <c r="W8" s="402">
        <v>7.4999999999999997E-3</v>
      </c>
      <c r="X8" s="291">
        <v>0</v>
      </c>
      <c r="Y8" s="403">
        <v>117</v>
      </c>
    </row>
    <row r="9" spans="2:25" x14ac:dyDescent="0.25">
      <c r="B9" s="294" t="s">
        <v>25</v>
      </c>
      <c r="C9" s="405" t="s">
        <v>109</v>
      </c>
      <c r="D9" s="295">
        <v>0</v>
      </c>
      <c r="E9" s="296">
        <v>1227</v>
      </c>
      <c r="F9" s="406">
        <v>2025</v>
      </c>
      <c r="G9" s="350">
        <v>5</v>
      </c>
      <c r="H9" s="297">
        <v>2030</v>
      </c>
      <c r="I9" s="298">
        <v>40</v>
      </c>
      <c r="J9" s="407">
        <v>1553.2592457948324</v>
      </c>
      <c r="K9" s="408">
        <v>2.2784759999999999</v>
      </c>
      <c r="L9" s="409">
        <v>0</v>
      </c>
      <c r="M9" s="409">
        <v>1</v>
      </c>
      <c r="N9" s="408">
        <v>35.18235</v>
      </c>
      <c r="O9" s="409">
        <v>0</v>
      </c>
      <c r="P9" s="410">
        <v>11.885996697616648</v>
      </c>
      <c r="Q9" s="295">
        <v>6122</v>
      </c>
      <c r="R9" s="411">
        <v>0.55735731458622995</v>
      </c>
      <c r="S9" s="411">
        <v>2.5000000000000001E-2</v>
      </c>
      <c r="T9" s="412">
        <v>3.7999999999999999E-2</v>
      </c>
      <c r="U9" s="413">
        <v>210</v>
      </c>
      <c r="V9" s="414">
        <v>1.5039999999999999E-3</v>
      </c>
      <c r="W9" s="414">
        <v>7.4999999999999997E-3</v>
      </c>
      <c r="X9" s="297">
        <v>0</v>
      </c>
      <c r="Y9" s="415">
        <v>117</v>
      </c>
    </row>
    <row r="10" spans="2:25" x14ac:dyDescent="0.25">
      <c r="B10" s="305" t="s">
        <v>25</v>
      </c>
      <c r="C10" s="416" t="s">
        <v>26</v>
      </c>
      <c r="D10" s="306">
        <v>0</v>
      </c>
      <c r="E10" s="417">
        <v>565.47652173913048</v>
      </c>
      <c r="F10" s="418">
        <v>2025</v>
      </c>
      <c r="G10" s="419">
        <v>5</v>
      </c>
      <c r="H10" s="308">
        <v>2030</v>
      </c>
      <c r="I10" s="420">
        <v>40</v>
      </c>
      <c r="J10" s="421">
        <v>3429.3764812505824</v>
      </c>
      <c r="K10" s="422">
        <v>5.3164439999999997</v>
      </c>
      <c r="L10" s="423">
        <v>0</v>
      </c>
      <c r="M10" s="423">
        <v>1</v>
      </c>
      <c r="N10" s="422">
        <v>77.066100000000006</v>
      </c>
      <c r="O10" s="423">
        <v>0</v>
      </c>
      <c r="P10" s="424">
        <v>65.279269304464421</v>
      </c>
      <c r="Q10" s="425">
        <v>6743</v>
      </c>
      <c r="R10" s="426">
        <v>0.53165182242608799</v>
      </c>
      <c r="S10" s="426">
        <v>2.5000000000000001E-2</v>
      </c>
      <c r="T10" s="427">
        <v>3.7999999999999999E-2</v>
      </c>
      <c r="U10" s="428">
        <v>323.39999999999998</v>
      </c>
      <c r="V10" s="429">
        <v>1.5039999999999999E-3</v>
      </c>
      <c r="W10" s="429">
        <v>5.6249999999999998E-3</v>
      </c>
      <c r="X10" s="308">
        <v>0</v>
      </c>
      <c r="Y10" s="430">
        <v>5.8204047217537891</v>
      </c>
    </row>
    <row r="11" spans="2:25" x14ac:dyDescent="0.25">
      <c r="B11" s="294" t="s">
        <v>25</v>
      </c>
      <c r="C11" s="431" t="s">
        <v>27</v>
      </c>
      <c r="D11" s="295">
        <v>0</v>
      </c>
      <c r="E11" s="432">
        <v>1084.7570564516129</v>
      </c>
      <c r="F11" s="406">
        <v>2025</v>
      </c>
      <c r="G11" s="350">
        <v>5</v>
      </c>
      <c r="H11" s="297">
        <v>2030</v>
      </c>
      <c r="I11" s="433">
        <v>40</v>
      </c>
      <c r="J11" s="434">
        <v>2846.0201368724652</v>
      </c>
      <c r="K11" s="435">
        <v>4.8250080000000004</v>
      </c>
      <c r="L11" s="436">
        <v>0</v>
      </c>
      <c r="M11" s="436">
        <v>1</v>
      </c>
      <c r="N11" s="435">
        <v>62.993160000000003</v>
      </c>
      <c r="O11" s="436">
        <v>0</v>
      </c>
      <c r="P11" s="437">
        <v>65.083313254933572</v>
      </c>
      <c r="Q11" s="438">
        <v>6843</v>
      </c>
      <c r="R11" s="439">
        <v>0.52462655118063006</v>
      </c>
      <c r="S11" s="439">
        <v>2.5000000000000001E-2</v>
      </c>
      <c r="T11" s="440">
        <v>3.7999999999999999E-2</v>
      </c>
      <c r="U11" s="413">
        <v>323.39999999999998</v>
      </c>
      <c r="V11" s="414">
        <v>1.5039999999999999E-3</v>
      </c>
      <c r="W11" s="414">
        <v>5.6249999999999998E-3</v>
      </c>
      <c r="X11" s="297">
        <v>0</v>
      </c>
      <c r="Y11" s="415">
        <v>5.8204047217537891</v>
      </c>
    </row>
    <row r="12" spans="2:25" x14ac:dyDescent="0.25">
      <c r="B12" s="305" t="s">
        <v>25</v>
      </c>
      <c r="C12" s="416" t="str">
        <f>C4&amp;" "&amp;"+ Δ for CT Brownfield construction"</f>
        <v>Internal Combustion Engine, renewable biofuel, with SCR &amp; 24-hour fuel tank + Δ for CT Brownfield construction</v>
      </c>
      <c r="D12" s="306">
        <v>0</v>
      </c>
      <c r="E12" s="352">
        <f>E4</f>
        <v>20</v>
      </c>
      <c r="F12" s="418">
        <v>2025</v>
      </c>
      <c r="G12" s="419">
        <v>2.5</v>
      </c>
      <c r="H12" s="308">
        <v>2027</v>
      </c>
      <c r="I12" s="309">
        <v>30</v>
      </c>
      <c r="J12" s="421">
        <v>1917.8471266781141</v>
      </c>
      <c r="K12" s="422">
        <v>6.2364190903858878</v>
      </c>
      <c r="L12" s="423">
        <f>L4</f>
        <v>0.74</v>
      </c>
      <c r="M12" s="423">
        <f>M4</f>
        <v>0.91</v>
      </c>
      <c r="N12" s="422">
        <f t="shared" ref="N12:T12" si="0">N4</f>
        <v>42.818296273768375</v>
      </c>
      <c r="O12" s="423">
        <f t="shared" si="0"/>
        <v>0.03</v>
      </c>
      <c r="P12" s="424">
        <f t="shared" si="0"/>
        <v>14.594518044812999</v>
      </c>
      <c r="Q12" s="425">
        <f t="shared" si="0"/>
        <v>8295</v>
      </c>
      <c r="R12" s="426">
        <f t="shared" si="0"/>
        <v>0.41134918383326097</v>
      </c>
      <c r="S12" s="426">
        <f t="shared" si="0"/>
        <v>2.5000000000000001E-2</v>
      </c>
      <c r="T12" s="427">
        <f t="shared" si="0"/>
        <v>0.05</v>
      </c>
      <c r="U12" s="428">
        <v>27.1</v>
      </c>
      <c r="V12" s="429">
        <v>1.5150000000000001E-3</v>
      </c>
      <c r="W12" s="429">
        <v>2.1309999999999999E-2</v>
      </c>
      <c r="X12" s="308">
        <v>0</v>
      </c>
      <c r="Y12" s="430">
        <v>117</v>
      </c>
    </row>
    <row r="13" spans="2:25" x14ac:dyDescent="0.25">
      <c r="B13" s="288" t="s">
        <v>25</v>
      </c>
      <c r="C13" s="441" t="s">
        <v>28</v>
      </c>
      <c r="D13" s="289">
        <v>0</v>
      </c>
      <c r="E13" s="293">
        <f t="shared" ref="E13:I19" si="1">E5</f>
        <v>50</v>
      </c>
      <c r="F13" s="394">
        <v>2025</v>
      </c>
      <c r="G13" s="355">
        <v>3.5</v>
      </c>
      <c r="H13" s="291">
        <v>2028</v>
      </c>
      <c r="I13" s="292">
        <v>40</v>
      </c>
      <c r="J13" s="442">
        <v>2351.517125048329</v>
      </c>
      <c r="K13" s="443">
        <v>6.6625874999999999</v>
      </c>
      <c r="L13" s="404">
        <f t="shared" ref="L13:T19" si="2">L5</f>
        <v>0.87</v>
      </c>
      <c r="M13" s="404">
        <f t="shared" si="2"/>
        <v>0.98</v>
      </c>
      <c r="N13" s="443">
        <f t="shared" si="2"/>
        <v>12.41605</v>
      </c>
      <c r="O13" s="404">
        <f t="shared" si="2"/>
        <v>0.03</v>
      </c>
      <c r="P13" s="444">
        <f t="shared" si="2"/>
        <v>32.458977529649992</v>
      </c>
      <c r="Q13" s="445">
        <f t="shared" si="2"/>
        <v>9447</v>
      </c>
      <c r="R13" s="446">
        <f t="shared" si="2"/>
        <v>0.36118783528071347</v>
      </c>
      <c r="S13" s="446">
        <f t="shared" si="2"/>
        <v>2.9000000000000001E-2</v>
      </c>
      <c r="T13" s="447">
        <f t="shared" si="2"/>
        <v>3.9E-2</v>
      </c>
      <c r="U13" s="401">
        <v>27</v>
      </c>
      <c r="V13" s="402">
        <v>1.5039999999999999E-3</v>
      </c>
      <c r="W13" s="402">
        <v>7.9912500000000001E-3</v>
      </c>
      <c r="X13" s="291">
        <v>0</v>
      </c>
      <c r="Y13" s="403">
        <v>117</v>
      </c>
    </row>
    <row r="14" spans="2:25" x14ac:dyDescent="0.25">
      <c r="B14" s="288" t="s">
        <v>25</v>
      </c>
      <c r="C14" s="441" t="s">
        <v>29</v>
      </c>
      <c r="D14" s="289">
        <v>0</v>
      </c>
      <c r="E14" s="293">
        <f t="shared" si="1"/>
        <v>211</v>
      </c>
      <c r="F14" s="394">
        <v>2025</v>
      </c>
      <c r="G14" s="355">
        <v>3.5</v>
      </c>
      <c r="H14" s="291">
        <v>2028</v>
      </c>
      <c r="I14" s="292">
        <v>40</v>
      </c>
      <c r="J14" s="442">
        <v>1610.416817617818</v>
      </c>
      <c r="K14" s="443">
        <v>5.3300700000000001</v>
      </c>
      <c r="L14" s="404">
        <f t="shared" si="2"/>
        <v>0.87</v>
      </c>
      <c r="M14" s="404">
        <f t="shared" si="2"/>
        <v>0.98</v>
      </c>
      <c r="N14" s="443">
        <f t="shared" si="2"/>
        <v>9.9328400000000006</v>
      </c>
      <c r="O14" s="404">
        <f t="shared" si="2"/>
        <v>0.03</v>
      </c>
      <c r="P14" s="444">
        <f t="shared" si="2"/>
        <v>32.458977529649992</v>
      </c>
      <c r="Q14" s="445">
        <f t="shared" si="2"/>
        <v>9447</v>
      </c>
      <c r="R14" s="446">
        <f t="shared" si="2"/>
        <v>0.36118783528071347</v>
      </c>
      <c r="S14" s="446">
        <f t="shared" si="2"/>
        <v>2.9000000000000001E-2</v>
      </c>
      <c r="T14" s="447">
        <f t="shared" si="2"/>
        <v>3.9E-2</v>
      </c>
      <c r="U14" s="401">
        <v>27</v>
      </c>
      <c r="V14" s="402">
        <v>1.5039999999999999E-3</v>
      </c>
      <c r="W14" s="402">
        <v>7.9912500000000001E-3</v>
      </c>
      <c r="X14" s="291">
        <v>0</v>
      </c>
      <c r="Y14" s="403">
        <v>117</v>
      </c>
    </row>
    <row r="15" spans="2:25" x14ac:dyDescent="0.25">
      <c r="B15" s="288" t="s">
        <v>25</v>
      </c>
      <c r="C15" s="441" t="s">
        <v>30</v>
      </c>
      <c r="D15" s="289">
        <v>0</v>
      </c>
      <c r="E15" s="293">
        <f t="shared" si="1"/>
        <v>233</v>
      </c>
      <c r="F15" s="394">
        <v>2025</v>
      </c>
      <c r="G15" s="355">
        <v>5</v>
      </c>
      <c r="H15" s="291">
        <v>2030</v>
      </c>
      <c r="I15" s="292">
        <v>40</v>
      </c>
      <c r="J15" s="442">
        <v>1248.2299521302555</v>
      </c>
      <c r="K15" s="443">
        <v>6.9761574</v>
      </c>
      <c r="L15" s="404">
        <f t="shared" si="2"/>
        <v>1</v>
      </c>
      <c r="M15" s="404">
        <f t="shared" si="2"/>
        <v>0.99</v>
      </c>
      <c r="N15" s="443">
        <f t="shared" si="2"/>
        <v>27.922499999999999</v>
      </c>
      <c r="O15" s="404">
        <f t="shared" si="2"/>
        <v>0.03</v>
      </c>
      <c r="P15" s="444">
        <f t="shared" si="2"/>
        <v>12.130040121265498</v>
      </c>
      <c r="Q15" s="445">
        <f t="shared" si="2"/>
        <v>9717</v>
      </c>
      <c r="R15" s="446">
        <f t="shared" si="2"/>
        <v>0.35115174229668622</v>
      </c>
      <c r="S15" s="446">
        <f t="shared" si="2"/>
        <v>2.7E-2</v>
      </c>
      <c r="T15" s="447">
        <f t="shared" si="2"/>
        <v>3.9E-2</v>
      </c>
      <c r="U15" s="401">
        <v>28.4</v>
      </c>
      <c r="V15" s="402">
        <v>1.5039999999999999E-3</v>
      </c>
      <c r="W15" s="402">
        <v>7.9912500000000001E-3</v>
      </c>
      <c r="X15" s="291">
        <v>0</v>
      </c>
      <c r="Y15" s="403">
        <v>117</v>
      </c>
    </row>
    <row r="16" spans="2:25" x14ac:dyDescent="0.25">
      <c r="B16" s="288" t="s">
        <v>25</v>
      </c>
      <c r="C16" s="441" t="s">
        <v>31</v>
      </c>
      <c r="D16" s="289">
        <v>0</v>
      </c>
      <c r="E16" s="293">
        <f t="shared" si="1"/>
        <v>649</v>
      </c>
      <c r="F16" s="394">
        <v>2025</v>
      </c>
      <c r="G16" s="355">
        <v>5</v>
      </c>
      <c r="H16" s="291">
        <v>2030</v>
      </c>
      <c r="I16" s="292">
        <v>40</v>
      </c>
      <c r="J16" s="442">
        <v>1655.0983846219724</v>
      </c>
      <c r="K16" s="443">
        <v>2.4326081999999998</v>
      </c>
      <c r="L16" s="404">
        <f t="shared" si="2"/>
        <v>0</v>
      </c>
      <c r="M16" s="404">
        <f t="shared" si="2"/>
        <v>1</v>
      </c>
      <c r="N16" s="443">
        <f t="shared" si="2"/>
        <v>42.4422</v>
      </c>
      <c r="O16" s="404">
        <f t="shared" si="2"/>
        <v>0</v>
      </c>
      <c r="P16" s="444">
        <f t="shared" si="2"/>
        <v>12.081952747147499</v>
      </c>
      <c r="Q16" s="445">
        <f t="shared" si="2"/>
        <v>6040</v>
      </c>
      <c r="R16" s="446">
        <f t="shared" si="2"/>
        <v>0.5649240860756457</v>
      </c>
      <c r="S16" s="446">
        <f t="shared" si="2"/>
        <v>2.5000000000000001E-2</v>
      </c>
      <c r="T16" s="447">
        <f t="shared" si="2"/>
        <v>3.7999999999999999E-2</v>
      </c>
      <c r="U16" s="401">
        <v>210</v>
      </c>
      <c r="V16" s="402">
        <v>1.5039999999999999E-3</v>
      </c>
      <c r="W16" s="402">
        <v>7.9912500000000001E-3</v>
      </c>
      <c r="X16" s="291">
        <v>0</v>
      </c>
      <c r="Y16" s="403">
        <v>117</v>
      </c>
    </row>
    <row r="17" spans="1:25" x14ac:dyDescent="0.25">
      <c r="B17" s="294" t="s">
        <v>25</v>
      </c>
      <c r="C17" s="431" t="s">
        <v>32</v>
      </c>
      <c r="D17" s="295">
        <v>0</v>
      </c>
      <c r="E17" s="310">
        <f t="shared" si="1"/>
        <v>1227</v>
      </c>
      <c r="F17" s="406">
        <v>2025</v>
      </c>
      <c r="G17" s="350">
        <v>5</v>
      </c>
      <c r="H17" s="297">
        <v>2030</v>
      </c>
      <c r="I17" s="298">
        <v>40</v>
      </c>
      <c r="J17" s="434">
        <v>1397.9333212153492</v>
      </c>
      <c r="K17" s="435">
        <v>2.0506283999999999</v>
      </c>
      <c r="L17" s="436">
        <f t="shared" si="2"/>
        <v>0</v>
      </c>
      <c r="M17" s="436">
        <f t="shared" si="2"/>
        <v>1</v>
      </c>
      <c r="N17" s="435">
        <f t="shared" si="2"/>
        <v>35.18235</v>
      </c>
      <c r="O17" s="436">
        <f t="shared" si="2"/>
        <v>0</v>
      </c>
      <c r="P17" s="437">
        <f t="shared" si="2"/>
        <v>11.885996697616648</v>
      </c>
      <c r="Q17" s="438">
        <f t="shared" si="2"/>
        <v>6122</v>
      </c>
      <c r="R17" s="439">
        <f t="shared" si="2"/>
        <v>0.55735731458622995</v>
      </c>
      <c r="S17" s="439">
        <f t="shared" si="2"/>
        <v>2.5000000000000001E-2</v>
      </c>
      <c r="T17" s="440">
        <f t="shared" si="2"/>
        <v>3.7999999999999999E-2</v>
      </c>
      <c r="U17" s="413">
        <v>210</v>
      </c>
      <c r="V17" s="414">
        <v>1.5039999999999999E-3</v>
      </c>
      <c r="W17" s="414">
        <v>7.9912500000000001E-3</v>
      </c>
      <c r="X17" s="297">
        <v>0</v>
      </c>
      <c r="Y17" s="415">
        <v>117</v>
      </c>
    </row>
    <row r="18" spans="1:25" x14ac:dyDescent="0.25">
      <c r="B18" s="305" t="s">
        <v>25</v>
      </c>
      <c r="C18" s="416" t="s">
        <v>33</v>
      </c>
      <c r="D18" s="306">
        <f>D10</f>
        <v>0</v>
      </c>
      <c r="E18" s="352">
        <f t="shared" si="1"/>
        <v>565.47652173913048</v>
      </c>
      <c r="F18" s="418">
        <f t="shared" si="1"/>
        <v>2025</v>
      </c>
      <c r="G18" s="419">
        <f t="shared" si="1"/>
        <v>5</v>
      </c>
      <c r="H18" s="308">
        <f t="shared" si="1"/>
        <v>2030</v>
      </c>
      <c r="I18" s="309">
        <f t="shared" si="1"/>
        <v>40</v>
      </c>
      <c r="J18" s="421">
        <v>3086.4388331255241</v>
      </c>
      <c r="K18" s="422">
        <v>4.7847995999999995</v>
      </c>
      <c r="L18" s="423">
        <f t="shared" si="2"/>
        <v>0</v>
      </c>
      <c r="M18" s="423">
        <f t="shared" si="2"/>
        <v>1</v>
      </c>
      <c r="N18" s="422">
        <f t="shared" si="2"/>
        <v>77.066100000000006</v>
      </c>
      <c r="O18" s="423">
        <f t="shared" si="2"/>
        <v>0</v>
      </c>
      <c r="P18" s="424">
        <f t="shared" si="2"/>
        <v>65.279269304464421</v>
      </c>
      <c r="Q18" s="425">
        <f t="shared" si="2"/>
        <v>6743</v>
      </c>
      <c r="R18" s="426">
        <f t="shared" si="2"/>
        <v>0.53165182242608799</v>
      </c>
      <c r="S18" s="426">
        <f t="shared" si="2"/>
        <v>2.5000000000000001E-2</v>
      </c>
      <c r="T18" s="427">
        <f t="shared" si="2"/>
        <v>3.7999999999999999E-2</v>
      </c>
      <c r="U18" s="428">
        <v>323.39999999999998</v>
      </c>
      <c r="V18" s="429">
        <v>1.5039999999999999E-3</v>
      </c>
      <c r="W18" s="429">
        <v>5.9934374999999996E-3</v>
      </c>
      <c r="X18" s="308">
        <v>0</v>
      </c>
      <c r="Y18" s="430">
        <v>5.8204047217537891</v>
      </c>
    </row>
    <row r="19" spans="1:25" ht="15.75" thickBot="1" x14ac:dyDescent="0.3">
      <c r="B19" s="334" t="s">
        <v>25</v>
      </c>
      <c r="C19" s="448" t="s">
        <v>34</v>
      </c>
      <c r="D19" s="335">
        <f>D11</f>
        <v>0</v>
      </c>
      <c r="E19" s="353">
        <f t="shared" si="1"/>
        <v>1084.7570564516129</v>
      </c>
      <c r="F19" s="449">
        <f t="shared" si="1"/>
        <v>2025</v>
      </c>
      <c r="G19" s="450">
        <f t="shared" si="1"/>
        <v>5</v>
      </c>
      <c r="H19" s="337">
        <f t="shared" si="1"/>
        <v>2030</v>
      </c>
      <c r="I19" s="338">
        <f t="shared" si="1"/>
        <v>40</v>
      </c>
      <c r="J19" s="451">
        <v>2561.4181231852185</v>
      </c>
      <c r="K19" s="452">
        <v>4.3425072</v>
      </c>
      <c r="L19" s="453">
        <f t="shared" si="2"/>
        <v>0</v>
      </c>
      <c r="M19" s="453">
        <f t="shared" si="2"/>
        <v>1</v>
      </c>
      <c r="N19" s="452">
        <f t="shared" si="2"/>
        <v>62.993160000000003</v>
      </c>
      <c r="O19" s="453">
        <f t="shared" si="2"/>
        <v>0</v>
      </c>
      <c r="P19" s="454">
        <f t="shared" si="2"/>
        <v>65.083313254933572</v>
      </c>
      <c r="Q19" s="455">
        <f t="shared" si="2"/>
        <v>6843</v>
      </c>
      <c r="R19" s="456">
        <f t="shared" si="2"/>
        <v>0.52462655118063006</v>
      </c>
      <c r="S19" s="456">
        <f t="shared" si="2"/>
        <v>2.5000000000000001E-2</v>
      </c>
      <c r="T19" s="457">
        <f t="shared" si="2"/>
        <v>3.7999999999999999E-2</v>
      </c>
      <c r="U19" s="458">
        <v>323.39999999999998</v>
      </c>
      <c r="V19" s="459">
        <v>1.5039999999999999E-3</v>
      </c>
      <c r="W19" s="459">
        <v>5.9934374999999996E-3</v>
      </c>
      <c r="X19" s="337">
        <v>0</v>
      </c>
      <c r="Y19" s="460">
        <v>5.8204047217537891</v>
      </c>
    </row>
    <row r="20" spans="1:25" x14ac:dyDescent="0.25">
      <c r="B20" s="283" t="s">
        <v>35</v>
      </c>
      <c r="C20" s="461" t="s">
        <v>36</v>
      </c>
      <c r="D20" s="284">
        <v>0</v>
      </c>
      <c r="E20" s="462">
        <f>E7</f>
        <v>233</v>
      </c>
      <c r="F20" s="463">
        <v>2025</v>
      </c>
      <c r="G20" s="348">
        <v>5</v>
      </c>
      <c r="H20" s="286">
        <v>2030</v>
      </c>
      <c r="I20" s="287">
        <v>40</v>
      </c>
      <c r="J20" s="464">
        <v>1594.9604943886598</v>
      </c>
      <c r="K20" s="465">
        <v>8.9139789</v>
      </c>
      <c r="L20" s="466">
        <f>L7</f>
        <v>1</v>
      </c>
      <c r="M20" s="466">
        <f>M7</f>
        <v>0.99</v>
      </c>
      <c r="N20" s="465">
        <v>27.922499999999999</v>
      </c>
      <c r="O20" s="466">
        <v>0.03</v>
      </c>
      <c r="P20" s="467">
        <v>13.949546139455324</v>
      </c>
      <c r="Q20" s="468">
        <v>9717</v>
      </c>
      <c r="R20" s="469">
        <v>0.35115174229668622</v>
      </c>
      <c r="S20" s="469">
        <f>S7</f>
        <v>2.7E-2</v>
      </c>
      <c r="T20" s="470">
        <f>T7</f>
        <v>3.9E-2</v>
      </c>
      <c r="U20" s="471">
        <v>28.4</v>
      </c>
      <c r="V20" s="348">
        <v>0</v>
      </c>
      <c r="W20" s="472">
        <v>7.4999999999999997E-3</v>
      </c>
      <c r="X20" s="286">
        <v>0</v>
      </c>
      <c r="Y20" s="354">
        <v>0</v>
      </c>
    </row>
    <row r="21" spans="1:25" x14ac:dyDescent="0.25">
      <c r="B21" s="288" t="s">
        <v>35</v>
      </c>
      <c r="C21" s="441" t="s">
        <v>37</v>
      </c>
      <c r="D21" s="289">
        <v>0</v>
      </c>
      <c r="E21" s="293">
        <f t="shared" ref="E21:E22" si="3">E8</f>
        <v>649</v>
      </c>
      <c r="F21" s="394">
        <v>2025</v>
      </c>
      <c r="G21" s="355">
        <v>5</v>
      </c>
      <c r="H21" s="291">
        <v>2030</v>
      </c>
      <c r="I21" s="292">
        <v>40</v>
      </c>
      <c r="J21" s="442">
        <v>2114.8479359058538</v>
      </c>
      <c r="K21" s="443">
        <v>3.1083326999999996</v>
      </c>
      <c r="L21" s="404">
        <f t="shared" ref="L21:M22" si="4">L8</f>
        <v>0</v>
      </c>
      <c r="M21" s="404">
        <f t="shared" si="4"/>
        <v>1</v>
      </c>
      <c r="N21" s="443">
        <v>42.4422</v>
      </c>
      <c r="O21" s="404">
        <v>0</v>
      </c>
      <c r="P21" s="444">
        <v>13.894245659219624</v>
      </c>
      <c r="Q21" s="445">
        <v>6040</v>
      </c>
      <c r="R21" s="446">
        <v>0.5649240860756457</v>
      </c>
      <c r="S21" s="446">
        <f t="shared" ref="S21:T22" si="5">S8</f>
        <v>2.5000000000000001E-2</v>
      </c>
      <c r="T21" s="473">
        <f t="shared" si="5"/>
        <v>3.7999999999999999E-2</v>
      </c>
      <c r="U21" s="401">
        <v>210</v>
      </c>
      <c r="V21" s="355">
        <v>0</v>
      </c>
      <c r="W21" s="402">
        <v>7.4999999999999997E-3</v>
      </c>
      <c r="X21" s="291">
        <v>0</v>
      </c>
      <c r="Y21" s="403">
        <v>0</v>
      </c>
    </row>
    <row r="22" spans="1:25" x14ac:dyDescent="0.25">
      <c r="B22" s="294" t="s">
        <v>35</v>
      </c>
      <c r="C22" s="431" t="s">
        <v>38</v>
      </c>
      <c r="D22" s="295">
        <v>0</v>
      </c>
      <c r="E22" s="310">
        <f t="shared" si="3"/>
        <v>1227</v>
      </c>
      <c r="F22" s="406">
        <v>2025</v>
      </c>
      <c r="G22" s="350">
        <v>5</v>
      </c>
      <c r="H22" s="297">
        <v>2030</v>
      </c>
      <c r="I22" s="298">
        <v>40</v>
      </c>
      <c r="J22" s="434">
        <v>1786.2481326640573</v>
      </c>
      <c r="K22" s="435">
        <v>2.6202473999999998</v>
      </c>
      <c r="L22" s="436">
        <f t="shared" si="4"/>
        <v>0</v>
      </c>
      <c r="M22" s="436">
        <f t="shared" si="4"/>
        <v>1</v>
      </c>
      <c r="N22" s="435">
        <v>35.18235</v>
      </c>
      <c r="O22" s="436">
        <v>0</v>
      </c>
      <c r="P22" s="437">
        <v>13.668896202259145</v>
      </c>
      <c r="Q22" s="438">
        <v>6122</v>
      </c>
      <c r="R22" s="439">
        <v>0.55735731458622995</v>
      </c>
      <c r="S22" s="439">
        <f t="shared" si="5"/>
        <v>2.5000000000000001E-2</v>
      </c>
      <c r="T22" s="474">
        <f t="shared" si="5"/>
        <v>3.7999999999999999E-2</v>
      </c>
      <c r="U22" s="413">
        <v>210</v>
      </c>
      <c r="V22" s="350">
        <v>0</v>
      </c>
      <c r="W22" s="414">
        <v>7.4999999999999997E-3</v>
      </c>
      <c r="X22" s="297">
        <v>0</v>
      </c>
      <c r="Y22" s="415">
        <v>0</v>
      </c>
    </row>
    <row r="23" spans="1:25" x14ac:dyDescent="0.25">
      <c r="B23" s="305" t="s">
        <v>35</v>
      </c>
      <c r="C23" s="416" t="s">
        <v>39</v>
      </c>
      <c r="D23" s="306">
        <v>0</v>
      </c>
      <c r="E23" s="352">
        <f>E7</f>
        <v>233</v>
      </c>
      <c r="F23" s="418">
        <v>2025</v>
      </c>
      <c r="G23" s="419">
        <v>5</v>
      </c>
      <c r="H23" s="308">
        <v>2030</v>
      </c>
      <c r="I23" s="309">
        <v>40</v>
      </c>
      <c r="J23" s="421">
        <v>2585.9321690336174</v>
      </c>
      <c r="K23" s="422">
        <v>8.1775128508804276</v>
      </c>
      <c r="L23" s="423">
        <v>1</v>
      </c>
      <c r="M23" s="423">
        <v>0.99</v>
      </c>
      <c r="N23" s="422">
        <v>35.124099999999999</v>
      </c>
      <c r="O23" s="423">
        <v>0.03</v>
      </c>
      <c r="P23" s="424">
        <v>27.130040121265498</v>
      </c>
      <c r="Q23" s="425">
        <v>9717</v>
      </c>
      <c r="R23" s="426">
        <v>0.35115174229668622</v>
      </c>
      <c r="S23" s="426">
        <v>2.7539999999999999E-2</v>
      </c>
      <c r="T23" s="475">
        <v>3.9E-2</v>
      </c>
      <c r="U23" s="428">
        <v>28.4</v>
      </c>
      <c r="V23" s="429">
        <v>1.9620000000000002E-3</v>
      </c>
      <c r="W23" s="429">
        <v>9.4619999999999999E-3</v>
      </c>
      <c r="X23" s="308">
        <v>1.9620000000000002E-3</v>
      </c>
      <c r="Y23" s="430">
        <v>1.9620000000000002E-3</v>
      </c>
    </row>
    <row r="24" spans="1:25" x14ac:dyDescent="0.25">
      <c r="B24" s="288" t="s">
        <v>35</v>
      </c>
      <c r="C24" s="441" t="s">
        <v>40</v>
      </c>
      <c r="D24" s="289">
        <v>0</v>
      </c>
      <c r="E24" s="293">
        <f t="shared" ref="E24:E25" si="6">E8</f>
        <v>649</v>
      </c>
      <c r="F24" s="394">
        <v>2025</v>
      </c>
      <c r="G24" s="355">
        <v>5</v>
      </c>
      <c r="H24" s="291">
        <v>2030</v>
      </c>
      <c r="I24" s="292">
        <v>40</v>
      </c>
      <c r="J24" s="442">
        <v>3038.0082051355248</v>
      </c>
      <c r="K24" s="443">
        <v>3.129124850880427</v>
      </c>
      <c r="L24" s="404">
        <v>0</v>
      </c>
      <c r="M24" s="404">
        <v>1</v>
      </c>
      <c r="N24" s="443">
        <v>49.643799999999999</v>
      </c>
      <c r="O24" s="404">
        <v>0</v>
      </c>
      <c r="P24" s="444">
        <v>27.081952747147497</v>
      </c>
      <c r="Q24" s="445">
        <v>6040</v>
      </c>
      <c r="R24" s="446">
        <v>0.5649240860756457</v>
      </c>
      <c r="S24" s="446">
        <v>2.5500000000000002E-2</v>
      </c>
      <c r="T24" s="473">
        <v>3.7999999999999999E-2</v>
      </c>
      <c r="U24" s="401">
        <v>210</v>
      </c>
      <c r="V24" s="402">
        <v>1.9620000000000002E-3</v>
      </c>
      <c r="W24" s="402">
        <v>9.4619999999999999E-3</v>
      </c>
      <c r="X24" s="291">
        <v>1.9620000000000002E-3</v>
      </c>
      <c r="Y24" s="403">
        <v>1.9620000000000002E-3</v>
      </c>
    </row>
    <row r="25" spans="1:25" x14ac:dyDescent="0.25">
      <c r="B25" s="294" t="s">
        <v>35</v>
      </c>
      <c r="C25" s="431" t="s">
        <v>41</v>
      </c>
      <c r="D25" s="295">
        <v>0</v>
      </c>
      <c r="E25" s="310">
        <f t="shared" si="6"/>
        <v>1227</v>
      </c>
      <c r="F25" s="406">
        <v>2025</v>
      </c>
      <c r="G25" s="350">
        <v>5</v>
      </c>
      <c r="H25" s="297">
        <v>2030</v>
      </c>
      <c r="I25" s="298">
        <v>40</v>
      </c>
      <c r="J25" s="434">
        <v>2752.2692457948324</v>
      </c>
      <c r="K25" s="435">
        <v>2.7047028508804272</v>
      </c>
      <c r="L25" s="436">
        <v>0</v>
      </c>
      <c r="M25" s="436">
        <v>1</v>
      </c>
      <c r="N25" s="435">
        <v>42.383949999999999</v>
      </c>
      <c r="O25" s="436">
        <v>0</v>
      </c>
      <c r="P25" s="437">
        <v>26.885996697616648</v>
      </c>
      <c r="Q25" s="438">
        <v>6122</v>
      </c>
      <c r="R25" s="439">
        <v>0.55735731458622995</v>
      </c>
      <c r="S25" s="439">
        <v>2.5500000000000002E-2</v>
      </c>
      <c r="T25" s="474">
        <v>3.7999999999999999E-2</v>
      </c>
      <c r="U25" s="413">
        <v>210</v>
      </c>
      <c r="V25" s="414">
        <v>1.9620000000000002E-3</v>
      </c>
      <c r="W25" s="414">
        <v>9.4619999999999999E-3</v>
      </c>
      <c r="X25" s="297">
        <v>1.9620000000000002E-3</v>
      </c>
      <c r="Y25" s="415">
        <v>1.9620000000000002E-3</v>
      </c>
    </row>
    <row r="26" spans="1:25" x14ac:dyDescent="0.25">
      <c r="B26" s="305" t="s">
        <v>35</v>
      </c>
      <c r="C26" s="416" t="s">
        <v>42</v>
      </c>
      <c r="D26" s="306">
        <v>0</v>
      </c>
      <c r="E26" s="352">
        <f>E7</f>
        <v>233</v>
      </c>
      <c r="F26" s="418">
        <v>2025</v>
      </c>
      <c r="G26" s="419">
        <v>5</v>
      </c>
      <c r="H26" s="308">
        <v>2030</v>
      </c>
      <c r="I26" s="309">
        <v>40</v>
      </c>
      <c r="J26" s="421">
        <v>2097.8384626575025</v>
      </c>
      <c r="K26" s="422">
        <v>8.3230537267908176</v>
      </c>
      <c r="L26" s="423">
        <v>1</v>
      </c>
      <c r="M26" s="423">
        <v>0.99</v>
      </c>
      <c r="N26" s="422">
        <v>40.779236024371826</v>
      </c>
      <c r="O26" s="423">
        <v>0.03</v>
      </c>
      <c r="P26" s="424">
        <v>27.130040121265498</v>
      </c>
      <c r="Q26" s="425">
        <v>9717</v>
      </c>
      <c r="R26" s="426">
        <v>0.35115174229668622</v>
      </c>
      <c r="S26" s="426">
        <v>2.7539999999999999E-2</v>
      </c>
      <c r="T26" s="475">
        <v>3.9E-2</v>
      </c>
      <c r="U26" s="428">
        <v>28.4</v>
      </c>
      <c r="V26" s="429">
        <v>1.9620000000000002E-3</v>
      </c>
      <c r="W26" s="429">
        <v>9.4619999999999999E-3</v>
      </c>
      <c r="X26" s="308">
        <v>1.9620000000000002E-3</v>
      </c>
      <c r="Y26" s="430">
        <v>1.9620000000000002E-3</v>
      </c>
    </row>
    <row r="27" spans="1:25" x14ac:dyDescent="0.25">
      <c r="B27" s="288" t="s">
        <v>35</v>
      </c>
      <c r="C27" s="441" t="s">
        <v>43</v>
      </c>
      <c r="D27" s="289">
        <v>0</v>
      </c>
      <c r="E27" s="293">
        <f t="shared" ref="E27:E28" si="7">E8</f>
        <v>649</v>
      </c>
      <c r="F27" s="394">
        <v>2025</v>
      </c>
      <c r="G27" s="355">
        <v>5</v>
      </c>
      <c r="H27" s="291">
        <v>2030</v>
      </c>
      <c r="I27" s="292">
        <v>40</v>
      </c>
      <c r="J27" s="442">
        <v>2549.9144987594104</v>
      </c>
      <c r="K27" s="443">
        <v>3.274665726790817</v>
      </c>
      <c r="L27" s="404">
        <v>0</v>
      </c>
      <c r="M27" s="404">
        <v>1</v>
      </c>
      <c r="N27" s="443">
        <v>55.298936024371827</v>
      </c>
      <c r="O27" s="404">
        <v>0</v>
      </c>
      <c r="P27" s="444">
        <v>27.081952747147497</v>
      </c>
      <c r="Q27" s="445">
        <v>6040</v>
      </c>
      <c r="R27" s="446">
        <v>0.5649240860756457</v>
      </c>
      <c r="S27" s="446">
        <v>2.5500000000000002E-2</v>
      </c>
      <c r="T27" s="473">
        <v>3.7999999999999999E-2</v>
      </c>
      <c r="U27" s="401">
        <v>210</v>
      </c>
      <c r="V27" s="402">
        <v>1.9620000000000002E-3</v>
      </c>
      <c r="W27" s="402">
        <v>9.4619999999999999E-3</v>
      </c>
      <c r="X27" s="291">
        <v>1.9620000000000002E-3</v>
      </c>
      <c r="Y27" s="403">
        <v>1.9620000000000002E-3</v>
      </c>
    </row>
    <row r="28" spans="1:25" ht="15.75" thickBot="1" x14ac:dyDescent="0.3">
      <c r="B28" s="334" t="s">
        <v>35</v>
      </c>
      <c r="C28" s="448" t="s">
        <v>44</v>
      </c>
      <c r="D28" s="335">
        <v>0</v>
      </c>
      <c r="E28" s="353">
        <f t="shared" si="7"/>
        <v>1227</v>
      </c>
      <c r="F28" s="449">
        <v>2025</v>
      </c>
      <c r="G28" s="450">
        <v>5</v>
      </c>
      <c r="H28" s="337">
        <v>2030</v>
      </c>
      <c r="I28" s="338">
        <v>40</v>
      </c>
      <c r="J28" s="451">
        <v>2264.1755394187176</v>
      </c>
      <c r="K28" s="452">
        <v>2.8502437267908172</v>
      </c>
      <c r="L28" s="453">
        <v>0</v>
      </c>
      <c r="M28" s="453">
        <v>1</v>
      </c>
      <c r="N28" s="452">
        <v>48.039086024371827</v>
      </c>
      <c r="O28" s="453">
        <v>0</v>
      </c>
      <c r="P28" s="454">
        <v>26.885996697616648</v>
      </c>
      <c r="Q28" s="455">
        <v>6122</v>
      </c>
      <c r="R28" s="456">
        <v>0.55735731458622995</v>
      </c>
      <c r="S28" s="456">
        <v>2.5500000000000002E-2</v>
      </c>
      <c r="T28" s="476">
        <v>3.7999999999999999E-2</v>
      </c>
      <c r="U28" s="458">
        <v>210</v>
      </c>
      <c r="V28" s="459">
        <v>1.9620000000000002E-3</v>
      </c>
      <c r="W28" s="459">
        <v>9.4619999999999999E-3</v>
      </c>
      <c r="X28" s="337">
        <v>1.9620000000000002E-3</v>
      </c>
      <c r="Y28" s="460">
        <v>1.9620000000000002E-3</v>
      </c>
    </row>
    <row r="29" spans="1:25" s="480" customFormat="1" x14ac:dyDescent="0.25">
      <c r="A29" s="18"/>
      <c r="B29" s="283" t="s">
        <v>25</v>
      </c>
      <c r="C29" s="461" t="s">
        <v>45</v>
      </c>
      <c r="D29" s="284">
        <v>0</v>
      </c>
      <c r="E29" s="477">
        <v>649</v>
      </c>
      <c r="F29" s="463">
        <v>2025</v>
      </c>
      <c r="G29" s="348">
        <v>5</v>
      </c>
      <c r="H29" s="286">
        <v>2030</v>
      </c>
      <c r="I29" s="478">
        <v>40</v>
      </c>
      <c r="J29" s="464">
        <v>1831.6323912297753</v>
      </c>
      <c r="K29" s="465">
        <v>2.6805599999999998</v>
      </c>
      <c r="L29" s="466">
        <v>0</v>
      </c>
      <c r="M29" s="466">
        <v>1</v>
      </c>
      <c r="N29" s="465">
        <v>41.325299999999999</v>
      </c>
      <c r="O29" s="466">
        <v>0</v>
      </c>
      <c r="P29" s="467">
        <v>12.081952747147499</v>
      </c>
      <c r="Q29" s="468">
        <v>6040</v>
      </c>
      <c r="R29" s="469">
        <v>0.5649240860756457</v>
      </c>
      <c r="S29" s="469">
        <v>2.5000000000000001E-2</v>
      </c>
      <c r="T29" s="479">
        <v>3.7999999999999999E-2</v>
      </c>
      <c r="U29" s="471">
        <v>210</v>
      </c>
      <c r="V29" s="472">
        <v>1.5039999999999999E-3</v>
      </c>
      <c r="W29" s="472">
        <v>7.4999999999999997E-3</v>
      </c>
      <c r="X29" s="286">
        <v>0</v>
      </c>
      <c r="Y29" s="354">
        <v>117</v>
      </c>
    </row>
    <row r="30" spans="1:25" x14ac:dyDescent="0.25">
      <c r="B30" s="294" t="s">
        <v>25</v>
      </c>
      <c r="C30" s="431" t="s">
        <v>46</v>
      </c>
      <c r="D30" s="295">
        <v>0</v>
      </c>
      <c r="E30" s="432">
        <v>1227</v>
      </c>
      <c r="F30" s="406">
        <v>2025</v>
      </c>
      <c r="G30" s="350">
        <v>5</v>
      </c>
      <c r="H30" s="297">
        <v>2030</v>
      </c>
      <c r="I30" s="433">
        <v>40</v>
      </c>
      <c r="J30" s="434">
        <v>1517.8449349907103</v>
      </c>
      <c r="K30" s="435">
        <v>2.2338</v>
      </c>
      <c r="L30" s="436">
        <v>0</v>
      </c>
      <c r="M30" s="436">
        <v>1</v>
      </c>
      <c r="N30" s="435">
        <v>34.065449999999998</v>
      </c>
      <c r="O30" s="436">
        <v>0</v>
      </c>
      <c r="P30" s="437">
        <v>11.885996697616648</v>
      </c>
      <c r="Q30" s="438">
        <v>6122</v>
      </c>
      <c r="R30" s="439">
        <v>0.55735731458622995</v>
      </c>
      <c r="S30" s="439">
        <v>2.5000000000000001E-2</v>
      </c>
      <c r="T30" s="440">
        <v>3.7999999999999999E-2</v>
      </c>
      <c r="U30" s="413">
        <v>210</v>
      </c>
      <c r="V30" s="414">
        <v>1.5039999999999999E-3</v>
      </c>
      <c r="W30" s="414">
        <v>7.4999999999999997E-3</v>
      </c>
      <c r="X30" s="297">
        <v>0</v>
      </c>
      <c r="Y30" s="415">
        <v>117</v>
      </c>
    </row>
    <row r="31" spans="1:25" x14ac:dyDescent="0.25">
      <c r="B31" s="305" t="s">
        <v>25</v>
      </c>
      <c r="C31" s="416" t="s">
        <v>47</v>
      </c>
      <c r="D31" s="306">
        <v>0</v>
      </c>
      <c r="E31" s="417">
        <v>565.47652173913048</v>
      </c>
      <c r="F31" s="418">
        <v>2025</v>
      </c>
      <c r="G31" s="419">
        <v>5</v>
      </c>
      <c r="H31" s="308">
        <v>2030</v>
      </c>
      <c r="I31" s="420">
        <v>40</v>
      </c>
      <c r="J31" s="421">
        <v>3260.8847664347982</v>
      </c>
      <c r="K31" s="422">
        <v>5.0260500000000006</v>
      </c>
      <c r="L31" s="423">
        <v>0</v>
      </c>
      <c r="M31" s="423">
        <v>1</v>
      </c>
      <c r="N31" s="422">
        <v>72.598500000000001</v>
      </c>
      <c r="O31" s="423">
        <v>0</v>
      </c>
      <c r="P31" s="424">
        <v>65.279269304464421</v>
      </c>
      <c r="Q31" s="425">
        <v>6743</v>
      </c>
      <c r="R31" s="426">
        <v>0.53165182242608799</v>
      </c>
      <c r="S31" s="426">
        <v>2.5000000000000001E-2</v>
      </c>
      <c r="T31" s="427">
        <v>3.7999999999999999E-2</v>
      </c>
      <c r="U31" s="428">
        <v>323.39999999999998</v>
      </c>
      <c r="V31" s="429">
        <v>1.5039999999999999E-3</v>
      </c>
      <c r="W31" s="429">
        <v>5.6249999999999998E-3</v>
      </c>
      <c r="X31" s="308">
        <v>0</v>
      </c>
      <c r="Y31" s="430">
        <v>5.8204047217537891</v>
      </c>
    </row>
    <row r="32" spans="1:25" ht="15.75" thickBot="1" x14ac:dyDescent="0.3">
      <c r="B32" s="334" t="s">
        <v>25</v>
      </c>
      <c r="C32" s="448" t="s">
        <v>48</v>
      </c>
      <c r="D32" s="335">
        <v>0</v>
      </c>
      <c r="E32" s="481">
        <v>1084.7570564516129</v>
      </c>
      <c r="F32" s="449">
        <v>2025</v>
      </c>
      <c r="G32" s="450">
        <v>5</v>
      </c>
      <c r="H32" s="337">
        <v>2030</v>
      </c>
      <c r="I32" s="482">
        <v>40</v>
      </c>
      <c r="J32" s="451">
        <v>2637.1217812004234</v>
      </c>
      <c r="K32" s="452">
        <v>4.4899379999999995</v>
      </c>
      <c r="L32" s="453">
        <v>0</v>
      </c>
      <c r="M32" s="453">
        <v>1</v>
      </c>
      <c r="N32" s="452">
        <v>57.743730000000006</v>
      </c>
      <c r="O32" s="453">
        <v>0</v>
      </c>
      <c r="P32" s="454">
        <v>65.083313254933572</v>
      </c>
      <c r="Q32" s="455">
        <v>6843</v>
      </c>
      <c r="R32" s="456">
        <v>0.52462655118063006</v>
      </c>
      <c r="S32" s="456">
        <v>2.5000000000000001E-2</v>
      </c>
      <c r="T32" s="457">
        <v>3.7999999999999999E-2</v>
      </c>
      <c r="U32" s="458">
        <v>323.39999999999998</v>
      </c>
      <c r="V32" s="459">
        <v>1.5039999999999999E-3</v>
      </c>
      <c r="W32" s="459">
        <v>5.6249999999999998E-3</v>
      </c>
      <c r="X32" s="337">
        <v>0</v>
      </c>
      <c r="Y32" s="460">
        <v>5.8204047217537891</v>
      </c>
    </row>
    <row r="33" spans="1:25" ht="15.75" thickBot="1" x14ac:dyDescent="0.3">
      <c r="B33" s="376" t="s">
        <v>35</v>
      </c>
      <c r="C33" s="377" t="s">
        <v>111</v>
      </c>
      <c r="D33" s="378">
        <v>0</v>
      </c>
      <c r="E33" s="379">
        <v>-118.625</v>
      </c>
      <c r="F33" s="380">
        <v>2025</v>
      </c>
      <c r="G33" s="381">
        <v>5</v>
      </c>
      <c r="H33" s="382">
        <v>2030</v>
      </c>
      <c r="I33" s="383">
        <v>40</v>
      </c>
      <c r="J33" s="384">
        <v>560.98894824976549</v>
      </c>
      <c r="K33" s="385">
        <v>23.91</v>
      </c>
      <c r="L33" s="483">
        <v>0</v>
      </c>
      <c r="M33" s="484">
        <v>0</v>
      </c>
      <c r="N33" s="385">
        <v>10.281924723214283</v>
      </c>
      <c r="O33" s="386">
        <v>1</v>
      </c>
      <c r="P33" s="387">
        <v>32.458977529649992</v>
      </c>
      <c r="Q33" s="378" t="s">
        <v>112</v>
      </c>
      <c r="R33" s="388">
        <v>0.7913</v>
      </c>
      <c r="S33" s="388">
        <v>1.4999999999999999E-2</v>
      </c>
      <c r="T33" s="389">
        <v>1.4999999999999999E-2</v>
      </c>
      <c r="U33" s="390">
        <v>45.662100456621005</v>
      </c>
      <c r="V33" s="381">
        <v>0</v>
      </c>
      <c r="W33" s="381">
        <v>0</v>
      </c>
      <c r="X33" s="382">
        <v>0</v>
      </c>
      <c r="Y33" s="392">
        <v>0</v>
      </c>
    </row>
    <row r="34" spans="1:25" x14ac:dyDescent="0.25">
      <c r="B34" s="283" t="s">
        <v>49</v>
      </c>
      <c r="C34" s="485" t="s">
        <v>50</v>
      </c>
      <c r="D34" s="284">
        <v>5541</v>
      </c>
      <c r="E34" s="285">
        <v>-84.61</v>
      </c>
      <c r="F34" s="463">
        <v>2027</v>
      </c>
      <c r="G34" s="348">
        <v>5</v>
      </c>
      <c r="H34" s="286">
        <v>2032</v>
      </c>
      <c r="I34" s="287">
        <v>30</v>
      </c>
      <c r="J34" s="486">
        <v>3500.7808401329517</v>
      </c>
      <c r="K34" s="487">
        <v>11.398711435480131</v>
      </c>
      <c r="L34" s="488">
        <v>0</v>
      </c>
      <c r="M34" s="488">
        <v>0</v>
      </c>
      <c r="N34" s="487">
        <v>277.67741504211909</v>
      </c>
      <c r="O34" s="488">
        <v>0</v>
      </c>
      <c r="P34" s="489">
        <v>53.197316557316917</v>
      </c>
      <c r="Q34" s="284">
        <v>14794.599416593959</v>
      </c>
      <c r="R34" s="490">
        <v>0.23063425942237845</v>
      </c>
      <c r="S34" s="490">
        <v>7.4999999999999997E-2</v>
      </c>
      <c r="T34" s="491">
        <v>7.4999999999999997E-2</v>
      </c>
      <c r="U34" s="471">
        <v>186</v>
      </c>
      <c r="V34" s="348">
        <v>10</v>
      </c>
      <c r="W34" s="472">
        <v>7.0999999999999994E-2</v>
      </c>
      <c r="X34" s="286">
        <v>0.30399999999999999</v>
      </c>
      <c r="Y34" s="354">
        <v>10</v>
      </c>
    </row>
    <row r="35" spans="1:25" x14ac:dyDescent="0.25">
      <c r="B35" s="288" t="s">
        <v>49</v>
      </c>
      <c r="C35" s="393" t="s">
        <v>51</v>
      </c>
      <c r="D35" s="289">
        <v>6429</v>
      </c>
      <c r="E35" s="290">
        <v>-296.92222404848502</v>
      </c>
      <c r="F35" s="394">
        <v>2027</v>
      </c>
      <c r="G35" s="355">
        <v>5</v>
      </c>
      <c r="H35" s="291">
        <v>2032</v>
      </c>
      <c r="I35" s="292">
        <v>30</v>
      </c>
      <c r="J35" s="395">
        <v>2951.2039435842776</v>
      </c>
      <c r="K35" s="396">
        <v>9.7288135779408655</v>
      </c>
      <c r="L35" s="397">
        <v>0</v>
      </c>
      <c r="M35" s="397">
        <v>0</v>
      </c>
      <c r="N35" s="396">
        <v>235.35613557045195</v>
      </c>
      <c r="O35" s="397">
        <v>0</v>
      </c>
      <c r="P35" s="398">
        <v>53.197316557316917</v>
      </c>
      <c r="Q35" s="289">
        <v>14011.494309631576</v>
      </c>
      <c r="R35" s="399">
        <v>0.24352445245981905</v>
      </c>
      <c r="S35" s="399">
        <v>7.4999999999999997E-2</v>
      </c>
      <c r="T35" s="492">
        <v>7.4999999999999997E-2</v>
      </c>
      <c r="U35" s="401">
        <v>186</v>
      </c>
      <c r="V35" s="355">
        <v>10</v>
      </c>
      <c r="W35" s="402">
        <v>7.0999999999999994E-2</v>
      </c>
      <c r="X35" s="291">
        <v>0.30399999999999999</v>
      </c>
      <c r="Y35" s="403">
        <v>10</v>
      </c>
    </row>
    <row r="36" spans="1:25" x14ac:dyDescent="0.25">
      <c r="B36" s="288" t="s">
        <v>49</v>
      </c>
      <c r="C36" s="393" t="s">
        <v>52</v>
      </c>
      <c r="D36" s="289">
        <v>6933</v>
      </c>
      <c r="E36" s="290">
        <v>-233.05072727272699</v>
      </c>
      <c r="F36" s="394">
        <v>2027</v>
      </c>
      <c r="G36" s="355">
        <v>5</v>
      </c>
      <c r="H36" s="291">
        <v>2032</v>
      </c>
      <c r="I36" s="292">
        <v>30</v>
      </c>
      <c r="J36" s="395">
        <v>2951.3968118308553</v>
      </c>
      <c r="K36" s="396">
        <v>9.6325685501825493</v>
      </c>
      <c r="L36" s="397">
        <v>0</v>
      </c>
      <c r="M36" s="397">
        <v>0</v>
      </c>
      <c r="N36" s="396">
        <v>242.12001483663423</v>
      </c>
      <c r="O36" s="397">
        <v>0</v>
      </c>
      <c r="P36" s="398">
        <v>53.197316557316917</v>
      </c>
      <c r="Q36" s="289">
        <v>13661.910931226632</v>
      </c>
      <c r="R36" s="399">
        <v>0.24975579895619635</v>
      </c>
      <c r="S36" s="399">
        <v>7.4999999999999997E-2</v>
      </c>
      <c r="T36" s="492">
        <v>7.4999999999999997E-2</v>
      </c>
      <c r="U36" s="401">
        <v>186</v>
      </c>
      <c r="V36" s="355">
        <v>10</v>
      </c>
      <c r="W36" s="402">
        <v>7.0999999999999994E-2</v>
      </c>
      <c r="X36" s="291">
        <v>0.30399999999999999</v>
      </c>
      <c r="Y36" s="403">
        <v>10</v>
      </c>
    </row>
    <row r="37" spans="1:25" x14ac:dyDescent="0.25">
      <c r="B37" s="288" t="s">
        <v>49</v>
      </c>
      <c r="C37" s="393" t="s">
        <v>53</v>
      </c>
      <c r="D37" s="289">
        <v>7513</v>
      </c>
      <c r="E37" s="290">
        <v>-174.3</v>
      </c>
      <c r="F37" s="394">
        <v>2025</v>
      </c>
      <c r="G37" s="355">
        <v>5</v>
      </c>
      <c r="H37" s="291">
        <v>2030</v>
      </c>
      <c r="I37" s="292">
        <v>30</v>
      </c>
      <c r="J37" s="395">
        <v>2598.3837506367959</v>
      </c>
      <c r="K37" s="396">
        <v>10.567495458803258</v>
      </c>
      <c r="L37" s="397">
        <v>0</v>
      </c>
      <c r="M37" s="397">
        <v>0</v>
      </c>
      <c r="N37" s="396">
        <v>254.90736146848081</v>
      </c>
      <c r="O37" s="397">
        <v>0</v>
      </c>
      <c r="P37" s="398">
        <v>53.197316557316917</v>
      </c>
      <c r="Q37" s="289">
        <v>14483.246458635744</v>
      </c>
      <c r="R37" s="399">
        <v>0.23559230933768893</v>
      </c>
      <c r="S37" s="399">
        <v>7.4999999999999997E-2</v>
      </c>
      <c r="T37" s="492">
        <v>7.4999999999999997E-2</v>
      </c>
      <c r="U37" s="401">
        <v>186</v>
      </c>
      <c r="V37" s="355">
        <v>10</v>
      </c>
      <c r="W37" s="402">
        <v>7.0999999999999994E-2</v>
      </c>
      <c r="X37" s="291">
        <v>0.30399999999999999</v>
      </c>
      <c r="Y37" s="403">
        <v>10</v>
      </c>
    </row>
    <row r="38" spans="1:25" ht="15.75" thickBot="1" x14ac:dyDescent="0.3">
      <c r="B38" s="334" t="s">
        <v>49</v>
      </c>
      <c r="C38" s="493" t="s">
        <v>54</v>
      </c>
      <c r="D38" s="335">
        <v>4448</v>
      </c>
      <c r="E38" s="336">
        <v>-68.706606060606106</v>
      </c>
      <c r="F38" s="449">
        <v>2027</v>
      </c>
      <c r="G38" s="450">
        <v>5</v>
      </c>
      <c r="H38" s="337">
        <v>2032</v>
      </c>
      <c r="I38" s="338">
        <v>30</v>
      </c>
      <c r="J38" s="494">
        <v>3504.2500583321444</v>
      </c>
      <c r="K38" s="495">
        <v>11.687334270356917</v>
      </c>
      <c r="L38" s="496">
        <v>0</v>
      </c>
      <c r="M38" s="496">
        <v>0</v>
      </c>
      <c r="N38" s="495">
        <v>309.50599636938273</v>
      </c>
      <c r="O38" s="496">
        <v>0</v>
      </c>
      <c r="P38" s="497">
        <v>53.197316557316917</v>
      </c>
      <c r="Q38" s="335">
        <v>16652.513463816038</v>
      </c>
      <c r="R38" s="498">
        <v>0.20490249038447461</v>
      </c>
      <c r="S38" s="498">
        <v>7.4999999999999997E-2</v>
      </c>
      <c r="T38" s="499">
        <v>7.4999999999999997E-2</v>
      </c>
      <c r="U38" s="458">
        <v>186</v>
      </c>
      <c r="V38" s="450">
        <v>10</v>
      </c>
      <c r="W38" s="459">
        <v>7.0999999999999994E-2</v>
      </c>
      <c r="X38" s="337">
        <v>0.30399999999999999</v>
      </c>
      <c r="Y38" s="460">
        <v>10</v>
      </c>
    </row>
    <row r="39" spans="1:25" x14ac:dyDescent="0.25">
      <c r="A39" s="18" t="s">
        <v>55</v>
      </c>
      <c r="B39" s="283" t="s">
        <v>95</v>
      </c>
      <c r="C39" s="500" t="s">
        <v>57</v>
      </c>
      <c r="D39" s="284" t="s">
        <v>112</v>
      </c>
      <c r="E39" s="285">
        <v>20</v>
      </c>
      <c r="F39" s="463">
        <v>2025</v>
      </c>
      <c r="G39" s="348">
        <v>1</v>
      </c>
      <c r="H39" s="286">
        <v>2026</v>
      </c>
      <c r="I39" s="287">
        <v>20</v>
      </c>
      <c r="J39" s="501">
        <v>1747.6123926446444</v>
      </c>
      <c r="K39" s="502" t="s">
        <v>143</v>
      </c>
      <c r="L39" s="488">
        <v>0</v>
      </c>
      <c r="M39" s="488">
        <v>0</v>
      </c>
      <c r="N39" s="502">
        <v>45.05392607028535</v>
      </c>
      <c r="O39" s="488">
        <v>0</v>
      </c>
      <c r="P39" s="503">
        <v>29.936846917711922</v>
      </c>
      <c r="Q39" s="504" t="s">
        <v>114</v>
      </c>
      <c r="R39" s="505">
        <v>0.85</v>
      </c>
      <c r="S39" s="506">
        <v>0.01</v>
      </c>
      <c r="T39" s="507" t="s">
        <v>115</v>
      </c>
      <c r="U39" s="471" t="s">
        <v>114</v>
      </c>
      <c r="V39" s="286">
        <v>0</v>
      </c>
      <c r="W39" s="286">
        <v>0</v>
      </c>
      <c r="X39" s="286">
        <v>0</v>
      </c>
      <c r="Y39" s="354">
        <v>0</v>
      </c>
    </row>
    <row r="40" spans="1:25" x14ac:dyDescent="0.25">
      <c r="A40" s="18" t="s">
        <v>55</v>
      </c>
      <c r="B40" s="288" t="s">
        <v>95</v>
      </c>
      <c r="C40" s="508" t="s">
        <v>58</v>
      </c>
      <c r="D40" s="289" t="s">
        <v>112</v>
      </c>
      <c r="E40" s="290">
        <v>200</v>
      </c>
      <c r="F40" s="394">
        <v>2025</v>
      </c>
      <c r="G40" s="355">
        <v>2</v>
      </c>
      <c r="H40" s="291">
        <v>2027</v>
      </c>
      <c r="I40" s="292">
        <v>20</v>
      </c>
      <c r="J40" s="509">
        <v>1497.8944897674869</v>
      </c>
      <c r="K40" s="510" t="s">
        <v>143</v>
      </c>
      <c r="L40" s="397">
        <v>0</v>
      </c>
      <c r="M40" s="397">
        <v>0</v>
      </c>
      <c r="N40" s="510">
        <v>38.766690059999995</v>
      </c>
      <c r="O40" s="397">
        <v>0</v>
      </c>
      <c r="P40" s="511">
        <v>25.659143999999998</v>
      </c>
      <c r="Q40" s="512" t="s">
        <v>114</v>
      </c>
      <c r="R40" s="513">
        <v>0.85</v>
      </c>
      <c r="S40" s="513">
        <v>0.01</v>
      </c>
      <c r="T40" s="514" t="s">
        <v>115</v>
      </c>
      <c r="U40" s="401" t="s">
        <v>114</v>
      </c>
      <c r="V40" s="291">
        <v>0</v>
      </c>
      <c r="W40" s="291">
        <v>0</v>
      </c>
      <c r="X40" s="291">
        <v>0</v>
      </c>
      <c r="Y40" s="403">
        <v>0</v>
      </c>
    </row>
    <row r="41" spans="1:25" x14ac:dyDescent="0.25">
      <c r="A41" s="18" t="s">
        <v>55</v>
      </c>
      <c r="B41" s="288" t="s">
        <v>95</v>
      </c>
      <c r="C41" s="515" t="s">
        <v>59</v>
      </c>
      <c r="D41" s="289" t="s">
        <v>112</v>
      </c>
      <c r="E41" s="293">
        <v>200</v>
      </c>
      <c r="F41" s="394">
        <v>2025</v>
      </c>
      <c r="G41" s="355">
        <v>2</v>
      </c>
      <c r="H41" s="291">
        <v>2027</v>
      </c>
      <c r="I41" s="292">
        <v>20</v>
      </c>
      <c r="J41" s="442">
        <v>2556.5743207836967</v>
      </c>
      <c r="K41" s="443" t="s">
        <v>143</v>
      </c>
      <c r="L41" s="404">
        <f>L40</f>
        <v>0</v>
      </c>
      <c r="M41" s="404">
        <f>M40</f>
        <v>0</v>
      </c>
      <c r="N41" s="443">
        <v>69.780042107999989</v>
      </c>
      <c r="O41" s="404">
        <v>0</v>
      </c>
      <c r="P41" s="444">
        <v>46.186459200000002</v>
      </c>
      <c r="Q41" s="445" t="s">
        <v>114</v>
      </c>
      <c r="R41" s="446">
        <v>0.85</v>
      </c>
      <c r="S41" s="446">
        <v>0.01</v>
      </c>
      <c r="T41" s="447" t="s">
        <v>115</v>
      </c>
      <c r="U41" s="401" t="s">
        <v>114</v>
      </c>
      <c r="V41" s="291">
        <v>0</v>
      </c>
      <c r="W41" s="291">
        <v>0</v>
      </c>
      <c r="X41" s="291">
        <v>0</v>
      </c>
      <c r="Y41" s="403">
        <v>0</v>
      </c>
    </row>
    <row r="42" spans="1:25" x14ac:dyDescent="0.25">
      <c r="A42" s="18" t="s">
        <v>55</v>
      </c>
      <c r="B42" s="294" t="s">
        <v>95</v>
      </c>
      <c r="C42" s="516" t="s">
        <v>60</v>
      </c>
      <c r="D42" s="295" t="s">
        <v>112</v>
      </c>
      <c r="E42" s="296">
        <v>1000</v>
      </c>
      <c r="F42" s="406">
        <v>2025</v>
      </c>
      <c r="G42" s="350">
        <v>3</v>
      </c>
      <c r="H42" s="297">
        <v>2028</v>
      </c>
      <c r="I42" s="298">
        <v>20</v>
      </c>
      <c r="J42" s="299">
        <v>1459.4996735706595</v>
      </c>
      <c r="K42" s="300" t="s">
        <v>143</v>
      </c>
      <c r="L42" s="409">
        <v>0</v>
      </c>
      <c r="M42" s="409">
        <v>0</v>
      </c>
      <c r="N42" s="517">
        <v>36.924329679164458</v>
      </c>
      <c r="O42" s="409">
        <v>0</v>
      </c>
      <c r="P42" s="518">
        <v>25.659143999999998</v>
      </c>
      <c r="Q42" s="301" t="s">
        <v>114</v>
      </c>
      <c r="R42" s="302">
        <v>0.85</v>
      </c>
      <c r="S42" s="303">
        <v>0.01</v>
      </c>
      <c r="T42" s="304" t="s">
        <v>115</v>
      </c>
      <c r="U42" s="413" t="s">
        <v>114</v>
      </c>
      <c r="V42" s="297">
        <v>0</v>
      </c>
      <c r="W42" s="297">
        <v>0</v>
      </c>
      <c r="X42" s="297">
        <v>0</v>
      </c>
      <c r="Y42" s="415">
        <v>0</v>
      </c>
    </row>
    <row r="43" spans="1:25" x14ac:dyDescent="0.25">
      <c r="B43" s="305" t="s">
        <v>56</v>
      </c>
      <c r="C43" s="519" t="s">
        <v>61</v>
      </c>
      <c r="D43" s="306" t="s">
        <v>112</v>
      </c>
      <c r="E43" s="307">
        <v>1000</v>
      </c>
      <c r="F43" s="418">
        <v>2025</v>
      </c>
      <c r="G43" s="419">
        <v>3</v>
      </c>
      <c r="H43" s="308">
        <v>2028</v>
      </c>
      <c r="I43" s="309">
        <v>50</v>
      </c>
      <c r="J43" s="520">
        <v>2020.9863190626716</v>
      </c>
      <c r="K43" s="521" t="s">
        <v>143</v>
      </c>
      <c r="L43" s="522">
        <v>0</v>
      </c>
      <c r="M43" s="522">
        <v>0</v>
      </c>
      <c r="N43" s="521">
        <v>50.512157976566783</v>
      </c>
      <c r="O43" s="522">
        <v>0</v>
      </c>
      <c r="P43" s="523">
        <v>0.19244357999999998</v>
      </c>
      <c r="Q43" s="524" t="s">
        <v>114</v>
      </c>
      <c r="R43" s="525">
        <v>0.83</v>
      </c>
      <c r="S43" s="526">
        <v>0.01</v>
      </c>
      <c r="T43" s="527" t="s">
        <v>115</v>
      </c>
      <c r="U43" s="428" t="s">
        <v>114</v>
      </c>
      <c r="V43" s="308">
        <v>0</v>
      </c>
      <c r="W43" s="308">
        <v>0</v>
      </c>
      <c r="X43" s="308">
        <v>0</v>
      </c>
      <c r="Y43" s="430">
        <v>0</v>
      </c>
    </row>
    <row r="44" spans="1:25" x14ac:dyDescent="0.25">
      <c r="B44" s="294" t="s">
        <v>56</v>
      </c>
      <c r="C44" s="431" t="s">
        <v>62</v>
      </c>
      <c r="D44" s="295" t="s">
        <v>112</v>
      </c>
      <c r="E44" s="310">
        <v>1000</v>
      </c>
      <c r="F44" s="406">
        <v>2025</v>
      </c>
      <c r="G44" s="350">
        <v>3</v>
      </c>
      <c r="H44" s="297">
        <v>2028</v>
      </c>
      <c r="I44" s="298">
        <v>50</v>
      </c>
      <c r="J44" s="434">
        <v>3006.3428237981511</v>
      </c>
      <c r="K44" s="435" t="s">
        <v>143</v>
      </c>
      <c r="L44" s="436">
        <v>0</v>
      </c>
      <c r="M44" s="436">
        <v>0</v>
      </c>
      <c r="N44" s="435">
        <v>90.921884357820204</v>
      </c>
      <c r="O44" s="436">
        <v>0</v>
      </c>
      <c r="P44" s="437">
        <v>0.34639844399999997</v>
      </c>
      <c r="Q44" s="438" t="s">
        <v>114</v>
      </c>
      <c r="R44" s="439">
        <v>0.83</v>
      </c>
      <c r="S44" s="439">
        <v>0.01</v>
      </c>
      <c r="T44" s="440" t="s">
        <v>115</v>
      </c>
      <c r="U44" s="413" t="s">
        <v>114</v>
      </c>
      <c r="V44" s="297">
        <v>0</v>
      </c>
      <c r="W44" s="297">
        <v>0</v>
      </c>
      <c r="X44" s="297">
        <v>0</v>
      </c>
      <c r="Y44" s="415">
        <v>0</v>
      </c>
    </row>
    <row r="45" spans="1:25" x14ac:dyDescent="0.25">
      <c r="B45" s="311" t="s">
        <v>56</v>
      </c>
      <c r="C45" s="528" t="s">
        <v>63</v>
      </c>
      <c r="D45" s="312" t="s">
        <v>112</v>
      </c>
      <c r="E45" s="313">
        <v>500</v>
      </c>
      <c r="F45" s="529">
        <v>2025</v>
      </c>
      <c r="G45" s="359">
        <v>3</v>
      </c>
      <c r="H45" s="314">
        <v>2028</v>
      </c>
      <c r="I45" s="315">
        <v>50</v>
      </c>
      <c r="J45" s="530">
        <v>3754</v>
      </c>
      <c r="K45" s="531">
        <v>2.5999999999999996</v>
      </c>
      <c r="L45" s="532">
        <v>0.5</v>
      </c>
      <c r="M45" s="532">
        <v>0</v>
      </c>
      <c r="N45" s="531">
        <v>19.2</v>
      </c>
      <c r="O45" s="532">
        <v>0.42070161600664069</v>
      </c>
      <c r="P45" s="533">
        <v>49.311139038257593</v>
      </c>
      <c r="Q45" s="534" t="s">
        <v>114</v>
      </c>
      <c r="R45" s="316">
        <v>0.625</v>
      </c>
      <c r="S45" s="317">
        <v>1.0999999999999999E-2</v>
      </c>
      <c r="T45" s="318">
        <v>1.0999999999999999E-2</v>
      </c>
      <c r="U45" s="535" t="s">
        <v>114</v>
      </c>
      <c r="V45" s="314">
        <v>0</v>
      </c>
      <c r="W45" s="314">
        <v>0</v>
      </c>
      <c r="X45" s="314">
        <v>0</v>
      </c>
      <c r="Y45" s="536">
        <v>0</v>
      </c>
    </row>
    <row r="46" spans="1:25" x14ac:dyDescent="0.25">
      <c r="B46" s="311" t="s">
        <v>56</v>
      </c>
      <c r="C46" s="528" t="s">
        <v>64</v>
      </c>
      <c r="D46" s="312" t="s">
        <v>112</v>
      </c>
      <c r="E46" s="313">
        <v>200</v>
      </c>
      <c r="F46" s="529">
        <v>2030</v>
      </c>
      <c r="G46" s="359">
        <v>2</v>
      </c>
      <c r="H46" s="314">
        <v>2032</v>
      </c>
      <c r="I46" s="315">
        <v>20</v>
      </c>
      <c r="J46" s="530">
        <v>2729.6655098476108</v>
      </c>
      <c r="K46" s="319" t="s">
        <v>143</v>
      </c>
      <c r="L46" s="532">
        <v>0</v>
      </c>
      <c r="M46" s="532">
        <v>0</v>
      </c>
      <c r="N46" s="531">
        <v>21.038226176624995</v>
      </c>
      <c r="O46" s="532">
        <v>0.19</v>
      </c>
      <c r="P46" s="533">
        <v>171.06095999999997</v>
      </c>
      <c r="Q46" s="534" t="s">
        <v>114</v>
      </c>
      <c r="R46" s="320">
        <v>0.43</v>
      </c>
      <c r="S46" s="321">
        <v>0.01</v>
      </c>
      <c r="T46" s="537" t="s">
        <v>115</v>
      </c>
      <c r="U46" s="535">
        <v>0</v>
      </c>
      <c r="V46" s="314">
        <v>0</v>
      </c>
      <c r="W46" s="314">
        <v>0</v>
      </c>
      <c r="X46" s="314">
        <v>0</v>
      </c>
      <c r="Y46" s="536">
        <v>0</v>
      </c>
    </row>
    <row r="47" spans="1:25" x14ac:dyDescent="0.25">
      <c r="B47" s="305" t="s">
        <v>56</v>
      </c>
      <c r="C47" s="519" t="s">
        <v>65</v>
      </c>
      <c r="D47" s="306" t="s">
        <v>112</v>
      </c>
      <c r="E47" s="307">
        <v>400</v>
      </c>
      <c r="F47" s="418">
        <v>2025</v>
      </c>
      <c r="G47" s="419">
        <v>5</v>
      </c>
      <c r="H47" s="308">
        <v>2030</v>
      </c>
      <c r="I47" s="309">
        <v>100</v>
      </c>
      <c r="J47" s="322">
        <v>2984.2304177368774</v>
      </c>
      <c r="K47" s="323">
        <v>0.57999999999999996</v>
      </c>
      <c r="L47" s="522">
        <v>0</v>
      </c>
      <c r="M47" s="522">
        <v>0</v>
      </c>
      <c r="N47" s="521">
        <v>20.2</v>
      </c>
      <c r="O47" s="522">
        <v>0.45</v>
      </c>
      <c r="P47" s="523">
        <v>149.21152088684389</v>
      </c>
      <c r="Q47" s="324" t="s">
        <v>114</v>
      </c>
      <c r="R47" s="325">
        <v>0.8</v>
      </c>
      <c r="S47" s="326">
        <v>0.02</v>
      </c>
      <c r="T47" s="327">
        <v>0.04</v>
      </c>
      <c r="U47" s="428" t="s">
        <v>114</v>
      </c>
      <c r="V47" s="308">
        <v>0</v>
      </c>
      <c r="W47" s="308">
        <v>0</v>
      </c>
      <c r="X47" s="308">
        <v>0</v>
      </c>
      <c r="Y47" s="430">
        <v>0</v>
      </c>
    </row>
    <row r="48" spans="1:25" x14ac:dyDescent="0.25">
      <c r="B48" s="288" t="s">
        <v>56</v>
      </c>
      <c r="C48" s="393" t="s">
        <v>66</v>
      </c>
      <c r="D48" s="289" t="s">
        <v>112</v>
      </c>
      <c r="E48" s="290">
        <v>400</v>
      </c>
      <c r="F48" s="394">
        <v>2025</v>
      </c>
      <c r="G48" s="355">
        <v>5</v>
      </c>
      <c r="H48" s="291">
        <v>2030</v>
      </c>
      <c r="I48" s="292">
        <v>100</v>
      </c>
      <c r="J48" s="328">
        <v>4158.9013870796598</v>
      </c>
      <c r="K48" s="329">
        <v>0.57999999999999996</v>
      </c>
      <c r="L48" s="397">
        <v>0</v>
      </c>
      <c r="M48" s="397">
        <v>0</v>
      </c>
      <c r="N48" s="510">
        <v>20.2</v>
      </c>
      <c r="O48" s="397">
        <v>0.45</v>
      </c>
      <c r="P48" s="511">
        <v>207.945069353983</v>
      </c>
      <c r="Q48" s="330" t="s">
        <v>114</v>
      </c>
      <c r="R48" s="331">
        <v>0.8</v>
      </c>
      <c r="S48" s="332">
        <v>0.02</v>
      </c>
      <c r="T48" s="333">
        <v>0.04</v>
      </c>
      <c r="U48" s="401" t="s">
        <v>114</v>
      </c>
      <c r="V48" s="291">
        <v>0</v>
      </c>
      <c r="W48" s="291">
        <v>0</v>
      </c>
      <c r="X48" s="291">
        <v>0</v>
      </c>
      <c r="Y48" s="403">
        <v>0</v>
      </c>
    </row>
    <row r="49" spans="2:25" x14ac:dyDescent="0.25">
      <c r="B49" s="288" t="s">
        <v>56</v>
      </c>
      <c r="C49" s="393" t="s">
        <v>67</v>
      </c>
      <c r="D49" s="289" t="s">
        <v>112</v>
      </c>
      <c r="E49" s="290">
        <v>400</v>
      </c>
      <c r="F49" s="394">
        <v>2025</v>
      </c>
      <c r="G49" s="355">
        <v>5</v>
      </c>
      <c r="H49" s="291">
        <v>2030</v>
      </c>
      <c r="I49" s="292">
        <v>100</v>
      </c>
      <c r="J49" s="328">
        <v>2883.2434556811477</v>
      </c>
      <c r="K49" s="329">
        <v>0.57999999999999996</v>
      </c>
      <c r="L49" s="397">
        <v>0</v>
      </c>
      <c r="M49" s="397">
        <v>0</v>
      </c>
      <c r="N49" s="510">
        <v>20.2</v>
      </c>
      <c r="O49" s="397">
        <v>0.45</v>
      </c>
      <c r="P49" s="511">
        <v>144.16217278405739</v>
      </c>
      <c r="Q49" s="330" t="s">
        <v>114</v>
      </c>
      <c r="R49" s="331">
        <v>0.8</v>
      </c>
      <c r="S49" s="332">
        <v>0.02</v>
      </c>
      <c r="T49" s="333">
        <v>0.04</v>
      </c>
      <c r="U49" s="401" t="s">
        <v>114</v>
      </c>
      <c r="V49" s="291">
        <v>0</v>
      </c>
      <c r="W49" s="291">
        <v>0</v>
      </c>
      <c r="X49" s="291">
        <v>0</v>
      </c>
      <c r="Y49" s="403">
        <v>0</v>
      </c>
    </row>
    <row r="50" spans="2:25" x14ac:dyDescent="0.25">
      <c r="B50" s="294" t="s">
        <v>56</v>
      </c>
      <c r="C50" s="405" t="s">
        <v>68</v>
      </c>
      <c r="D50" s="295" t="s">
        <v>112</v>
      </c>
      <c r="E50" s="296">
        <v>400</v>
      </c>
      <c r="F50" s="406">
        <v>2025</v>
      </c>
      <c r="G50" s="350">
        <v>5</v>
      </c>
      <c r="H50" s="297">
        <v>2030</v>
      </c>
      <c r="I50" s="298">
        <v>100</v>
      </c>
      <c r="J50" s="299">
        <v>3537.4133152012569</v>
      </c>
      <c r="K50" s="300">
        <v>0.57999999999999996</v>
      </c>
      <c r="L50" s="409">
        <v>0</v>
      </c>
      <c r="M50" s="409">
        <v>0</v>
      </c>
      <c r="N50" s="517">
        <v>20.2</v>
      </c>
      <c r="O50" s="409">
        <v>0.45</v>
      </c>
      <c r="P50" s="518">
        <v>176.87066576006285</v>
      </c>
      <c r="Q50" s="301" t="s">
        <v>114</v>
      </c>
      <c r="R50" s="302">
        <v>0.8</v>
      </c>
      <c r="S50" s="303">
        <v>0.02</v>
      </c>
      <c r="T50" s="304">
        <v>0.04</v>
      </c>
      <c r="U50" s="413" t="s">
        <v>114</v>
      </c>
      <c r="V50" s="297">
        <v>0</v>
      </c>
      <c r="W50" s="297">
        <v>0</v>
      </c>
      <c r="X50" s="297">
        <v>0</v>
      </c>
      <c r="Y50" s="415">
        <v>0</v>
      </c>
    </row>
    <row r="51" spans="2:25" x14ac:dyDescent="0.25">
      <c r="B51" s="305" t="s">
        <v>56</v>
      </c>
      <c r="C51" s="519" t="s">
        <v>69</v>
      </c>
      <c r="D51" s="306" t="s">
        <v>112</v>
      </c>
      <c r="E51" s="307">
        <v>100</v>
      </c>
      <c r="F51" s="418">
        <v>2026</v>
      </c>
      <c r="G51" s="419">
        <v>5</v>
      </c>
      <c r="H51" s="308">
        <v>2031</v>
      </c>
      <c r="I51" s="309">
        <v>60</v>
      </c>
      <c r="J51" s="322">
        <v>6173.760755101147</v>
      </c>
      <c r="K51" s="323">
        <v>0.7</v>
      </c>
      <c r="L51" s="538">
        <v>0</v>
      </c>
      <c r="M51" s="538">
        <v>0</v>
      </c>
      <c r="N51" s="521">
        <v>2</v>
      </c>
      <c r="O51" s="538">
        <v>0</v>
      </c>
      <c r="P51" s="523">
        <v>60</v>
      </c>
      <c r="Q51" s="324" t="s">
        <v>114</v>
      </c>
      <c r="R51" s="325">
        <v>0.55000000000000004</v>
      </c>
      <c r="S51" s="326">
        <v>0.02</v>
      </c>
      <c r="T51" s="327">
        <v>0.03</v>
      </c>
      <c r="U51" s="428" t="s">
        <v>114</v>
      </c>
      <c r="V51" s="308">
        <v>0</v>
      </c>
      <c r="W51" s="308">
        <v>0</v>
      </c>
      <c r="X51" s="308">
        <v>0</v>
      </c>
      <c r="Y51" s="430">
        <v>0</v>
      </c>
    </row>
    <row r="52" spans="2:25" ht="15.75" thickBot="1" x14ac:dyDescent="0.3">
      <c r="B52" s="334" t="s">
        <v>56</v>
      </c>
      <c r="C52" s="493" t="s">
        <v>70</v>
      </c>
      <c r="D52" s="335" t="s">
        <v>112</v>
      </c>
      <c r="E52" s="336">
        <v>50</v>
      </c>
      <c r="F52" s="449">
        <v>2026</v>
      </c>
      <c r="G52" s="450">
        <v>5</v>
      </c>
      <c r="H52" s="337">
        <v>2031</v>
      </c>
      <c r="I52" s="338">
        <v>60</v>
      </c>
      <c r="J52" s="339">
        <v>11525.173861669819</v>
      </c>
      <c r="K52" s="340">
        <v>0.7</v>
      </c>
      <c r="L52" s="539">
        <v>0</v>
      </c>
      <c r="M52" s="539">
        <v>0</v>
      </c>
      <c r="N52" s="540">
        <v>1</v>
      </c>
      <c r="O52" s="539">
        <v>0</v>
      </c>
      <c r="P52" s="541">
        <v>60</v>
      </c>
      <c r="Q52" s="341" t="s">
        <v>114</v>
      </c>
      <c r="R52" s="342">
        <v>0.55000000000000004</v>
      </c>
      <c r="S52" s="343">
        <v>0.02</v>
      </c>
      <c r="T52" s="344">
        <v>0.03</v>
      </c>
      <c r="U52" s="458" t="s">
        <v>114</v>
      </c>
      <c r="V52" s="337">
        <v>0</v>
      </c>
      <c r="W52" s="337">
        <v>0</v>
      </c>
      <c r="X52" s="337">
        <v>0</v>
      </c>
      <c r="Y52" s="460">
        <v>0</v>
      </c>
    </row>
    <row r="53" spans="2:25" x14ac:dyDescent="0.25">
      <c r="B53" s="283" t="s">
        <v>71</v>
      </c>
      <c r="C53" s="500" t="s">
        <v>72</v>
      </c>
      <c r="D53" s="284" t="s">
        <v>116</v>
      </c>
      <c r="E53" s="285">
        <v>20</v>
      </c>
      <c r="F53" s="463">
        <v>2025</v>
      </c>
      <c r="G53" s="348">
        <v>3</v>
      </c>
      <c r="H53" s="286">
        <v>2028</v>
      </c>
      <c r="I53" s="287">
        <v>25</v>
      </c>
      <c r="J53" s="345">
        <v>1964.6360765172662</v>
      </c>
      <c r="K53" s="346" t="s">
        <v>113</v>
      </c>
      <c r="L53" s="488">
        <v>0</v>
      </c>
      <c r="M53" s="488">
        <v>0</v>
      </c>
      <c r="N53" s="502">
        <v>18.164535689999994</v>
      </c>
      <c r="O53" s="488">
        <v>0.12</v>
      </c>
      <c r="P53" s="503">
        <v>39.292721530345325</v>
      </c>
      <c r="Q53" s="347" t="s">
        <v>112</v>
      </c>
      <c r="R53" s="348" t="s">
        <v>116</v>
      </c>
      <c r="S53" s="348" t="s">
        <v>117</v>
      </c>
      <c r="T53" s="349" t="s">
        <v>117</v>
      </c>
      <c r="U53" s="471" t="s">
        <v>114</v>
      </c>
      <c r="V53" s="286" t="s">
        <v>114</v>
      </c>
      <c r="W53" s="286" t="s">
        <v>114</v>
      </c>
      <c r="X53" s="286" t="s">
        <v>114</v>
      </c>
      <c r="Y53" s="354" t="s">
        <v>114</v>
      </c>
    </row>
    <row r="54" spans="2:25" x14ac:dyDescent="0.25">
      <c r="B54" s="294" t="s">
        <v>71</v>
      </c>
      <c r="C54" s="516" t="s">
        <v>73</v>
      </c>
      <c r="D54" s="295" t="s">
        <v>116</v>
      </c>
      <c r="E54" s="296">
        <v>200</v>
      </c>
      <c r="F54" s="406">
        <v>2025</v>
      </c>
      <c r="G54" s="350">
        <v>3</v>
      </c>
      <c r="H54" s="297">
        <v>2028</v>
      </c>
      <c r="I54" s="298">
        <v>25</v>
      </c>
      <c r="J54" s="299">
        <v>1216.5527160766653</v>
      </c>
      <c r="K54" s="300" t="s">
        <v>113</v>
      </c>
      <c r="L54" s="409">
        <v>0</v>
      </c>
      <c r="M54" s="409">
        <v>0</v>
      </c>
      <c r="N54" s="517">
        <v>20.515994079949831</v>
      </c>
      <c r="O54" s="409">
        <v>0.12</v>
      </c>
      <c r="P54" s="518">
        <v>24.331054321533308</v>
      </c>
      <c r="Q54" s="301" t="s">
        <v>112</v>
      </c>
      <c r="R54" s="350" t="s">
        <v>116</v>
      </c>
      <c r="S54" s="350" t="s">
        <v>117</v>
      </c>
      <c r="T54" s="351" t="s">
        <v>117</v>
      </c>
      <c r="U54" s="413" t="s">
        <v>114</v>
      </c>
      <c r="V54" s="297" t="s">
        <v>114</v>
      </c>
      <c r="W54" s="297" t="s">
        <v>114</v>
      </c>
      <c r="X54" s="297" t="s">
        <v>114</v>
      </c>
      <c r="Y54" s="415" t="s">
        <v>114</v>
      </c>
    </row>
    <row r="55" spans="2:25" ht="28.5" x14ac:dyDescent="0.25">
      <c r="B55" s="305" t="s">
        <v>71</v>
      </c>
      <c r="C55" s="542" t="s">
        <v>74</v>
      </c>
      <c r="D55" s="306" t="s">
        <v>116</v>
      </c>
      <c r="E55" s="352">
        <v>20</v>
      </c>
      <c r="F55" s="418">
        <v>2025</v>
      </c>
      <c r="G55" s="419">
        <v>3</v>
      </c>
      <c r="H55" s="308">
        <v>2028</v>
      </c>
      <c r="I55" s="309">
        <v>25</v>
      </c>
      <c r="J55" s="421">
        <v>1832.2196049600025</v>
      </c>
      <c r="K55" s="422" t="s">
        <v>113</v>
      </c>
      <c r="L55" s="423">
        <v>0</v>
      </c>
      <c r="M55" s="423">
        <v>0</v>
      </c>
      <c r="N55" s="422">
        <v>17.239960823378993</v>
      </c>
      <c r="O55" s="423">
        <v>0.12</v>
      </c>
      <c r="P55" s="424">
        <v>37.328085453828059</v>
      </c>
      <c r="Q55" s="425" t="s">
        <v>112</v>
      </c>
      <c r="R55" s="426" t="s">
        <v>116</v>
      </c>
      <c r="S55" s="426" t="s">
        <v>117</v>
      </c>
      <c r="T55" s="427" t="s">
        <v>117</v>
      </c>
      <c r="U55" s="428" t="s">
        <v>114</v>
      </c>
      <c r="V55" s="308" t="s">
        <v>114</v>
      </c>
      <c r="W55" s="308" t="s">
        <v>114</v>
      </c>
      <c r="X55" s="308" t="s">
        <v>114</v>
      </c>
      <c r="Y55" s="430" t="s">
        <v>114</v>
      </c>
    </row>
    <row r="56" spans="2:25" ht="29.25" thickBot="1" x14ac:dyDescent="0.3">
      <c r="B56" s="334" t="s">
        <v>71</v>
      </c>
      <c r="C56" s="543" t="s">
        <v>75</v>
      </c>
      <c r="D56" s="335" t="s">
        <v>116</v>
      </c>
      <c r="E56" s="353">
        <v>200</v>
      </c>
      <c r="F56" s="449">
        <v>2025</v>
      </c>
      <c r="G56" s="450">
        <v>3</v>
      </c>
      <c r="H56" s="337">
        <v>2028</v>
      </c>
      <c r="I56" s="338">
        <v>25</v>
      </c>
      <c r="J56" s="451">
        <v>1134.5570630130981</v>
      </c>
      <c r="K56" s="452" t="s">
        <v>113</v>
      </c>
      <c r="L56" s="453">
        <v>0</v>
      </c>
      <c r="M56" s="453">
        <v>0</v>
      </c>
      <c r="N56" s="452">
        <v>19.471729981280383</v>
      </c>
      <c r="O56" s="453">
        <v>0.12</v>
      </c>
      <c r="P56" s="454">
        <v>23.114501605456642</v>
      </c>
      <c r="Q56" s="455" t="s">
        <v>112</v>
      </c>
      <c r="R56" s="456" t="s">
        <v>116</v>
      </c>
      <c r="S56" s="456" t="s">
        <v>117</v>
      </c>
      <c r="T56" s="457" t="s">
        <v>117</v>
      </c>
      <c r="U56" s="458" t="s">
        <v>114</v>
      </c>
      <c r="V56" s="337" t="s">
        <v>114</v>
      </c>
      <c r="W56" s="337" t="s">
        <v>114</v>
      </c>
      <c r="X56" s="337" t="s">
        <v>114</v>
      </c>
      <c r="Y56" s="460" t="s">
        <v>114</v>
      </c>
    </row>
    <row r="57" spans="2:25" x14ac:dyDescent="0.25">
      <c r="B57" s="283" t="s">
        <v>76</v>
      </c>
      <c r="C57" s="500" t="s">
        <v>77</v>
      </c>
      <c r="D57" s="284" t="s">
        <v>116</v>
      </c>
      <c r="E57" s="285">
        <v>20</v>
      </c>
      <c r="F57" s="463">
        <v>2025</v>
      </c>
      <c r="G57" s="348">
        <v>3</v>
      </c>
      <c r="H57" s="286">
        <v>2028</v>
      </c>
      <c r="I57" s="287">
        <v>30</v>
      </c>
      <c r="J57" s="345">
        <v>2554.5837381487486</v>
      </c>
      <c r="K57" s="346" t="s">
        <v>113</v>
      </c>
      <c r="L57" s="488">
        <v>0</v>
      </c>
      <c r="M57" s="488">
        <v>0</v>
      </c>
      <c r="N57" s="502">
        <v>38.785068000000003</v>
      </c>
      <c r="O57" s="488">
        <v>0.35</v>
      </c>
      <c r="P57" s="503">
        <v>63.572522991793782</v>
      </c>
      <c r="Q57" s="347" t="s">
        <v>112</v>
      </c>
      <c r="R57" s="348" t="s">
        <v>116</v>
      </c>
      <c r="S57" s="348" t="s">
        <v>117</v>
      </c>
      <c r="T57" s="354" t="s">
        <v>117</v>
      </c>
      <c r="U57" s="471" t="s">
        <v>114</v>
      </c>
      <c r="V57" s="286" t="s">
        <v>114</v>
      </c>
      <c r="W57" s="286" t="s">
        <v>114</v>
      </c>
      <c r="X57" s="286" t="s">
        <v>114</v>
      </c>
      <c r="Y57" s="354" t="s">
        <v>114</v>
      </c>
    </row>
    <row r="58" spans="2:25" x14ac:dyDescent="0.25">
      <c r="B58" s="288" t="s">
        <v>76</v>
      </c>
      <c r="C58" s="508" t="s">
        <v>78</v>
      </c>
      <c r="D58" s="289" t="s">
        <v>116</v>
      </c>
      <c r="E58" s="290">
        <v>200</v>
      </c>
      <c r="F58" s="394">
        <v>2025</v>
      </c>
      <c r="G58" s="355">
        <v>5</v>
      </c>
      <c r="H58" s="291">
        <v>2030</v>
      </c>
      <c r="I58" s="292">
        <v>30</v>
      </c>
      <c r="J58" s="328">
        <v>1421.104170857541</v>
      </c>
      <c r="K58" s="329" t="s">
        <v>113</v>
      </c>
      <c r="L58" s="397">
        <v>0</v>
      </c>
      <c r="M58" s="397">
        <v>0</v>
      </c>
      <c r="N58" s="510">
        <v>31.648228737199599</v>
      </c>
      <c r="O58" s="397">
        <v>0.35</v>
      </c>
      <c r="P58" s="511">
        <v>63.572522991793782</v>
      </c>
      <c r="Q58" s="330" t="s">
        <v>112</v>
      </c>
      <c r="R58" s="355" t="s">
        <v>116</v>
      </c>
      <c r="S58" s="355" t="s">
        <v>117</v>
      </c>
      <c r="T58" s="356" t="s">
        <v>117</v>
      </c>
      <c r="U58" s="401" t="s">
        <v>114</v>
      </c>
      <c r="V58" s="291" t="s">
        <v>114</v>
      </c>
      <c r="W58" s="291" t="s">
        <v>114</v>
      </c>
      <c r="X58" s="291" t="s">
        <v>114</v>
      </c>
      <c r="Y58" s="403" t="s">
        <v>114</v>
      </c>
    </row>
    <row r="59" spans="2:25" x14ac:dyDescent="0.25">
      <c r="B59" s="294" t="s">
        <v>76</v>
      </c>
      <c r="C59" s="516" t="s">
        <v>79</v>
      </c>
      <c r="D59" s="295" t="s">
        <v>116</v>
      </c>
      <c r="E59" s="296">
        <v>200</v>
      </c>
      <c r="F59" s="406">
        <v>2025</v>
      </c>
      <c r="G59" s="350">
        <v>5</v>
      </c>
      <c r="H59" s="297">
        <v>2030</v>
      </c>
      <c r="I59" s="298">
        <v>30</v>
      </c>
      <c r="J59" s="299">
        <v>1491.776712066973</v>
      </c>
      <c r="K59" s="300" t="s">
        <v>113</v>
      </c>
      <c r="L59" s="409">
        <v>0</v>
      </c>
      <c r="M59" s="409">
        <v>0</v>
      </c>
      <c r="N59" s="517">
        <v>31.648228737199599</v>
      </c>
      <c r="O59" s="409">
        <v>0.35</v>
      </c>
      <c r="P59" s="518">
        <v>63.572522991793782</v>
      </c>
      <c r="Q59" s="301" t="s">
        <v>112</v>
      </c>
      <c r="R59" s="350" t="s">
        <v>116</v>
      </c>
      <c r="S59" s="350" t="s">
        <v>117</v>
      </c>
      <c r="T59" s="351" t="s">
        <v>117</v>
      </c>
      <c r="U59" s="413" t="s">
        <v>114</v>
      </c>
      <c r="V59" s="297" t="s">
        <v>114</v>
      </c>
      <c r="W59" s="297" t="s">
        <v>114</v>
      </c>
      <c r="X59" s="297" t="s">
        <v>114</v>
      </c>
      <c r="Y59" s="415" t="s">
        <v>114</v>
      </c>
    </row>
    <row r="60" spans="2:25" x14ac:dyDescent="0.25">
      <c r="B60" s="311" t="s">
        <v>76</v>
      </c>
      <c r="C60" s="544" t="s">
        <v>80</v>
      </c>
      <c r="D60" s="312">
        <v>0</v>
      </c>
      <c r="E60" s="313">
        <v>200</v>
      </c>
      <c r="F60" s="529">
        <v>2027</v>
      </c>
      <c r="G60" s="359">
        <v>5</v>
      </c>
      <c r="H60" s="314">
        <v>2032</v>
      </c>
      <c r="I60" s="315">
        <v>30</v>
      </c>
      <c r="J60" s="357">
        <v>8340.5677668817571</v>
      </c>
      <c r="K60" s="319" t="s">
        <v>113</v>
      </c>
      <c r="L60" s="532">
        <v>0</v>
      </c>
      <c r="M60" s="532">
        <v>0</v>
      </c>
      <c r="N60" s="531">
        <v>69.259375000000006</v>
      </c>
      <c r="O60" s="532">
        <v>0.35</v>
      </c>
      <c r="P60" s="533">
        <v>169.16367101225097</v>
      </c>
      <c r="Q60" s="358" t="s">
        <v>112</v>
      </c>
      <c r="R60" s="359" t="s">
        <v>118</v>
      </c>
      <c r="S60" s="359" t="s">
        <v>117</v>
      </c>
      <c r="T60" s="360" t="s">
        <v>117</v>
      </c>
      <c r="U60" s="535" t="s">
        <v>114</v>
      </c>
      <c r="V60" s="314" t="s">
        <v>114</v>
      </c>
      <c r="W60" s="314" t="s">
        <v>114</v>
      </c>
      <c r="X60" s="314" t="s">
        <v>114</v>
      </c>
      <c r="Y60" s="536" t="s">
        <v>114</v>
      </c>
    </row>
    <row r="61" spans="2:25" ht="28.5" x14ac:dyDescent="0.25">
      <c r="B61" s="305" t="s">
        <v>76</v>
      </c>
      <c r="C61" s="416" t="s">
        <v>81</v>
      </c>
      <c r="D61" s="545" t="s">
        <v>116</v>
      </c>
      <c r="E61" s="546">
        <v>20</v>
      </c>
      <c r="F61" s="546">
        <v>2025</v>
      </c>
      <c r="G61" s="546">
        <v>3</v>
      </c>
      <c r="H61" s="546">
        <v>2028</v>
      </c>
      <c r="I61" s="547">
        <v>30</v>
      </c>
      <c r="J61" s="421">
        <v>2434.2628440819426</v>
      </c>
      <c r="K61" s="422" t="s">
        <v>113</v>
      </c>
      <c r="L61" s="423">
        <v>0</v>
      </c>
      <c r="M61" s="423">
        <v>0</v>
      </c>
      <c r="N61" s="422">
        <v>34.867776132000003</v>
      </c>
      <c r="O61" s="423">
        <v>0.35</v>
      </c>
      <c r="P61" s="424">
        <v>60.578257158880298</v>
      </c>
      <c r="Q61" s="425" t="s">
        <v>112</v>
      </c>
      <c r="R61" s="426" t="s">
        <v>116</v>
      </c>
      <c r="S61" s="426" t="s">
        <v>117</v>
      </c>
      <c r="T61" s="427" t="s">
        <v>117</v>
      </c>
      <c r="U61" s="428" t="s">
        <v>114</v>
      </c>
      <c r="V61" s="308" t="s">
        <v>114</v>
      </c>
      <c r="W61" s="308" t="s">
        <v>114</v>
      </c>
      <c r="X61" s="308" t="s">
        <v>114</v>
      </c>
      <c r="Y61" s="430" t="s">
        <v>114</v>
      </c>
    </row>
    <row r="62" spans="2:25" ht="28.5" x14ac:dyDescent="0.25">
      <c r="B62" s="288" t="s">
        <v>76</v>
      </c>
      <c r="C62" s="441" t="s">
        <v>82</v>
      </c>
      <c r="D62" s="548" t="s">
        <v>116</v>
      </c>
      <c r="E62" s="549">
        <v>200</v>
      </c>
      <c r="F62" s="549">
        <v>2025</v>
      </c>
      <c r="G62" s="549">
        <v>5</v>
      </c>
      <c r="H62" s="549">
        <v>2030</v>
      </c>
      <c r="I62" s="550">
        <v>30</v>
      </c>
      <c r="J62" s="442">
        <v>1354.1701644101508</v>
      </c>
      <c r="K62" s="443" t="s">
        <v>113</v>
      </c>
      <c r="L62" s="404">
        <v>0</v>
      </c>
      <c r="M62" s="404">
        <v>0</v>
      </c>
      <c r="N62" s="443">
        <v>28.451757634742439</v>
      </c>
      <c r="O62" s="404">
        <v>0.35</v>
      </c>
      <c r="P62" s="444">
        <v>60.578257158880298</v>
      </c>
      <c r="Q62" s="445" t="s">
        <v>112</v>
      </c>
      <c r="R62" s="446" t="s">
        <v>116</v>
      </c>
      <c r="S62" s="446" t="s">
        <v>117</v>
      </c>
      <c r="T62" s="447" t="s">
        <v>117</v>
      </c>
      <c r="U62" s="401" t="s">
        <v>114</v>
      </c>
      <c r="V62" s="291" t="s">
        <v>114</v>
      </c>
      <c r="W62" s="291" t="s">
        <v>114</v>
      </c>
      <c r="X62" s="291" t="s">
        <v>114</v>
      </c>
      <c r="Y62" s="403" t="s">
        <v>114</v>
      </c>
    </row>
    <row r="63" spans="2:25" ht="28.5" x14ac:dyDescent="0.25">
      <c r="B63" s="294" t="s">
        <v>76</v>
      </c>
      <c r="C63" s="431" t="s">
        <v>83</v>
      </c>
      <c r="D63" s="551" t="s">
        <v>116</v>
      </c>
      <c r="E63" s="552">
        <v>200</v>
      </c>
      <c r="F63" s="552">
        <v>2025</v>
      </c>
      <c r="G63" s="552">
        <v>5</v>
      </c>
      <c r="H63" s="552">
        <v>2030</v>
      </c>
      <c r="I63" s="553">
        <v>30</v>
      </c>
      <c r="J63" s="434">
        <v>1421.5140289286185</v>
      </c>
      <c r="K63" s="435" t="s">
        <v>113</v>
      </c>
      <c r="L63" s="436">
        <v>0</v>
      </c>
      <c r="M63" s="436">
        <v>0</v>
      </c>
      <c r="N63" s="435">
        <v>28.451757634742439</v>
      </c>
      <c r="O63" s="436">
        <v>0.35</v>
      </c>
      <c r="P63" s="437">
        <v>60.578257158880298</v>
      </c>
      <c r="Q63" s="438" t="s">
        <v>112</v>
      </c>
      <c r="R63" s="439" t="s">
        <v>116</v>
      </c>
      <c r="S63" s="439" t="s">
        <v>117</v>
      </c>
      <c r="T63" s="440" t="s">
        <v>117</v>
      </c>
      <c r="U63" s="413" t="s">
        <v>114</v>
      </c>
      <c r="V63" s="297" t="s">
        <v>114</v>
      </c>
      <c r="W63" s="297" t="s">
        <v>114</v>
      </c>
      <c r="X63" s="297" t="s">
        <v>114</v>
      </c>
      <c r="Y63" s="415" t="s">
        <v>114</v>
      </c>
    </row>
    <row r="64" spans="2:25" ht="29.25" thickBot="1" x14ac:dyDescent="0.3">
      <c r="B64" s="361" t="s">
        <v>76</v>
      </c>
      <c r="C64" s="554" t="s">
        <v>84</v>
      </c>
      <c r="D64" s="555">
        <v>0</v>
      </c>
      <c r="E64" s="556">
        <v>200</v>
      </c>
      <c r="F64" s="556">
        <v>2027</v>
      </c>
      <c r="G64" s="556">
        <v>5</v>
      </c>
      <c r="H64" s="556">
        <v>2032</v>
      </c>
      <c r="I64" s="557">
        <v>30</v>
      </c>
      <c r="J64" s="558">
        <v>6011.0471895916826</v>
      </c>
      <c r="K64" s="559" t="s">
        <v>113</v>
      </c>
      <c r="L64" s="560">
        <v>0</v>
      </c>
      <c r="M64" s="560">
        <v>0</v>
      </c>
      <c r="N64" s="559">
        <v>63.213031562500007</v>
      </c>
      <c r="O64" s="560">
        <v>0.35</v>
      </c>
      <c r="P64" s="561">
        <v>121.91625769852928</v>
      </c>
      <c r="Q64" s="562" t="s">
        <v>112</v>
      </c>
      <c r="R64" s="563" t="s">
        <v>118</v>
      </c>
      <c r="S64" s="563" t="s">
        <v>117</v>
      </c>
      <c r="T64" s="564" t="s">
        <v>117</v>
      </c>
      <c r="U64" s="565" t="s">
        <v>114</v>
      </c>
      <c r="V64" s="566" t="s">
        <v>114</v>
      </c>
      <c r="W64" s="566" t="s">
        <v>114</v>
      </c>
      <c r="X64" s="566" t="s">
        <v>114</v>
      </c>
      <c r="Y64" s="567" t="s">
        <v>114</v>
      </c>
    </row>
    <row r="65" spans="2:25" x14ac:dyDescent="0.25">
      <c r="B65" s="283" t="s">
        <v>85</v>
      </c>
      <c r="C65" s="485" t="s">
        <v>86</v>
      </c>
      <c r="D65" s="284" t="s">
        <v>112</v>
      </c>
      <c r="E65" s="285">
        <v>600</v>
      </c>
      <c r="F65" s="463">
        <v>2030</v>
      </c>
      <c r="G65" s="348">
        <v>5</v>
      </c>
      <c r="H65" s="286">
        <v>2035</v>
      </c>
      <c r="I65" s="287">
        <v>60</v>
      </c>
      <c r="J65" s="345">
        <v>9662.0899895204802</v>
      </c>
      <c r="K65" s="346">
        <v>9.7419216719999984</v>
      </c>
      <c r="L65" s="488">
        <v>0</v>
      </c>
      <c r="M65" s="488">
        <v>0</v>
      </c>
      <c r="N65" s="502">
        <v>97.419216720000009</v>
      </c>
      <c r="O65" s="488">
        <v>0</v>
      </c>
      <c r="P65" s="503">
        <v>17</v>
      </c>
      <c r="Q65" s="284">
        <v>9180</v>
      </c>
      <c r="R65" s="362">
        <v>0.37169297166632898</v>
      </c>
      <c r="S65" s="362">
        <v>0.02</v>
      </c>
      <c r="T65" s="363">
        <v>0.05</v>
      </c>
      <c r="U65" s="471">
        <v>720</v>
      </c>
      <c r="V65" s="286">
        <v>0</v>
      </c>
      <c r="W65" s="286">
        <v>0</v>
      </c>
      <c r="X65" s="286">
        <v>0</v>
      </c>
      <c r="Y65" s="354">
        <v>0</v>
      </c>
    </row>
    <row r="66" spans="2:25" x14ac:dyDescent="0.25">
      <c r="B66" s="294" t="s">
        <v>85</v>
      </c>
      <c r="C66" s="405" t="s">
        <v>87</v>
      </c>
      <c r="D66" s="295" t="s">
        <v>112</v>
      </c>
      <c r="E66" s="296">
        <v>600</v>
      </c>
      <c r="F66" s="406">
        <v>2030</v>
      </c>
      <c r="G66" s="350">
        <v>4</v>
      </c>
      <c r="H66" s="297">
        <v>2034</v>
      </c>
      <c r="I66" s="298">
        <v>60</v>
      </c>
      <c r="J66" s="299">
        <v>6368.2283005728714</v>
      </c>
      <c r="K66" s="300">
        <v>8.7390767939999989</v>
      </c>
      <c r="L66" s="409">
        <v>0</v>
      </c>
      <c r="M66" s="409">
        <v>0</v>
      </c>
      <c r="N66" s="517">
        <v>84.52549685999999</v>
      </c>
      <c r="O66" s="409">
        <v>0</v>
      </c>
      <c r="P66" s="518">
        <v>12</v>
      </c>
      <c r="Q66" s="295">
        <v>9180</v>
      </c>
      <c r="R66" s="302">
        <v>0.37169297166632898</v>
      </c>
      <c r="S66" s="302">
        <v>0.02</v>
      </c>
      <c r="T66" s="364">
        <v>0.05</v>
      </c>
      <c r="U66" s="413">
        <v>720</v>
      </c>
      <c r="V66" s="297">
        <v>0</v>
      </c>
      <c r="W66" s="297">
        <v>0</v>
      </c>
      <c r="X66" s="297">
        <v>0</v>
      </c>
      <c r="Y66" s="415">
        <v>0</v>
      </c>
    </row>
    <row r="67" spans="2:25" x14ac:dyDescent="0.25">
      <c r="B67" s="305" t="s">
        <v>85</v>
      </c>
      <c r="C67" s="416" t="s">
        <v>88</v>
      </c>
      <c r="D67" s="306" t="s">
        <v>112</v>
      </c>
      <c r="E67" s="365">
        <v>750</v>
      </c>
      <c r="F67" s="418">
        <v>2030</v>
      </c>
      <c r="G67" s="419">
        <v>5</v>
      </c>
      <c r="H67" s="308">
        <v>2035</v>
      </c>
      <c r="I67" s="309">
        <v>60</v>
      </c>
      <c r="J67" s="421">
        <v>10628.298988472528</v>
      </c>
      <c r="K67" s="422">
        <v>10.716113839199998</v>
      </c>
      <c r="L67" s="423">
        <v>0</v>
      </c>
      <c r="M67" s="423">
        <v>0</v>
      </c>
      <c r="N67" s="422">
        <v>107.16113839200001</v>
      </c>
      <c r="O67" s="423">
        <v>0</v>
      </c>
      <c r="P67" s="424">
        <v>17</v>
      </c>
      <c r="Q67" s="425">
        <v>12626.464646464647</v>
      </c>
      <c r="R67" s="426">
        <v>0.37169297166632898</v>
      </c>
      <c r="S67" s="426">
        <v>0.02</v>
      </c>
      <c r="T67" s="427">
        <v>0.05</v>
      </c>
      <c r="U67" s="428">
        <v>720</v>
      </c>
      <c r="V67" s="308">
        <v>0</v>
      </c>
      <c r="W67" s="308">
        <v>0</v>
      </c>
      <c r="X67" s="308">
        <v>0</v>
      </c>
      <c r="Y67" s="430">
        <v>0</v>
      </c>
    </row>
    <row r="68" spans="2:25" x14ac:dyDescent="0.25">
      <c r="B68" s="294" t="s">
        <v>85</v>
      </c>
      <c r="C68" s="431" t="s">
        <v>89</v>
      </c>
      <c r="D68" s="295" t="s">
        <v>112</v>
      </c>
      <c r="E68" s="366">
        <v>750</v>
      </c>
      <c r="F68" s="406">
        <v>2030</v>
      </c>
      <c r="G68" s="350">
        <v>4</v>
      </c>
      <c r="H68" s="297">
        <v>2034</v>
      </c>
      <c r="I68" s="298">
        <v>60</v>
      </c>
      <c r="J68" s="434">
        <v>7005.0511306301587</v>
      </c>
      <c r="K68" s="435">
        <v>9.6129844733999992</v>
      </c>
      <c r="L68" s="436">
        <v>0</v>
      </c>
      <c r="M68" s="436">
        <v>0</v>
      </c>
      <c r="N68" s="435">
        <v>92.978046545999987</v>
      </c>
      <c r="O68" s="436">
        <v>0</v>
      </c>
      <c r="P68" s="437">
        <v>12</v>
      </c>
      <c r="Q68" s="438">
        <v>12626.464646464647</v>
      </c>
      <c r="R68" s="439">
        <v>0.37169297166632898</v>
      </c>
      <c r="S68" s="439">
        <v>0.02</v>
      </c>
      <c r="T68" s="440">
        <v>0.05</v>
      </c>
      <c r="U68" s="413">
        <v>720</v>
      </c>
      <c r="V68" s="297">
        <v>0</v>
      </c>
      <c r="W68" s="297">
        <v>0</v>
      </c>
      <c r="X68" s="297">
        <v>0</v>
      </c>
      <c r="Y68" s="415">
        <v>0</v>
      </c>
    </row>
    <row r="69" spans="2:25" x14ac:dyDescent="0.25">
      <c r="B69" s="305" t="s">
        <v>85</v>
      </c>
      <c r="C69" s="519" t="s">
        <v>90</v>
      </c>
      <c r="D69" s="306" t="s">
        <v>112</v>
      </c>
      <c r="E69" s="307">
        <v>2000</v>
      </c>
      <c r="F69" s="418">
        <v>2030</v>
      </c>
      <c r="G69" s="419">
        <v>7</v>
      </c>
      <c r="H69" s="308">
        <v>2037</v>
      </c>
      <c r="I69" s="309">
        <v>60</v>
      </c>
      <c r="J69" s="322">
        <v>7562.8694222602198</v>
      </c>
      <c r="K69" s="323">
        <v>9.3837627870000002</v>
      </c>
      <c r="L69" s="522">
        <v>0</v>
      </c>
      <c r="M69" s="522">
        <v>0</v>
      </c>
      <c r="N69" s="521">
        <v>125.35560974999999</v>
      </c>
      <c r="O69" s="522">
        <v>0</v>
      </c>
      <c r="P69" s="523">
        <v>10</v>
      </c>
      <c r="Q69" s="306">
        <v>10497</v>
      </c>
      <c r="R69" s="325">
        <v>0.32505872915089074</v>
      </c>
      <c r="S69" s="325">
        <v>0.02</v>
      </c>
      <c r="T69" s="367">
        <v>0.05</v>
      </c>
      <c r="U69" s="428">
        <v>720</v>
      </c>
      <c r="V69" s="308">
        <v>0</v>
      </c>
      <c r="W69" s="308">
        <v>0</v>
      </c>
      <c r="X69" s="308">
        <v>0</v>
      </c>
      <c r="Y69" s="430">
        <v>0</v>
      </c>
    </row>
    <row r="70" spans="2:25" ht="15.75" thickBot="1" x14ac:dyDescent="0.3">
      <c r="B70" s="334" t="s">
        <v>85</v>
      </c>
      <c r="C70" s="493" t="s">
        <v>91</v>
      </c>
      <c r="D70" s="335" t="s">
        <v>112</v>
      </c>
      <c r="E70" s="336">
        <v>2000</v>
      </c>
      <c r="F70" s="449">
        <v>2030</v>
      </c>
      <c r="G70" s="450">
        <v>5</v>
      </c>
      <c r="H70" s="337">
        <v>2035</v>
      </c>
      <c r="I70" s="338">
        <v>60</v>
      </c>
      <c r="J70" s="339">
        <v>6265.2501251879012</v>
      </c>
      <c r="K70" s="340">
        <v>7.8794954699999984</v>
      </c>
      <c r="L70" s="496">
        <v>0</v>
      </c>
      <c r="M70" s="496">
        <v>0</v>
      </c>
      <c r="N70" s="540">
        <v>90.256039019999989</v>
      </c>
      <c r="O70" s="496">
        <v>0</v>
      </c>
      <c r="P70" s="541">
        <v>9</v>
      </c>
      <c r="Q70" s="335">
        <v>10497</v>
      </c>
      <c r="R70" s="342">
        <v>0.32505872915089074</v>
      </c>
      <c r="S70" s="342">
        <v>0.02</v>
      </c>
      <c r="T70" s="368">
        <v>0.05</v>
      </c>
      <c r="U70" s="458">
        <v>720</v>
      </c>
      <c r="V70" s="337">
        <v>0</v>
      </c>
      <c r="W70" s="337">
        <v>0</v>
      </c>
      <c r="X70" s="337">
        <v>0</v>
      </c>
      <c r="Y70" s="460">
        <v>0</v>
      </c>
    </row>
    <row r="71" spans="2:25" x14ac:dyDescent="0.25">
      <c r="B71" s="288" t="s">
        <v>92</v>
      </c>
      <c r="C71" s="393" t="s">
        <v>93</v>
      </c>
      <c r="D71" s="289" t="s">
        <v>112</v>
      </c>
      <c r="E71" s="290">
        <v>707</v>
      </c>
      <c r="F71" s="394">
        <v>2025</v>
      </c>
      <c r="G71" s="355">
        <v>3</v>
      </c>
      <c r="H71" s="291">
        <v>2028</v>
      </c>
      <c r="I71" s="292">
        <v>30</v>
      </c>
      <c r="J71" s="328">
        <v>7593.0582801731898</v>
      </c>
      <c r="K71" s="329" t="s">
        <v>113</v>
      </c>
      <c r="L71" s="397">
        <v>0</v>
      </c>
      <c r="M71" s="397">
        <v>0</v>
      </c>
      <c r="N71" s="510">
        <v>194</v>
      </c>
      <c r="O71" s="397">
        <v>6.0740781794057008E-2</v>
      </c>
      <c r="P71" s="511">
        <v>125.08832699999998</v>
      </c>
      <c r="Q71" s="289" t="s">
        <v>112</v>
      </c>
      <c r="R71" s="331" t="s">
        <v>112</v>
      </c>
      <c r="S71" s="331">
        <v>0.1</v>
      </c>
      <c r="T71" s="369">
        <v>0.1</v>
      </c>
      <c r="U71" s="401">
        <v>510</v>
      </c>
      <c r="V71" s="291" t="s">
        <v>114</v>
      </c>
      <c r="W71" s="291" t="s">
        <v>114</v>
      </c>
      <c r="X71" s="291" t="s">
        <v>114</v>
      </c>
      <c r="Y71" s="403" t="s">
        <v>114</v>
      </c>
    </row>
    <row r="72" spans="2:25" ht="15.75" thickBot="1" x14ac:dyDescent="0.3">
      <c r="B72" s="334" t="s">
        <v>92</v>
      </c>
      <c r="C72" s="448" t="s">
        <v>94</v>
      </c>
      <c r="D72" s="335" t="s">
        <v>112</v>
      </c>
      <c r="E72" s="336">
        <v>707</v>
      </c>
      <c r="F72" s="449">
        <v>2025</v>
      </c>
      <c r="G72" s="450">
        <v>3</v>
      </c>
      <c r="H72" s="337">
        <v>2028</v>
      </c>
      <c r="I72" s="338">
        <v>30</v>
      </c>
      <c r="J72" s="451">
        <v>5948.7893632663836</v>
      </c>
      <c r="K72" s="452" t="s">
        <v>113</v>
      </c>
      <c r="L72" s="453">
        <v>0</v>
      </c>
      <c r="M72" s="453">
        <v>0</v>
      </c>
      <c r="N72" s="452">
        <v>173.90032223659659</v>
      </c>
      <c r="O72" s="453">
        <v>6.0740781794057008E-2</v>
      </c>
      <c r="P72" s="454">
        <v>125.08832699999998</v>
      </c>
      <c r="Q72" s="455" t="s">
        <v>112</v>
      </c>
      <c r="R72" s="456" t="s">
        <v>112</v>
      </c>
      <c r="S72" s="456">
        <v>0.1</v>
      </c>
      <c r="T72" s="476">
        <v>0.1</v>
      </c>
      <c r="U72" s="458">
        <v>510</v>
      </c>
      <c r="V72" s="337" t="s">
        <v>114</v>
      </c>
      <c r="W72" s="337" t="s">
        <v>114</v>
      </c>
      <c r="X72" s="337" t="s">
        <v>114</v>
      </c>
      <c r="Y72" s="460" t="s">
        <v>114</v>
      </c>
    </row>
  </sheetData>
  <mergeCells count="5">
    <mergeCell ref="D2:I2"/>
    <mergeCell ref="Q2:T2"/>
    <mergeCell ref="J2:P2"/>
    <mergeCell ref="U2:Y2"/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F4606C-C3CA-443C-A2DB-2DDCE3EFBCED}"/>
</file>

<file path=customXml/itemProps2.xml><?xml version="1.0" encoding="utf-8"?>
<ds:datastoreItem xmlns:ds="http://schemas.openxmlformats.org/officeDocument/2006/customXml" ds:itemID="{5B840364-0C4B-40B3-89A1-F5CE26B5C68F}"/>
</file>

<file path=customXml/itemProps3.xml><?xml version="1.0" encoding="utf-8"?>
<ds:datastoreItem xmlns:ds="http://schemas.openxmlformats.org/officeDocument/2006/customXml" ds:itemID="{45B4EC57-C7E0-4EA8-A5F3-F534084184D8}"/>
</file>

<file path=customXml/itemProps4.xml><?xml version="1.0" encoding="utf-8"?>
<ds:datastoreItem xmlns:ds="http://schemas.openxmlformats.org/officeDocument/2006/customXml" ds:itemID="{3DE1E6B0-5433-41A6-86CA-B286764FD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of Contents</vt:lpstr>
      <vt:lpstr>7.1 Table List</vt:lpstr>
      <vt:lpstr>Tables 7.2-7.5 (Ch 7)</vt:lpstr>
      <vt:lpstr>DB-No Deltas - combined</vt:lpstr>
      <vt:lpstr>'Tables 7.2-7.5 (Ch 7)'!_Ref414199428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2024-11-08T18:53:47Z</dcterms:created>
  <dcterms:modified xsi:type="dcterms:W3CDTF">2025-01-09T01:11:49Z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