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G12" i="17" l="1"/>
  <c r="H324" i="17" l="1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I55" i="17" l="1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C59" i="13" l="1"/>
  <c r="G59" i="13"/>
  <c r="F59" i="13"/>
  <c r="H59" i="13"/>
  <c r="D59" i="13" s="1"/>
  <c r="H58" i="13"/>
  <c r="D58" i="13" s="1"/>
  <c r="H53" i="13"/>
  <c r="D53" i="13" s="1"/>
  <c r="H57" i="13"/>
  <c r="D57" i="13" s="1"/>
  <c r="C57" i="13" l="1"/>
  <c r="D60" i="13"/>
  <c r="H60" i="13"/>
  <c r="C58" i="13"/>
  <c r="C53" i="13"/>
  <c r="C54" i="13" s="1"/>
  <c r="C60" i="13" l="1"/>
  <c r="H49" i="13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G53" i="13"/>
  <c r="F53" i="13"/>
  <c r="G58" i="13"/>
  <c r="F58" i="13"/>
  <c r="G57" i="13"/>
  <c r="F57" i="13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D28" i="13"/>
  <c r="C28" i="13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/>
</calcChain>
</file>

<file path=xl/sharedStrings.xml><?xml version="1.0" encoding="utf-8"?>
<sst xmlns="http://schemas.openxmlformats.org/spreadsheetml/2006/main" count="508" uniqueCount="427">
  <si>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</si>
  <si>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</si>
  <si>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</si>
  <si>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</si>
  <si>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</si>
  <si>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</si>
  <si>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</si>
  <si>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</si>
  <si>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</si>
  <si>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</si>
  <si>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</si>
  <si>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</si>
  <si>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</si>
  <si>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</si>
  <si>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</si>
  <si>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</si>
  <si>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</si>
  <si>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</si>
  <si>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</si>
  <si>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</si>
  <si>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</si>
  <si>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</si>
  <si>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</si>
  <si>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</si>
  <si>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</si>
  <si>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</si>
  <si>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</si>
  <si>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</si>
  <si>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</si>
  <si>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</si>
  <si>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</si>
  <si>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</si>
  <si>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</si>
  <si>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</si>
  <si>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</si>
  <si>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</si>
  <si>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</si>
  <si>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</si>
  <si>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</si>
  <si>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</si>
  <si>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</si>
  <si>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</si>
  <si>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</si>
  <si>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</si>
  <si>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</si>
  <si>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</si>
  <si>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</si>
  <si>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</si>
  <si>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</si>
  <si>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</si>
  <si>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</si>
  <si>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</si>
  <si>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</si>
  <si>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</si>
  <si>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</si>
  <si>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</si>
  <si>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</si>
  <si>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</si>
  <si>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</si>
  <si>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</si>
  <si>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</si>
  <si>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</si>
  <si>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</si>
  <si>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</si>
  <si>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</si>
  <si>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</si>
  <si>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</si>
  <si>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</si>
  <si>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</si>
  <si>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</si>
  <si>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</si>
  <si>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</si>
  <si>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</si>
  <si>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</si>
  <si>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</si>
  <si>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</si>
  <si>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</si>
  <si>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</si>
  <si>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</si>
  <si>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</si>
  <si>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</si>
  <si>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</si>
  <si>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</si>
  <si>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</si>
  <si>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</si>
  <si>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</si>
  <si>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</si>
  <si>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</si>
  <si>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</si>
  <si>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</si>
  <si>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</si>
  <si>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</si>
  <si>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</si>
  <si>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</si>
  <si>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</si>
  <si>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</si>
  <si>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</si>
  <si>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</si>
  <si>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</si>
  <si>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</si>
  <si>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</si>
  <si>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</si>
  <si>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</si>
  <si>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</si>
  <si>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</si>
  <si>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</si>
  <si>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</si>
  <si>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</si>
  <si>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</si>
  <si>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</si>
  <si>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</si>
  <si>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</si>
  <si>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</si>
  <si>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</si>
  <si>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</si>
  <si>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</si>
  <si>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</si>
  <si>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</si>
  <si>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</si>
  <si>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</si>
  <si>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</si>
  <si>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</si>
  <si>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</si>
  <si>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</si>
  <si>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</si>
  <si>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</si>
  <si>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</si>
  <si>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</si>
  <si>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</si>
  <si>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</si>
  <si>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</si>
  <si>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</si>
  <si>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</si>
  <si>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</si>
  <si>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</si>
  <si>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</si>
  <si>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</si>
  <si>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</si>
  <si>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</si>
  <si>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</si>
  <si>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</si>
  <si>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</si>
  <si>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</si>
  <si>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</si>
  <si>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</si>
  <si>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</si>
  <si>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</si>
  <si>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</si>
  <si>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</si>
  <si>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</si>
  <si>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</si>
  <si>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</si>
  <si>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</si>
  <si>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</si>
  <si>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</si>
  <si>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</si>
  <si>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</si>
  <si>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</si>
  <si>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</si>
  <si>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</si>
  <si>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</si>
  <si>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</si>
  <si>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</si>
  <si>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</si>
  <si>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</si>
  <si>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</si>
  <si>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</si>
  <si>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</si>
  <si>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</si>
  <si>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</si>
  <si>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</si>
  <si>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</si>
  <si>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</si>
  <si>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</si>
  <si>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</si>
  <si>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</si>
  <si>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</si>
  <si>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</si>
  <si>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</si>
  <si>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</si>
  <si>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</si>
  <si>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</si>
  <si>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</si>
  <si>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</si>
  <si>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</si>
  <si>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</si>
  <si>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</si>
  <si>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</si>
  <si>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</si>
  <si>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</si>
  <si>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</si>
  <si>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</si>
  <si>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</si>
  <si>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</si>
  <si>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</si>
  <si>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</si>
  <si>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</si>
  <si>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</si>
  <si>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</si>
  <si>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</si>
  <si>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</si>
  <si>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</si>
  <si>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</si>
  <si>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</si>
  <si>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</si>
  <si>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</si>
  <si>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</si>
  <si>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</si>
  <si>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</si>
  <si>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</si>
  <si>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</si>
  <si>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</si>
  <si>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</si>
  <si>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</si>
  <si>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</si>
  <si>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</si>
  <si>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</si>
  <si>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</si>
  <si>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</si>
  <si>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</si>
  <si>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</si>
  <si>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</si>
  <si>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</si>
  <si>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</si>
  <si>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</si>
  <si>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</si>
  <si>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</si>
  <si>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</si>
  <si>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</si>
  <si>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</si>
  <si>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</si>
  <si>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</si>
  <si>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</si>
  <si>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</si>
  <si>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</si>
  <si>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</si>
  <si>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</si>
  <si>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</si>
  <si>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</si>
  <si>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</si>
  <si>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</si>
  <si>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</si>
  <si>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</si>
  <si>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</si>
  <si>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</si>
  <si>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</si>
  <si>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</si>
  <si>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</si>
  <si>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</si>
  <si>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</si>
  <si>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</si>
  <si>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</si>
  <si>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</si>
  <si>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</si>
  <si>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</si>
  <si>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</si>
  <si>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</si>
  <si>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</si>
  <si>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</si>
  <si>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</si>
  <si>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</si>
  <si>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</si>
  <si>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</si>
  <si>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</si>
  <si>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</si>
  <si>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</si>
  <si>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</si>
  <si>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</si>
  <si>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</si>
  <si>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</si>
  <si>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</si>
  <si>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</si>
  <si>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</si>
  <si>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</si>
  <si>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</si>
  <si>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</si>
  <si>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</si>
  <si>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</si>
  <si>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</si>
  <si>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</si>
  <si>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</si>
  <si>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</si>
  <si>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</si>
  <si>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</si>
  <si>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</si>
  <si>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</si>
  <si>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</si>
  <si>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</si>
  <si>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</si>
  <si>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</si>
  <si>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</si>
  <si>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</si>
  <si>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</si>
  <si>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</si>
  <si>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</si>
  <si>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</si>
  <si>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</si>
  <si>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</si>
  <si>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</si>
  <si>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</si>
  <si>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</si>
  <si>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</si>
  <si>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</si>
  <si>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</si>
  <si>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</si>
  <si>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</si>
  <si>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</si>
  <si>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</si>
  <si>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</si>
  <si>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</si>
  <si>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</si>
  <si>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</si>
  <si>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</si>
  <si>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</si>
  <si>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</si>
  <si>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</si>
  <si>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</si>
  <si>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</si>
  <si>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</si>
  <si>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</si>
  <si>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</si>
  <si>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</si>
  <si>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</si>
  <si>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</si>
  <si>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</si>
  <si>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</si>
  <si>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</si>
  <si>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</si>
  <si>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</si>
  <si>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</si>
  <si>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</si>
  <si>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</si>
  <si>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</si>
  <si>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</si>
  <si>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</si>
  <si>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</si>
  <si>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</si>
  <si>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</si>
  <si>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</si>
  <si>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</si>
  <si>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</si>
  <si>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</si>
  <si>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</si>
  <si>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</si>
  <si>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</si>
  <si>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</si>
  <si>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</si>
  <si>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</si>
  <si>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</si>
  <si>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</si>
  <si>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</si>
  <si>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</si>
  <si>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</si>
  <si>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</si>
  <si>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</si>
  <si>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</si>
  <si>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</si>
  <si>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</si>
  <si>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</si>
  <si>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</si>
  <si>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</si>
  <si>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</si>
  <si>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</si>
  <si>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</si>
  <si>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</si>
  <si>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</si>
  <si>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</si>
  <si>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</si>
  <si>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</si>
  <si>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</si>
  <si>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</si>
  <si>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</si>
  <si>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</si>
  <si>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</si>
  <si>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</si>
  <si>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</si>
  <si>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</si>
  <si>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</si>
  <si>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</si>
  <si>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</si>
  <si>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</si>
  <si>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</si>
  <si>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</si>
  <si>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</si>
  <si>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</si>
  <si>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</si>
  <si>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</si>
  <si>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</si>
  <si>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</si>
  <si>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</si>
  <si>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</si>
  <si>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</si>
  <si>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</si>
  <si>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</si>
  <si>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</si>
  <si>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</si>
  <si>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</si>
  <si>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</si>
  <si>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</si>
  <si>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</si>
  <si>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</si>
  <si>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</si>
  <si>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</si>
  <si>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</si>
  <si>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</si>
  <si>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</si>
  <si>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</si>
  <si>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</si>
  <si>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</si>
  <si>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</si>
  <si>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</si>
  <si>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FOR THE MONTH ENDED OCTOBER 31, 2018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</si>
  <si>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</si>
  <si>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</si>
  <si>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</si>
  <si>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</si>
  <si>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</si>
  <si>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</si>
  <si>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</si>
  <si>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</si>
  <si>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</si>
  <si>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</si>
  <si>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</si>
  <si>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</si>
  <si>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</si>
  <si>
    <t>4 (Note 1)</t>
  </si>
  <si>
    <t>5 (Note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</si>
</sst>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198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10" fontId="5" fillId="0" borderId="11" xfId="0" applyNumberFormat="1" applyFont="1" applyFill="1" applyBorder="1" applyAlignment="1">
      <alignment horizontal="right" wrapText="1"/>
    </xf>
    <xf numFmtId="10" fontId="5" fillId="0" borderId="10" xfId="0" applyNumberFormat="1" applyFont="1" applyFill="1" applyBorder="1" applyAlignment="1">
      <alignment horizontal="right" wrapText="1"/>
    </xf>
    <xf numFmtId="42" fontId="5" fillId="127" borderId="96" xfId="0" applyNumberFormat="1" applyFont="1" applyFill="1" applyBorder="1"/>
    <xf numFmtId="41" fontId="5" fillId="127" borderId="97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41" fontId="5" fillId="127" borderId="98" xfId="0" applyNumberFormat="1" applyFont="1" applyFill="1" applyBorder="1"/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41" fontId="5" fillId="127" borderId="99" xfId="0" applyNumberFormat="1" applyFont="1" applyFill="1" applyBorder="1"/>
    <xf numFmtId="0" fontId="5" fillId="0" borderId="11" xfId="0" applyFont="1" applyFill="1" applyBorder="1"/>
    <xf numFmtId="10" fontId="5" fillId="0" borderId="5" xfId="0" applyNumberFormat="1" applyFont="1" applyFill="1" applyBorder="1"/>
    <xf numFmtId="10" fontId="5" fillId="0" borderId="6" xfId="0" applyNumberFormat="1" applyFont="1" applyFill="1" applyBorder="1"/>
    <xf numFmtId="41" fontId="5" fillId="127" borderId="100" xfId="0" applyNumberFormat="1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2" xfId="0" applyNumberFormat="1" applyFont="1" applyFill="1" applyBorder="1"/>
    <xf numFmtId="42" fontId="8" fillId="127" borderId="101" xfId="0" applyNumberFormat="1" applyFont="1" applyFill="1" applyBorder="1"/>
    <xf numFmtId="0" fontId="119" fillId="0" borderId="0" xfId="0" quotePrefix="1" applyFont="1" applyFill="1"/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5" fillId="0" borderId="16" xfId="0" applyNumberFormat="1" applyFont="1" applyFill="1" applyBorder="1" applyAlignment="1">
      <alignment horizontal="left" indent="6"/>
    </xf>
    <xf numFmtId="0" fontId="5" fillId="0" borderId="90" xfId="0" applyNumberFormat="1" applyFont="1" applyFill="1" applyBorder="1" applyAlignment="1">
      <alignment horizontal="left" indent="6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944880</xdr:colOff>
      <xdr:row>46</xdr:row>
      <xdr:rowOff>0</xdr:rowOff>
    </xdr:from>
    <xdr:to>
      <xdr:col>4</xdr:col>
      <xdr:colOff>15241</xdr:colOff>
      <xdr:row>47</xdr:row>
      <xdr:rowOff>104775</xdr:rowOff>
    </xdr:to>
    <xdr:sp macro="" textlink="">
      <xdr:nvSpPr>
        <xdr:cNvPr id="7" name="TextBox 6"/>
        <xdr:cNvSpPr txBox="1"/>
      </xdr:nvSpPr>
      <xdr:spPr>
        <a:xfrm>
          <a:off x="4892040" y="10302240"/>
          <a:ext cx="11811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236220</xdr:colOff>
      <xdr:row>56</xdr:row>
      <xdr:rowOff>0</xdr:rowOff>
    </xdr:from>
    <xdr:to>
      <xdr:col>3</xdr:col>
      <xdr:colOff>488688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760595" y="10668000"/>
          <a:ext cx="1166868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60</xdr:row>
      <xdr:rowOff>0</xdr:rowOff>
    </xdr:from>
    <xdr:to>
      <xdr:col>3</xdr:col>
      <xdr:colOff>513342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768215" y="11430000"/>
          <a:ext cx="1183902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243839</xdr:colOff>
      <xdr:row>63</xdr:row>
      <xdr:rowOff>1</xdr:rowOff>
    </xdr:from>
    <xdr:to>
      <xdr:col>3</xdr:col>
      <xdr:colOff>504824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768214" y="12001501"/>
          <a:ext cx="1175385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342899</xdr:colOff>
      <xdr:row>262</xdr:row>
      <xdr:rowOff>0</xdr:rowOff>
    </xdr:from>
    <xdr:to>
      <xdr:col>3</xdr:col>
      <xdr:colOff>592454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867274" y="49949100"/>
          <a:ext cx="116395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350519</xdr:colOff>
      <xdr:row>269</xdr:row>
      <xdr:rowOff>0</xdr:rowOff>
    </xdr:from>
    <xdr:to>
      <xdr:col>3</xdr:col>
      <xdr:colOff>600074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874894" y="51301650"/>
          <a:ext cx="1163955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10</xdr:row>
      <xdr:rowOff>0</xdr:rowOff>
    </xdr:from>
    <xdr:to>
      <xdr:col>3</xdr:col>
      <xdr:colOff>1074420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754880" y="2377440"/>
          <a:ext cx="16992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579120</xdr:colOff>
      <xdr:row>16</xdr:row>
      <xdr:rowOff>0</xdr:rowOff>
    </xdr:from>
    <xdr:to>
      <xdr:col>3</xdr:col>
      <xdr:colOff>1028700</xdr:colOff>
      <xdr:row>17</xdr:row>
      <xdr:rowOff>135255</xdr:rowOff>
    </xdr:to>
    <xdr:sp macro="" textlink="">
      <xdr:nvSpPr>
        <xdr:cNvPr id="4" name="TextBox 3"/>
        <xdr:cNvSpPr txBox="1"/>
      </xdr:nvSpPr>
      <xdr:spPr>
        <a:xfrm>
          <a:off x="4770120" y="3566160"/>
          <a:ext cx="16383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640080</xdr:colOff>
      <xdr:row>27</xdr:row>
      <xdr:rowOff>0</xdr:rowOff>
    </xdr:from>
    <xdr:to>
      <xdr:col>3</xdr:col>
      <xdr:colOff>967740</xdr:colOff>
      <xdr:row>28</xdr:row>
      <xdr:rowOff>135255</xdr:rowOff>
    </xdr:to>
    <xdr:sp macro="" textlink="">
      <xdr:nvSpPr>
        <xdr:cNvPr id="5" name="TextBox 4"/>
        <xdr:cNvSpPr txBox="1"/>
      </xdr:nvSpPr>
      <xdr:spPr>
        <a:xfrm>
          <a:off x="4831080" y="5745480"/>
          <a:ext cx="15163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601980</xdr:colOff>
      <xdr:row>38</xdr:row>
      <xdr:rowOff>114301</xdr:rowOff>
    </xdr:from>
    <xdr:to>
      <xdr:col>3</xdr:col>
      <xdr:colOff>1013460</xdr:colOff>
      <xdr:row>40</xdr:row>
      <xdr:rowOff>83821</xdr:rowOff>
    </xdr:to>
    <xdr:sp macro="" textlink="">
      <xdr:nvSpPr>
        <xdr:cNvPr id="6" name="TextBox 5"/>
        <xdr:cNvSpPr txBox="1"/>
      </xdr:nvSpPr>
      <xdr:spPr>
        <a:xfrm>
          <a:off x="4792980" y="8039101"/>
          <a:ext cx="16002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655320</xdr:colOff>
      <xdr:row>43</xdr:row>
      <xdr:rowOff>0</xdr:rowOff>
    </xdr:from>
    <xdr:to>
      <xdr:col>3</xdr:col>
      <xdr:colOff>998220</xdr:colOff>
      <xdr:row>44</xdr:row>
      <xdr:rowOff>167640</xdr:rowOff>
    </xdr:to>
    <xdr:sp macro="" textlink="">
      <xdr:nvSpPr>
        <xdr:cNvPr id="7" name="TextBox 6"/>
        <xdr:cNvSpPr txBox="1"/>
      </xdr:nvSpPr>
      <xdr:spPr>
        <a:xfrm>
          <a:off x="4846320" y="8915400"/>
          <a:ext cx="153162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693420</xdr:colOff>
      <xdr:row>47</xdr:row>
      <xdr:rowOff>0</xdr:rowOff>
    </xdr:from>
    <xdr:to>
      <xdr:col>3</xdr:col>
      <xdr:colOff>1005840</xdr:colOff>
      <xdr:row>48</xdr:row>
      <xdr:rowOff>167640</xdr:rowOff>
    </xdr:to>
    <xdr:sp macro="" textlink="">
      <xdr:nvSpPr>
        <xdr:cNvPr id="8" name="TextBox 7"/>
        <xdr:cNvSpPr txBox="1"/>
      </xdr:nvSpPr>
      <xdr:spPr>
        <a:xfrm>
          <a:off x="4884420" y="970788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678180</xdr:colOff>
      <xdr:row>51</xdr:row>
      <xdr:rowOff>0</xdr:rowOff>
    </xdr:from>
    <xdr:to>
      <xdr:col>3</xdr:col>
      <xdr:colOff>990600</xdr:colOff>
      <xdr:row>52</xdr:row>
      <xdr:rowOff>167640</xdr:rowOff>
    </xdr:to>
    <xdr:sp macro="" textlink="">
      <xdr:nvSpPr>
        <xdr:cNvPr id="9" name="TextBox 8"/>
        <xdr:cNvSpPr txBox="1"/>
      </xdr:nvSpPr>
      <xdr:spPr>
        <a:xfrm>
          <a:off x="4869180" y="105003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662940</xdr:colOff>
      <xdr:row>56</xdr:row>
      <xdr:rowOff>0</xdr:rowOff>
    </xdr:from>
    <xdr:to>
      <xdr:col>3</xdr:col>
      <xdr:colOff>975360</xdr:colOff>
      <xdr:row>57</xdr:row>
      <xdr:rowOff>167640</xdr:rowOff>
    </xdr:to>
    <xdr:sp macro="" textlink="">
      <xdr:nvSpPr>
        <xdr:cNvPr id="10" name="TextBox 9"/>
        <xdr:cNvSpPr txBox="1"/>
      </xdr:nvSpPr>
      <xdr:spPr>
        <a:xfrm>
          <a:off x="4853940" y="11490960"/>
          <a:ext cx="150114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53339</xdr:colOff>
      <xdr:row>10</xdr:row>
      <xdr:rowOff>0</xdr:rowOff>
    </xdr:from>
    <xdr:to>
      <xdr:col>7</xdr:col>
      <xdr:colOff>1120140</xdr:colOff>
      <xdr:row>11</xdr:row>
      <xdr:rowOff>135255</xdr:rowOff>
    </xdr:to>
    <xdr:sp macro="" textlink="">
      <xdr:nvSpPr>
        <xdr:cNvPr id="11" name="TextBox 10"/>
        <xdr:cNvSpPr txBox="1"/>
      </xdr:nvSpPr>
      <xdr:spPr>
        <a:xfrm>
          <a:off x="9982199" y="2377440"/>
          <a:ext cx="10668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16</xdr:row>
      <xdr:rowOff>0</xdr:rowOff>
    </xdr:from>
    <xdr:to>
      <xdr:col>7</xdr:col>
      <xdr:colOff>1127760</xdr:colOff>
      <xdr:row>17</xdr:row>
      <xdr:rowOff>135255</xdr:rowOff>
    </xdr:to>
    <xdr:sp macro="" textlink="">
      <xdr:nvSpPr>
        <xdr:cNvPr id="12" name="TextBox 11"/>
        <xdr:cNvSpPr txBox="1"/>
      </xdr:nvSpPr>
      <xdr:spPr>
        <a:xfrm>
          <a:off x="9982200" y="3566160"/>
          <a:ext cx="10744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7</xdr:col>
      <xdr:colOff>1127760</xdr:colOff>
      <xdr:row>28</xdr:row>
      <xdr:rowOff>135255</xdr:rowOff>
    </xdr:to>
    <xdr:sp macro="" textlink="">
      <xdr:nvSpPr>
        <xdr:cNvPr id="14" name="TextBox 13"/>
        <xdr:cNvSpPr txBox="1"/>
      </xdr:nvSpPr>
      <xdr:spPr>
        <a:xfrm>
          <a:off x="9974580" y="574548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39</xdr:row>
      <xdr:rowOff>0</xdr:rowOff>
    </xdr:from>
    <xdr:to>
      <xdr:col>7</xdr:col>
      <xdr:colOff>1127760</xdr:colOff>
      <xdr:row>40</xdr:row>
      <xdr:rowOff>135255</xdr:rowOff>
    </xdr:to>
    <xdr:sp macro="" textlink="">
      <xdr:nvSpPr>
        <xdr:cNvPr id="15" name="TextBox 14"/>
        <xdr:cNvSpPr txBox="1"/>
      </xdr:nvSpPr>
      <xdr:spPr>
        <a:xfrm>
          <a:off x="9989820" y="812292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60960</xdr:colOff>
      <xdr:row>43</xdr:row>
      <xdr:rowOff>0</xdr:rowOff>
    </xdr:from>
    <xdr:to>
      <xdr:col>7</xdr:col>
      <xdr:colOff>1127760</xdr:colOff>
      <xdr:row>44</xdr:row>
      <xdr:rowOff>135255</xdr:rowOff>
    </xdr:to>
    <xdr:sp macro="" textlink="">
      <xdr:nvSpPr>
        <xdr:cNvPr id="16" name="TextBox 15"/>
        <xdr:cNvSpPr txBox="1"/>
      </xdr:nvSpPr>
      <xdr:spPr>
        <a:xfrm>
          <a:off x="9989820" y="89154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76200</xdr:colOff>
      <xdr:row>47</xdr:row>
      <xdr:rowOff>0</xdr:rowOff>
    </xdr:from>
    <xdr:to>
      <xdr:col>7</xdr:col>
      <xdr:colOff>1143000</xdr:colOff>
      <xdr:row>48</xdr:row>
      <xdr:rowOff>135255</xdr:rowOff>
    </xdr:to>
    <xdr:sp macro="" textlink="">
      <xdr:nvSpPr>
        <xdr:cNvPr id="18" name="TextBox 17"/>
        <xdr:cNvSpPr txBox="1"/>
      </xdr:nvSpPr>
      <xdr:spPr>
        <a:xfrm>
          <a:off x="10005060" y="970788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59</xdr:row>
      <xdr:rowOff>60960</xdr:rowOff>
    </xdr:from>
    <xdr:to>
      <xdr:col>3</xdr:col>
      <xdr:colOff>960120</xdr:colOff>
      <xdr:row>61</xdr:row>
      <xdr:rowOff>129540</xdr:rowOff>
    </xdr:to>
    <xdr:sp macro="" textlink="">
      <xdr:nvSpPr>
        <xdr:cNvPr id="20" name="TextBox 19"/>
        <xdr:cNvSpPr txBox="1"/>
      </xdr:nvSpPr>
      <xdr:spPr>
        <a:xfrm>
          <a:off x="4861560" y="12146280"/>
          <a:ext cx="147828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38100</xdr:colOff>
      <xdr:row>51</xdr:row>
      <xdr:rowOff>0</xdr:rowOff>
    </xdr:from>
    <xdr:to>
      <xdr:col>7</xdr:col>
      <xdr:colOff>1127760</xdr:colOff>
      <xdr:row>52</xdr:row>
      <xdr:rowOff>135255</xdr:rowOff>
    </xdr:to>
    <xdr:sp macro="" textlink="">
      <xdr:nvSpPr>
        <xdr:cNvPr id="22" name="TextBox 21"/>
        <xdr:cNvSpPr txBox="1"/>
      </xdr:nvSpPr>
      <xdr:spPr>
        <a:xfrm>
          <a:off x="9966960" y="10500360"/>
          <a:ext cx="10896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53340</xdr:colOff>
      <xdr:row>56</xdr:row>
      <xdr:rowOff>0</xdr:rowOff>
    </xdr:from>
    <xdr:to>
      <xdr:col>7</xdr:col>
      <xdr:colOff>1135380</xdr:colOff>
      <xdr:row>57</xdr:row>
      <xdr:rowOff>135255</xdr:rowOff>
    </xdr:to>
    <xdr:sp macro="" textlink="">
      <xdr:nvSpPr>
        <xdr:cNvPr id="23" name="TextBox 22"/>
        <xdr:cNvSpPr txBox="1"/>
      </xdr:nvSpPr>
      <xdr:spPr>
        <a:xfrm>
          <a:off x="9982200" y="11490960"/>
          <a:ext cx="10820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30480</xdr:colOff>
      <xdr:row>59</xdr:row>
      <xdr:rowOff>144780</xdr:rowOff>
    </xdr:from>
    <xdr:to>
      <xdr:col>7</xdr:col>
      <xdr:colOff>1135380</xdr:colOff>
      <xdr:row>61</xdr:row>
      <xdr:rowOff>121921</xdr:rowOff>
    </xdr:to>
    <xdr:sp macro="" textlink="">
      <xdr:nvSpPr>
        <xdr:cNvPr id="25" name="TextBox 24"/>
        <xdr:cNvSpPr txBox="1"/>
      </xdr:nvSpPr>
      <xdr:spPr>
        <a:xfrm>
          <a:off x="9959340" y="12230100"/>
          <a:ext cx="1104900" cy="3276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420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6" t="s">
        <v>411</v>
      </c>
      <c r="B3" s="196"/>
      <c r="C3" s="196"/>
      <c r="D3" s="196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415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/>
      <c r="B43" s="139"/>
      <c r="C43" s="140"/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MONTH ENDED OCTOBER 31,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sqref="A1:I1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7" t="s">
        <v>349</v>
      </c>
      <c r="B1" s="197"/>
      <c r="C1" s="197"/>
      <c r="D1" s="197"/>
      <c r="E1" s="197"/>
      <c r="F1" s="197"/>
      <c r="G1" s="197"/>
      <c r="H1" s="197"/>
      <c r="I1" s="197"/>
    </row>
    <row r="2" spans="1:9">
      <c r="A2" s="197" t="s">
        <v>358</v>
      </c>
      <c r="B2" s="197"/>
      <c r="C2" s="197"/>
      <c r="D2" s="197"/>
      <c r="E2" s="197"/>
      <c r="F2" s="197"/>
      <c r="G2" s="197"/>
      <c r="H2" s="197"/>
      <c r="I2" s="197"/>
    </row>
    <row r="3" spans="1:9">
      <c r="A3" s="196" t="str">
        <f>'Allocated (R)'!A3</f>
        <v>FOR THE MONTH ENDED OCTOBER 31, 2018</v>
      </c>
      <c r="B3" s="196"/>
      <c r="C3" s="196"/>
      <c r="D3" s="196"/>
      <c r="E3" s="196"/>
      <c r="F3" s="196"/>
      <c r="G3" s="196"/>
      <c r="H3" s="196"/>
      <c r="I3" s="196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416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417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418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/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7.140625" style="35" customWidth="1"/>
    <col min="9" max="9" width="4.5703125" style="35" customWidth="1"/>
    <col min="10" max="16384" width="8.85546875" style="35"/>
  </cols>
  <sheetData>
    <row r="1" spans="1:8" ht="15.95" customHeight="1">
      <c r="A1" s="36"/>
      <c r="B1" s="197" t="s">
        <v>349</v>
      </c>
      <c r="C1" s="197"/>
      <c r="D1" s="197"/>
      <c r="E1" s="197"/>
      <c r="F1" s="197"/>
      <c r="G1" s="197"/>
      <c r="H1" s="197"/>
    </row>
    <row r="2" spans="1:8" ht="15.95" customHeight="1">
      <c r="A2" s="36"/>
      <c r="B2" s="197" t="s">
        <v>359</v>
      </c>
      <c r="C2" s="197"/>
      <c r="D2" s="197"/>
      <c r="E2" s="197"/>
      <c r="F2" s="197"/>
      <c r="G2" s="197"/>
      <c r="H2" s="197"/>
    </row>
    <row r="3" spans="1:8" ht="15.95" customHeight="1">
      <c r="A3" s="197" t="str">
        <f>'Allocated (R)'!A3</f>
        <v>FOR THE MONTH ENDED OCTOBER 31, 2018</v>
      </c>
      <c r="B3" s="197"/>
      <c r="C3" s="197"/>
      <c r="D3" s="197"/>
      <c r="E3" s="197"/>
      <c r="F3" s="197"/>
      <c r="G3" s="197"/>
      <c r="H3" s="197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412</v>
      </c>
      <c r="F7" s="78" t="s">
        <v>413</v>
      </c>
      <c r="G7" s="78" t="s">
        <v>414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3">
        <f>VLOOKUP($E9,$B$65:$G$70,5,FALSE)</f>
        <v>0.58079999999999998</v>
      </c>
      <c r="G9" s="174">
        <f>VLOOKUP($E9,$B$65:$G$70,6,FALSE)</f>
        <v>0.41920000000000002</v>
      </c>
      <c r="H9" s="175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3">
        <f>VLOOKUP($E10,$B$65:$G$70,5,FALSE)</f>
        <v>0.62590000000000001</v>
      </c>
      <c r="G10" s="174">
        <f>VLOOKUP($E10,$B$65:$G$70,6,FALSE)</f>
        <v>0.37409999999999999</v>
      </c>
      <c r="H10" s="176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3">
        <f>VLOOKUP($E11,$B$65:$G$70,5,FALSE)</f>
        <v>0.58079999999999998</v>
      </c>
      <c r="G11" s="174">
        <f>VLOOKUP($E11,$B$65:$G$70,6,FALSE)</f>
        <v>0.41920000000000002</v>
      </c>
      <c r="H11" s="176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3">
        <f>VLOOKUP($E12,$B$65:$G$70,5,FALSE)</f>
        <v>0.65590000000000004</v>
      </c>
      <c r="G12" s="174">
        <f>VLOOKUP($E12,$B$65:$G$70,6,FALSE)</f>
        <v>0.34410000000000002</v>
      </c>
      <c r="H12" s="176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7">
        <f>VLOOKUP($E13,$B$65:$G$70,5,FALSE)</f>
        <v>0.58079999999999998</v>
      </c>
      <c r="G13" s="178">
        <f>VLOOKUP($E13,$B$65:$G$70,6,FALSE)</f>
        <v>0.41920000000000002</v>
      </c>
      <c r="H13" s="179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80"/>
      <c r="G14" s="152"/>
      <c r="H14" s="176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181"/>
      <c r="G15" s="152"/>
      <c r="H15" s="176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3">
        <f t="shared" ref="F16:F22" si="4">VLOOKUP($E16,$B$65:$G$70,5,FALSE)</f>
        <v>0.58079999999999998</v>
      </c>
      <c r="G16" s="174">
        <f t="shared" ref="G16:G22" si="5">VLOOKUP($E16,$B$65:$G$70,6,FALSE)</f>
        <v>0.41920000000000002</v>
      </c>
      <c r="H16" s="176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3">
        <f t="shared" si="4"/>
        <v>0.58079999999999998</v>
      </c>
      <c r="G17" s="174">
        <f t="shared" si="5"/>
        <v>0.41920000000000002</v>
      </c>
      <c r="H17" s="176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3">
        <f t="shared" si="4"/>
        <v>0.58079999999999998</v>
      </c>
      <c r="G18" s="174">
        <f t="shared" si="5"/>
        <v>0.41920000000000002</v>
      </c>
      <c r="H18" s="176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3">
        <f t="shared" si="4"/>
        <v>0.58079999999999998</v>
      </c>
      <c r="G19" s="174">
        <f t="shared" si="5"/>
        <v>0.41920000000000002</v>
      </c>
      <c r="H19" s="176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3">
        <f t="shared" si="4"/>
        <v>0.58079999999999998</v>
      </c>
      <c r="G20" s="174">
        <f t="shared" si="5"/>
        <v>0.41920000000000002</v>
      </c>
      <c r="H20" s="176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3">
        <f t="shared" si="4"/>
        <v>0.58079999999999998</v>
      </c>
      <c r="G21" s="174">
        <f t="shared" si="5"/>
        <v>0.41920000000000002</v>
      </c>
      <c r="H21" s="176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7">
        <f t="shared" si="4"/>
        <v>0.58079999999999998</v>
      </c>
      <c r="G22" s="178">
        <f t="shared" si="5"/>
        <v>0.41920000000000002</v>
      </c>
      <c r="H22" s="179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80"/>
      <c r="G23" s="152"/>
      <c r="H23" s="176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181"/>
      <c r="G24" s="152"/>
      <c r="H24" s="176"/>
    </row>
    <row r="25" spans="1:9" ht="15.95" customHeight="1">
      <c r="A25" s="40"/>
      <c r="B25" s="46" t="s">
        <v>376</v>
      </c>
      <c r="C25" s="157">
        <f t="shared" ref="C25:C37" si="6">H25*F25</f>
        <v>0</v>
      </c>
      <c r="D25" s="158">
        <f t="shared" ref="D25:D37" si="7">H25*G25</f>
        <v>0</v>
      </c>
      <c r="E25" s="165">
        <v>4</v>
      </c>
      <c r="F25" s="173">
        <f t="shared" ref="F25:F37" si="8">VLOOKUP($E25,$B$65:$G$70,5,FALSE)</f>
        <v>0.65590000000000004</v>
      </c>
      <c r="G25" s="174">
        <f t="shared" ref="G25:G37" si="9">VLOOKUP($E25,$B$65:$G$70,6,FALSE)</f>
        <v>0.34410000000000002</v>
      </c>
      <c r="H25" s="176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6"/>
        <v>0</v>
      </c>
      <c r="D26" s="158">
        <f t="shared" si="7"/>
        <v>0</v>
      </c>
      <c r="E26" s="165">
        <v>4</v>
      </c>
      <c r="F26" s="173">
        <f t="shared" si="8"/>
        <v>0.65590000000000004</v>
      </c>
      <c r="G26" s="174">
        <f t="shared" si="9"/>
        <v>0.34410000000000002</v>
      </c>
      <c r="H26" s="176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6"/>
        <v>0</v>
      </c>
      <c r="D27" s="158">
        <f t="shared" si="7"/>
        <v>0</v>
      </c>
      <c r="E27" s="165">
        <v>4</v>
      </c>
      <c r="F27" s="173">
        <f t="shared" si="8"/>
        <v>0.65590000000000004</v>
      </c>
      <c r="G27" s="174">
        <f t="shared" si="9"/>
        <v>0.34410000000000002</v>
      </c>
      <c r="H27" s="176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6"/>
        <v>0</v>
      </c>
      <c r="D28" s="158">
        <f t="shared" si="7"/>
        <v>0</v>
      </c>
      <c r="E28" s="194" t="s">
        <v>425</v>
      </c>
      <c r="F28" s="173">
        <v>0.65700578809165322</v>
      </c>
      <c r="G28" s="174">
        <v>0.34299421190834672</v>
      </c>
      <c r="H28" s="176">
        <f>'Unallocated Detail (R)'!D229</f>
        <v>0</v>
      </c>
      <c r="I28" s="191"/>
    </row>
    <row r="29" spans="1:9" ht="15.95" customHeight="1">
      <c r="A29" s="40" t="s">
        <v>364</v>
      </c>
      <c r="B29" s="46" t="s">
        <v>380</v>
      </c>
      <c r="C29" s="157">
        <f t="shared" si="6"/>
        <v>0</v>
      </c>
      <c r="D29" s="158">
        <f t="shared" si="7"/>
        <v>0</v>
      </c>
      <c r="E29" s="165">
        <v>3</v>
      </c>
      <c r="F29" s="173">
        <f t="shared" si="8"/>
        <v>0.60599999999999998</v>
      </c>
      <c r="G29" s="174">
        <f t="shared" si="9"/>
        <v>0.39400000000000002</v>
      </c>
      <c r="H29" s="176">
        <f>'Unallocated Detail (R)'!D230</f>
        <v>0</v>
      </c>
      <c r="I29" s="75"/>
    </row>
    <row r="30" spans="1:9" ht="15.95" customHeight="1">
      <c r="A30" s="40" t="s">
        <v>364</v>
      </c>
      <c r="B30" s="46" t="s">
        <v>381</v>
      </c>
      <c r="C30" s="157">
        <f t="shared" si="6"/>
        <v>0</v>
      </c>
      <c r="D30" s="158">
        <f t="shared" si="7"/>
        <v>0</v>
      </c>
      <c r="E30" s="165">
        <v>1</v>
      </c>
      <c r="F30" s="173">
        <f t="shared" si="8"/>
        <v>0.58079999999999998</v>
      </c>
      <c r="G30" s="174">
        <f t="shared" si="9"/>
        <v>0.41920000000000002</v>
      </c>
      <c r="H30" s="176">
        <f>'Unallocated Detail (R)'!D231</f>
        <v>0</v>
      </c>
      <c r="I30" s="75"/>
    </row>
    <row r="31" spans="1:9" ht="15.95" customHeight="1">
      <c r="A31" s="40" t="s">
        <v>364</v>
      </c>
      <c r="B31" s="46" t="s">
        <v>382</v>
      </c>
      <c r="C31" s="157">
        <f t="shared" si="6"/>
        <v>0</v>
      </c>
      <c r="D31" s="158">
        <f t="shared" si="7"/>
        <v>0</v>
      </c>
      <c r="E31" s="194" t="s">
        <v>426</v>
      </c>
      <c r="F31" s="173">
        <v>0.62763196869976912</v>
      </c>
      <c r="G31" s="174">
        <v>0.37236803130023094</v>
      </c>
      <c r="H31" s="176">
        <f>'Unallocated Detail (R)'!D232</f>
        <v>0</v>
      </c>
      <c r="I31" s="191"/>
    </row>
    <row r="32" spans="1:9" ht="15.95" customHeight="1">
      <c r="A32" s="40"/>
      <c r="B32" s="46" t="s">
        <v>383</v>
      </c>
      <c r="C32" s="157">
        <f t="shared" si="6"/>
        <v>0</v>
      </c>
      <c r="D32" s="158">
        <f t="shared" si="7"/>
        <v>0</v>
      </c>
      <c r="E32" s="165">
        <v>4</v>
      </c>
      <c r="F32" s="173">
        <f t="shared" si="8"/>
        <v>0.65590000000000004</v>
      </c>
      <c r="G32" s="174">
        <f t="shared" si="9"/>
        <v>0.34410000000000002</v>
      </c>
      <c r="H32" s="176">
        <f>'Unallocated Detail (R)'!D233</f>
        <v>0</v>
      </c>
      <c r="I32" s="75"/>
    </row>
    <row r="33" spans="1:9" ht="15.95" customHeight="1">
      <c r="A33" s="40" t="s">
        <v>364</v>
      </c>
      <c r="B33" s="46" t="s">
        <v>384</v>
      </c>
      <c r="C33" s="157">
        <f t="shared" si="6"/>
        <v>0</v>
      </c>
      <c r="D33" s="158">
        <f t="shared" si="7"/>
        <v>0</v>
      </c>
      <c r="E33" s="165">
        <v>4</v>
      </c>
      <c r="F33" s="173">
        <f t="shared" si="8"/>
        <v>0.65590000000000004</v>
      </c>
      <c r="G33" s="174">
        <f t="shared" si="9"/>
        <v>0.34410000000000002</v>
      </c>
      <c r="H33" s="176">
        <f>'Unallocated Detail (R)'!D234</f>
        <v>0</v>
      </c>
      <c r="I33" s="75"/>
    </row>
    <row r="34" spans="1:9" ht="15.95" customHeight="1">
      <c r="A34" s="40" t="s">
        <v>364</v>
      </c>
      <c r="B34" s="46" t="s">
        <v>385</v>
      </c>
      <c r="C34" s="157">
        <f t="shared" si="6"/>
        <v>0</v>
      </c>
      <c r="D34" s="158">
        <f t="shared" si="7"/>
        <v>0</v>
      </c>
      <c r="E34" s="165">
        <v>4</v>
      </c>
      <c r="F34" s="173">
        <f t="shared" si="8"/>
        <v>0.65590000000000004</v>
      </c>
      <c r="G34" s="174">
        <f t="shared" si="9"/>
        <v>0.34410000000000002</v>
      </c>
      <c r="H34" s="176">
        <f>'Unallocated Detail (R)'!D235</f>
        <v>0</v>
      </c>
      <c r="I34" s="75"/>
    </row>
    <row r="35" spans="1:9" ht="15.95" customHeight="1">
      <c r="A35" s="40" t="s">
        <v>364</v>
      </c>
      <c r="B35" s="46" t="s">
        <v>386</v>
      </c>
      <c r="C35" s="157">
        <f t="shared" si="6"/>
        <v>0</v>
      </c>
      <c r="D35" s="158">
        <f t="shared" si="7"/>
        <v>0</v>
      </c>
      <c r="E35" s="165">
        <v>4</v>
      </c>
      <c r="F35" s="173">
        <f t="shared" si="8"/>
        <v>0.65590000000000004</v>
      </c>
      <c r="G35" s="174">
        <f t="shared" si="9"/>
        <v>0.34410000000000002</v>
      </c>
      <c r="H35" s="176">
        <f>'Unallocated Detail (R)'!D236</f>
        <v>0</v>
      </c>
      <c r="I35" s="75"/>
    </row>
    <row r="36" spans="1:9" ht="15.95" customHeight="1">
      <c r="A36" s="40"/>
      <c r="B36" s="46" t="s">
        <v>387</v>
      </c>
      <c r="C36" s="157">
        <f t="shared" si="6"/>
        <v>0</v>
      </c>
      <c r="D36" s="158">
        <f t="shared" si="7"/>
        <v>0</v>
      </c>
      <c r="E36" s="165">
        <v>4</v>
      </c>
      <c r="F36" s="173">
        <f t="shared" si="8"/>
        <v>0.65590000000000004</v>
      </c>
      <c r="G36" s="174">
        <f t="shared" si="9"/>
        <v>0.34410000000000002</v>
      </c>
      <c r="H36" s="176">
        <f>'Unallocated Detail (R)'!D237</f>
        <v>0</v>
      </c>
      <c r="I36" s="75"/>
    </row>
    <row r="37" spans="1:9" ht="15.95" customHeight="1">
      <c r="A37" s="40"/>
      <c r="B37" s="46" t="s">
        <v>388</v>
      </c>
      <c r="C37" s="159">
        <f t="shared" si="6"/>
        <v>0</v>
      </c>
      <c r="D37" s="160">
        <f t="shared" si="7"/>
        <v>0</v>
      </c>
      <c r="E37" s="166">
        <v>4</v>
      </c>
      <c r="F37" s="177">
        <f t="shared" si="8"/>
        <v>0.65590000000000004</v>
      </c>
      <c r="G37" s="178">
        <f t="shared" si="9"/>
        <v>0.34410000000000002</v>
      </c>
      <c r="H37" s="179">
        <f>'Unallocated Detail (R)'!D238</f>
        <v>0</v>
      </c>
      <c r="I37" s="75"/>
    </row>
    <row r="38" spans="1:9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80"/>
      <c r="G38" s="152"/>
      <c r="H38" s="176">
        <f>SUM(H25:H37)</f>
        <v>0</v>
      </c>
      <c r="I38" s="75"/>
    </row>
    <row r="39" spans="1:9" ht="15.95" customHeight="1">
      <c r="A39" s="40" t="s">
        <v>389</v>
      </c>
      <c r="B39" s="48"/>
      <c r="C39" s="157"/>
      <c r="D39" s="158"/>
      <c r="E39" s="165"/>
      <c r="F39" s="181"/>
      <c r="G39" s="152"/>
      <c r="H39" s="176"/>
      <c r="I39" s="75"/>
    </row>
    <row r="40" spans="1:9" ht="15.95" customHeight="1">
      <c r="A40" s="40"/>
      <c r="B40" s="46" t="s">
        <v>390</v>
      </c>
      <c r="C40" s="157">
        <f t="shared" ref="C40:C41" si="10">H40*F40</f>
        <v>0</v>
      </c>
      <c r="D40" s="158">
        <f t="shared" ref="D40:D41" si="11">H40*G40</f>
        <v>0</v>
      </c>
      <c r="E40" s="165">
        <v>4</v>
      </c>
      <c r="F40" s="173">
        <f>VLOOKUP($E40,$B$65:$G$70,5,FALSE)</f>
        <v>0.65590000000000004</v>
      </c>
      <c r="G40" s="174">
        <f>VLOOKUP($E40,$B$65:$G$70,6,FALSE)</f>
        <v>0.34410000000000002</v>
      </c>
      <c r="H40" s="176">
        <f>'Unallocated Detail (R)'!D244</f>
        <v>0</v>
      </c>
      <c r="I40" s="75"/>
    </row>
    <row r="41" spans="1:9" ht="15.95" customHeight="1">
      <c r="A41" s="40"/>
      <c r="B41" s="47" t="s">
        <v>391</v>
      </c>
      <c r="C41" s="159">
        <f t="shared" si="10"/>
        <v>0</v>
      </c>
      <c r="D41" s="160">
        <f t="shared" si="11"/>
        <v>0</v>
      </c>
      <c r="E41" s="166">
        <v>4</v>
      </c>
      <c r="F41" s="177">
        <f>VLOOKUP($E41,$B$65:$G$70,5,FALSE)</f>
        <v>0.65590000000000004</v>
      </c>
      <c r="G41" s="178">
        <f>VLOOKUP($E41,$B$65:$G$70,6,FALSE)</f>
        <v>0.34410000000000002</v>
      </c>
      <c r="H41" s="179">
        <f>'Unallocated Detail (R)'!D245</f>
        <v>0</v>
      </c>
      <c r="I41" s="75"/>
    </row>
    <row r="42" spans="1:9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181"/>
      <c r="G42" s="152"/>
      <c r="H42" s="176">
        <f>SUM(H40:H41)</f>
        <v>0</v>
      </c>
      <c r="I42" s="75"/>
    </row>
    <row r="43" spans="1:9" ht="15.95" customHeight="1">
      <c r="A43" s="40" t="s">
        <v>13</v>
      </c>
      <c r="B43" s="46"/>
      <c r="C43" s="157"/>
      <c r="D43" s="158"/>
      <c r="E43" s="165"/>
      <c r="F43" s="181"/>
      <c r="G43" s="152"/>
      <c r="H43" s="176"/>
      <c r="I43" s="75"/>
    </row>
    <row r="44" spans="1:9" ht="15.95" customHeight="1">
      <c r="A44" s="40"/>
      <c r="B44" s="46" t="s">
        <v>392</v>
      </c>
      <c r="C44" s="157">
        <f t="shared" ref="C44:C46" si="12">H44*F44</f>
        <v>0</v>
      </c>
      <c r="D44" s="158">
        <f t="shared" ref="D44:D46" si="13">H44*G44</f>
        <v>0</v>
      </c>
      <c r="E44" s="165">
        <v>4</v>
      </c>
      <c r="F44" s="173">
        <f>VLOOKUP($E44,$B$65:$G$70,5,FALSE)</f>
        <v>0.65590000000000004</v>
      </c>
      <c r="G44" s="174">
        <f>VLOOKUP($E44,$B$65:$G$70,6,FALSE)</f>
        <v>0.34410000000000002</v>
      </c>
      <c r="H44" s="176">
        <f>'Unallocated Detail (R)'!D248</f>
        <v>0</v>
      </c>
      <c r="I44" s="75"/>
    </row>
    <row r="45" spans="1:9" ht="15.95" customHeight="1">
      <c r="A45" s="40"/>
      <c r="B45" s="46" t="s">
        <v>393</v>
      </c>
      <c r="C45" s="157">
        <f t="shared" si="12"/>
        <v>0</v>
      </c>
      <c r="D45" s="158">
        <f t="shared" si="13"/>
        <v>0</v>
      </c>
      <c r="E45" s="165">
        <v>4</v>
      </c>
      <c r="F45" s="173">
        <f>VLOOKUP($E45,$B$65:$G$70,5,FALSE)</f>
        <v>0.65590000000000004</v>
      </c>
      <c r="G45" s="174">
        <f>VLOOKUP($E45,$B$65:$G$70,6,FALSE)</f>
        <v>0.34410000000000002</v>
      </c>
      <c r="H45" s="176">
        <f>'Unallocated Detail (R)'!D249</f>
        <v>0</v>
      </c>
      <c r="I45" s="75"/>
    </row>
    <row r="46" spans="1:9" ht="15.95" customHeight="1">
      <c r="A46" s="40"/>
      <c r="B46" s="47" t="s">
        <v>394</v>
      </c>
      <c r="C46" s="159">
        <f t="shared" si="12"/>
        <v>0</v>
      </c>
      <c r="D46" s="160">
        <f t="shared" si="13"/>
        <v>0</v>
      </c>
      <c r="E46" s="166">
        <v>4</v>
      </c>
      <c r="F46" s="177">
        <f>VLOOKUP($E46,$B$65:$G$70,5,FALSE)</f>
        <v>0.65590000000000004</v>
      </c>
      <c r="G46" s="178">
        <f>VLOOKUP($E46,$B$65:$G$70,6,FALSE)</f>
        <v>0.34410000000000002</v>
      </c>
      <c r="H46" s="176">
        <f>'Unallocated Detail (R)'!D250</f>
        <v>0</v>
      </c>
      <c r="I46" s="75"/>
    </row>
    <row r="47" spans="1:9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181"/>
      <c r="G47" s="152"/>
      <c r="H47" s="182">
        <f>SUM(H44:H46)</f>
        <v>0</v>
      </c>
      <c r="I47" s="75"/>
    </row>
    <row r="48" spans="1:9" ht="15.95" customHeight="1">
      <c r="A48" s="40" t="s">
        <v>395</v>
      </c>
      <c r="B48" s="48"/>
      <c r="C48" s="157"/>
      <c r="D48" s="158"/>
      <c r="E48" s="165"/>
      <c r="F48" s="181"/>
      <c r="G48" s="152"/>
      <c r="H48" s="176"/>
      <c r="I48" s="75"/>
    </row>
    <row r="49" spans="1:9" ht="15.95" customHeight="1">
      <c r="A49" s="40"/>
      <c r="B49" s="47" t="s">
        <v>339</v>
      </c>
      <c r="C49" s="159">
        <f t="shared" ref="C49" si="14">H49*F49</f>
        <v>0</v>
      </c>
      <c r="D49" s="160">
        <f t="shared" ref="D49" si="15">H49*G49</f>
        <v>0</v>
      </c>
      <c r="E49" s="195" t="s">
        <v>425</v>
      </c>
      <c r="F49" s="177">
        <v>0.63729553393239335</v>
      </c>
      <c r="G49" s="178">
        <v>0.36270446606760665</v>
      </c>
      <c r="H49" s="176">
        <f>'Unallocated Detail (R)'!D270</f>
        <v>0</v>
      </c>
      <c r="I49" s="191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181"/>
      <c r="G50" s="152"/>
      <c r="H50" s="182">
        <f>SUM(H49)</f>
        <v>0</v>
      </c>
    </row>
    <row r="51" spans="1:9" ht="15.95" customHeight="1">
      <c r="A51" s="40"/>
      <c r="B51" s="48"/>
      <c r="C51" s="157"/>
      <c r="D51" s="158"/>
      <c r="E51" s="165"/>
      <c r="F51" s="181"/>
      <c r="G51" s="152"/>
      <c r="H51" s="176"/>
    </row>
    <row r="52" spans="1:9" ht="15.95" customHeight="1">
      <c r="A52" s="49" t="s">
        <v>396</v>
      </c>
      <c r="B52" s="48"/>
      <c r="C52" s="157"/>
      <c r="D52" s="158"/>
      <c r="E52" s="48"/>
      <c r="F52" s="183"/>
      <c r="G52" s="50"/>
      <c r="H52" s="176"/>
    </row>
    <row r="53" spans="1:9" ht="15.95" customHeight="1">
      <c r="A53" s="49"/>
      <c r="B53" s="47" t="s">
        <v>397</v>
      </c>
      <c r="C53" s="157">
        <f t="shared" ref="C53" si="16">H53*F53</f>
        <v>0</v>
      </c>
      <c r="D53" s="158">
        <f t="shared" ref="D53" si="17">H53*G53</f>
        <v>0</v>
      </c>
      <c r="E53" s="165">
        <v>4</v>
      </c>
      <c r="F53" s="173">
        <f>VLOOKUP($E53,$B$65:$G$70,5,FALSE)</f>
        <v>0.65590000000000004</v>
      </c>
      <c r="G53" s="174">
        <f>VLOOKUP($E53,$B$65:$G$70,6,FALSE)</f>
        <v>0.34410000000000002</v>
      </c>
      <c r="H53" s="176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4"/>
      <c r="G54" s="185"/>
      <c r="H54" s="186">
        <f>SUM(H53)</f>
        <v>0</v>
      </c>
    </row>
    <row r="55" spans="1:9" ht="15.95" customHeight="1">
      <c r="A55" s="49"/>
      <c r="B55" s="48"/>
      <c r="C55" s="157"/>
      <c r="D55" s="158"/>
      <c r="E55" s="165"/>
      <c r="F55" s="181"/>
      <c r="G55" s="152"/>
      <c r="H55" s="176"/>
    </row>
    <row r="56" spans="1:9" ht="15.95" customHeight="1">
      <c r="A56" s="50" t="s">
        <v>398</v>
      </c>
      <c r="B56" s="48"/>
      <c r="C56" s="157"/>
      <c r="D56" s="158"/>
      <c r="E56" s="165"/>
      <c r="F56" s="181"/>
      <c r="G56" s="152"/>
      <c r="H56" s="176"/>
    </row>
    <row r="57" spans="1:9" ht="15.95" customHeight="1">
      <c r="A57" s="50"/>
      <c r="B57" s="47" t="s">
        <v>399</v>
      </c>
      <c r="C57" s="157">
        <f t="shared" ref="C57:C59" si="18">H57*F57</f>
        <v>0</v>
      </c>
      <c r="D57" s="158">
        <f t="shared" ref="D57:D59" si="19">H57*G57</f>
        <v>0</v>
      </c>
      <c r="E57" s="165">
        <v>4</v>
      </c>
      <c r="F57" s="173">
        <f>VLOOKUP($E57,$B$65:$G$70,5,FALSE)</f>
        <v>0.65590000000000004</v>
      </c>
      <c r="G57" s="174">
        <f>VLOOKUP($E57,$B$65:$G$70,6,FALSE)</f>
        <v>0.34410000000000002</v>
      </c>
      <c r="H57" s="176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8"/>
        <v>0</v>
      </c>
      <c r="D58" s="158">
        <f t="shared" si="19"/>
        <v>0</v>
      </c>
      <c r="E58" s="168">
        <v>4</v>
      </c>
      <c r="F58" s="173">
        <f>VLOOKUP($E58,$B$65:$G$70,5,FALSE)</f>
        <v>0.65590000000000004</v>
      </c>
      <c r="G58" s="174">
        <f>VLOOKUP($E58,$B$65:$G$70,6,FALSE)</f>
        <v>0.34410000000000002</v>
      </c>
      <c r="H58" s="176">
        <f>'Unallocated Detail (R)'!D278</f>
        <v>0</v>
      </c>
    </row>
    <row r="59" spans="1:9" s="75" customFormat="1" ht="15.95" customHeight="1">
      <c r="A59" s="50"/>
      <c r="B59" s="47" t="s">
        <v>419</v>
      </c>
      <c r="C59" s="159">
        <f t="shared" si="18"/>
        <v>0</v>
      </c>
      <c r="D59" s="160">
        <f t="shared" si="19"/>
        <v>0</v>
      </c>
      <c r="E59" s="168">
        <v>4</v>
      </c>
      <c r="F59" s="177">
        <f>VLOOKUP($E59,$B$65:$G$70,5,FALSE)</f>
        <v>0.65590000000000004</v>
      </c>
      <c r="G59" s="178">
        <f>VLOOKUP($E59,$B$65:$G$70,6,FALSE)</f>
        <v>0.34410000000000002</v>
      </c>
      <c r="H59" s="179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187"/>
      <c r="G60" s="153"/>
      <c r="H60" s="179">
        <f>SUM(H57:H59)</f>
        <v>0</v>
      </c>
    </row>
    <row r="61" spans="1:9" ht="12" customHeight="1">
      <c r="A61" s="40"/>
      <c r="B61" s="48"/>
      <c r="C61" s="157"/>
      <c r="D61" s="158"/>
      <c r="E61" s="58"/>
      <c r="F61" s="181"/>
      <c r="G61" s="152"/>
      <c r="H61" s="176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88"/>
      <c r="G62" s="189"/>
      <c r="H62" s="190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20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20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20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20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2" t="s">
        <v>421</v>
      </c>
      <c r="C72" s="59"/>
      <c r="D72" s="59"/>
      <c r="E72" s="59"/>
      <c r="F72" s="59"/>
      <c r="G72" s="59"/>
      <c r="H72" s="59"/>
    </row>
    <row r="73" spans="1:8">
      <c r="B73" s="193" t="s">
        <v>422</v>
      </c>
    </row>
    <row r="74" spans="1:8">
      <c r="B74" s="193" t="s">
        <v>423</v>
      </c>
    </row>
    <row r="75" spans="1:8">
      <c r="B75" s="193" t="s">
        <v>424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3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AD344B-119E-4458-A464-4987E2565DCA}"/>
</file>

<file path=customXml/itemProps2.xml><?xml version="1.0" encoding="utf-8"?>
<ds:datastoreItem xmlns:ds="http://schemas.openxmlformats.org/officeDocument/2006/customXml" ds:itemID="{6BF4B672-F490-4C5C-80B9-1BB074623CAB}"/>
</file>

<file path=customXml/itemProps3.xml><?xml version="1.0" encoding="utf-8"?>
<ds:datastoreItem xmlns:ds="http://schemas.openxmlformats.org/officeDocument/2006/customXml" ds:itemID="{AB2956B9-5F2F-472F-96E8-6F87739B4A42}"/>
</file>

<file path=customXml/itemProps4.xml><?xml version="1.0" encoding="utf-8"?>
<ds:datastoreItem xmlns:ds="http://schemas.openxmlformats.org/officeDocument/2006/customXml" ds:itemID="{C0ED4929-C25C-4F2E-B683-DD832BC256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2019-02-12T21:05:36Z</cp:lastPrinted>
  <dcterms:created xsi:type="dcterms:W3CDTF">2017-10-30T16:51:04Z</dcterms:created>
  <dcterms:modified xsi:type="dcterms:W3CDTF">2019-02-14T19:33:11Z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0x0101006E56B4D1795A2E4DB2F0B01679ED314A00286CE02CB8378C4FA1C556AB4EFE1EF0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