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tateofwa-my.sharepoint.com/personal/andrew_doyle_utc_wa_gov/Documents/Local Computer Files/Documents/Custom Office Templates/2023/June/"/>
    </mc:Choice>
  </mc:AlternateContent>
  <xr:revisionPtr revIDLastSave="0" documentId="8_{675262E1-1E8B-469E-B58B-ED8B518BE770}" xr6:coauthVersionLast="47" xr6:coauthVersionMax="47" xr10:uidLastSave="{00000000-0000-0000-0000-000000000000}"/>
  <bookViews>
    <workbookView xWindow="390" yWindow="390" windowWidth="15375" windowHeight="7875" activeTab="1" xr2:uid="{00000000-000D-0000-FFFF-FFFF00000000}"/>
  </bookViews>
  <sheets>
    <sheet name="Section K. #1 " sheetId="9" r:id="rId1"/>
    <sheet name="Section K. #2. a,b,c" sheetId="10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2" i="9" l="1"/>
  <c r="C12" i="9"/>
  <c r="I11" i="9"/>
  <c r="H11" i="9"/>
  <c r="D14" i="10" l="1"/>
  <c r="C14" i="10"/>
  <c r="H7" i="10"/>
  <c r="G7" i="10"/>
  <c r="F7" i="10"/>
  <c r="E7" i="10"/>
  <c r="D7" i="10"/>
  <c r="C7" i="10"/>
  <c r="J6" i="10"/>
  <c r="I6" i="10"/>
  <c r="J5" i="10"/>
  <c r="I5" i="10"/>
  <c r="J4" i="10"/>
  <c r="I4" i="10"/>
  <c r="I7" i="10" l="1"/>
  <c r="J7" i="10"/>
</calcChain>
</file>

<file path=xl/sharedStrings.xml><?xml version="1.0" encoding="utf-8"?>
<sst xmlns="http://schemas.openxmlformats.org/spreadsheetml/2006/main" count="57" uniqueCount="34">
  <si>
    <t>Commercial</t>
  </si>
  <si>
    <t>Residential</t>
  </si>
  <si>
    <t>Total</t>
  </si>
  <si>
    <t>Number of accounts</t>
  </si>
  <si>
    <t>Average Benefits</t>
  </si>
  <si>
    <t>Electric</t>
  </si>
  <si>
    <t>Gas</t>
  </si>
  <si>
    <t>Dual</t>
  </si>
  <si>
    <t>N/A*</t>
  </si>
  <si>
    <t>*Account no longer active</t>
  </si>
  <si>
    <t>Low-Income*</t>
  </si>
  <si>
    <t>*Low-income residential customers are also included in the residential category</t>
  </si>
  <si>
    <t>Industrial</t>
  </si>
  <si>
    <t>Grand Total</t>
  </si>
  <si>
    <t>Days Past Due</t>
  </si>
  <si>
    <t># of Customers</t>
  </si>
  <si>
    <t>Past Due Amt.</t>
  </si>
  <si>
    <t>30+</t>
  </si>
  <si>
    <t>60+</t>
  </si>
  <si>
    <t>90+</t>
  </si>
  <si>
    <t>Avista - May 2023 COVID-19 Credit and Collections Monthly Reporting</t>
  </si>
  <si>
    <t>Total LIHEAP</t>
  </si>
  <si>
    <t>Total LIRAP</t>
  </si>
  <si>
    <t>Current Amount</t>
  </si>
  <si>
    <t>Number of Payments</t>
  </si>
  <si>
    <t>AMP*</t>
  </si>
  <si>
    <t>Housing</t>
  </si>
  <si>
    <t>LIHEAP</t>
  </si>
  <si>
    <t>LIRAP</t>
  </si>
  <si>
    <t>MISC EA</t>
  </si>
  <si>
    <t>Project Share</t>
  </si>
  <si>
    <t>Rate Discount**</t>
  </si>
  <si>
    <t>*For AMP only: number of payments=number of accounts receiving credits.  This is LIRAP funding.                                                                **For rate discount only: number of payments = number of customers actively enrolled.  This is also LIRAP funding.</t>
  </si>
  <si>
    <t xml:space="preserve">May 2023 Residential Debt Relief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</si>
</sst>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0"/>
      <color theme="1"/>
      <name val="Tahoma"/>
      <family val="2"/>
    </font>
    <font>
      <sz val="11"/>
      <color rgb="FF454545"/>
      <name val="Calibri"/>
      <family val="2"/>
      <scheme val="minor"/>
    </font>
    <font>
      <b/>
      <sz val="11"/>
      <color rgb="FF454545"/>
      <name val="Calibri"/>
      <family val="2"/>
      <scheme val="minor"/>
    </font>
    <font>
      <b/>
      <sz val="11"/>
      <color theme="0"/>
      <name val="Arial"/>
      <family val="2"/>
    </font>
    <font>
      <b/>
      <sz val="10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</cellStyleXfs>
  <cellXfs count="96">
    <xf numFmtId="0" fontId="0" fillId="0" borderId="0" xfId="0"/>
    <xf numFmtId="0" fontId="1" fillId="0" borderId="1" xfId="0" applyFont="1" applyBorder="1" applyAlignment="1">
      <alignment vertical="center" wrapText="1"/>
    </xf>
    <xf numFmtId="0" fontId="3" fillId="0" borderId="0" xfId="0" applyFont="1"/>
    <xf numFmtId="44" fontId="0" fillId="0" borderId="9" xfId="2" applyFont="1" applyBorder="1"/>
    <xf numFmtId="0" fontId="0" fillId="0" borderId="16" xfId="0" applyBorder="1"/>
    <xf numFmtId="0" fontId="1" fillId="0" borderId="17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17" xfId="0" applyFont="1" applyBorder="1"/>
    <xf numFmtId="44" fontId="0" fillId="0" borderId="18" xfId="2" applyFont="1" applyBorder="1"/>
    <xf numFmtId="164" fontId="0" fillId="0" borderId="8" xfId="1" applyNumberFormat="1" applyFont="1" applyBorder="1"/>
    <xf numFmtId="44" fontId="0" fillId="0" borderId="2" xfId="2" applyFont="1" applyBorder="1"/>
    <xf numFmtId="44" fontId="4" fillId="0" borderId="9" xfId="2" applyFont="1" applyBorder="1" applyAlignment="1">
      <alignment horizontal="right" vertical="top"/>
    </xf>
    <xf numFmtId="44" fontId="4" fillId="0" borderId="18" xfId="2" applyFont="1" applyBorder="1" applyAlignment="1">
      <alignment horizontal="right" vertical="top"/>
    </xf>
    <xf numFmtId="164" fontId="4" fillId="0" borderId="8" xfId="1" applyNumberFormat="1" applyFont="1" applyBorder="1" applyAlignment="1">
      <alignment horizontal="right" vertical="top"/>
    </xf>
    <xf numFmtId="44" fontId="4" fillId="0" borderId="2" xfId="2" applyFont="1" applyBorder="1" applyAlignment="1">
      <alignment horizontal="right" vertical="top"/>
    </xf>
    <xf numFmtId="0" fontId="1" fillId="0" borderId="19" xfId="0" applyFont="1" applyBorder="1"/>
    <xf numFmtId="44" fontId="5" fillId="0" borderId="12" xfId="2" applyFont="1" applyBorder="1" applyAlignment="1">
      <alignment horizontal="right" vertical="top"/>
    </xf>
    <xf numFmtId="164" fontId="5" fillId="0" borderId="10" xfId="1" applyNumberFormat="1" applyFont="1" applyBorder="1" applyAlignment="1">
      <alignment horizontal="right" vertical="top"/>
    </xf>
    <xf numFmtId="44" fontId="5" fillId="0" borderId="20" xfId="2" applyFont="1" applyBorder="1" applyAlignment="1">
      <alignment horizontal="right" vertical="top"/>
    </xf>
    <xf numFmtId="44" fontId="1" fillId="0" borderId="12" xfId="2" applyFont="1" applyBorder="1"/>
    <xf numFmtId="0" fontId="0" fillId="0" borderId="5" xfId="0" applyBorder="1"/>
    <xf numFmtId="0" fontId="1" fillId="0" borderId="8" xfId="0" applyFont="1" applyBorder="1" applyAlignment="1">
      <alignment vertical="center" wrapText="1"/>
    </xf>
    <xf numFmtId="0" fontId="0" fillId="0" borderId="9" xfId="0" applyBorder="1" applyAlignment="1">
      <alignment vertical="center"/>
    </xf>
    <xf numFmtId="0" fontId="1" fillId="0" borderId="8" xfId="0" applyFont="1" applyBorder="1"/>
    <xf numFmtId="164" fontId="4" fillId="0" borderId="1" xfId="1" applyNumberFormat="1" applyFont="1" applyBorder="1" applyAlignment="1">
      <alignment horizontal="right" vertical="top"/>
    </xf>
    <xf numFmtId="164" fontId="0" fillId="0" borderId="0" xfId="0" applyNumberFormat="1"/>
    <xf numFmtId="0" fontId="1" fillId="0" borderId="10" xfId="0" applyFont="1" applyBorder="1"/>
    <xf numFmtId="164" fontId="5" fillId="0" borderId="11" xfId="1" applyNumberFormat="1" applyFont="1" applyBorder="1" applyAlignment="1">
      <alignment horizontal="right" vertical="top"/>
    </xf>
    <xf numFmtId="164" fontId="0" fillId="0" borderId="10" xfId="1" applyNumberFormat="1" applyFont="1" applyBorder="1"/>
    <xf numFmtId="3" fontId="1" fillId="0" borderId="10" xfId="0" applyNumberFormat="1" applyFont="1" applyBorder="1"/>
    <xf numFmtId="164" fontId="0" fillId="0" borderId="3" xfId="1" applyNumberFormat="1" applyFont="1" applyBorder="1" applyAlignment="1"/>
    <xf numFmtId="164" fontId="4" fillId="0" borderId="3" xfId="1" applyNumberFormat="1" applyFont="1" applyBorder="1" applyAlignment="1">
      <alignment vertical="top"/>
    </xf>
    <xf numFmtId="0" fontId="1" fillId="0" borderId="3" xfId="0" applyFont="1" applyBorder="1" applyAlignment="1">
      <alignment vertical="center"/>
    </xf>
    <xf numFmtId="164" fontId="5" fillId="0" borderId="23" xfId="1" applyNumberFormat="1" applyFont="1" applyBorder="1" applyAlignment="1">
      <alignment horizontal="right" vertical="top"/>
    </xf>
    <xf numFmtId="0" fontId="7" fillId="0" borderId="6" xfId="0" applyFont="1" applyBorder="1" applyAlignment="1">
      <alignment vertical="center" wrapText="1"/>
    </xf>
    <xf numFmtId="0" fontId="7" fillId="0" borderId="7" xfId="0" applyFont="1" applyBorder="1" applyAlignment="1">
      <alignment vertical="center" wrapText="1"/>
    </xf>
    <xf numFmtId="165" fontId="0" fillId="0" borderId="1" xfId="2" applyNumberFormat="1" applyFont="1" applyBorder="1"/>
    <xf numFmtId="164" fontId="0" fillId="0" borderId="9" xfId="1" applyNumberFormat="1" applyFont="1" applyBorder="1"/>
    <xf numFmtId="0" fontId="1" fillId="0" borderId="5" xfId="0" applyFont="1" applyBorder="1" applyAlignment="1">
      <alignment horizontal="center" vertical="center"/>
    </xf>
    <xf numFmtId="0" fontId="1" fillId="0" borderId="31" xfId="0" applyFont="1" applyBorder="1"/>
    <xf numFmtId="0" fontId="2" fillId="0" borderId="32" xfId="0" applyFont="1" applyBorder="1" applyAlignment="1">
      <alignment vertical="center"/>
    </xf>
    <xf numFmtId="0" fontId="2" fillId="0" borderId="32" xfId="0" applyFont="1" applyBorder="1" applyAlignment="1">
      <alignment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20" xfId="0" applyFont="1" applyBorder="1"/>
    <xf numFmtId="44" fontId="2" fillId="0" borderId="33" xfId="2" applyFont="1" applyBorder="1" applyAlignment="1">
      <alignment vertical="center"/>
    </xf>
    <xf numFmtId="44" fontId="2" fillId="0" borderId="33" xfId="2" applyFont="1" applyBorder="1" applyAlignment="1">
      <alignment vertical="center" wrapText="1"/>
    </xf>
    <xf numFmtId="165" fontId="0" fillId="0" borderId="0" xfId="2" applyNumberFormat="1" applyFont="1" applyBorder="1"/>
    <xf numFmtId="165" fontId="0" fillId="0" borderId="36" xfId="2" applyNumberFormat="1" applyFont="1" applyBorder="1"/>
    <xf numFmtId="164" fontId="0" fillId="0" borderId="37" xfId="1" applyNumberFormat="1" applyFont="1" applyBorder="1"/>
    <xf numFmtId="0" fontId="1" fillId="0" borderId="38" xfId="0" applyFont="1" applyBorder="1" applyAlignment="1">
      <alignment horizontal="center" vertical="center"/>
    </xf>
    <xf numFmtId="0" fontId="1" fillId="0" borderId="39" xfId="0" applyFont="1" applyBorder="1"/>
    <xf numFmtId="44" fontId="2" fillId="0" borderId="40" xfId="2" applyFont="1" applyBorder="1" applyAlignment="1">
      <alignment vertical="center"/>
    </xf>
    <xf numFmtId="44" fontId="2" fillId="0" borderId="40" xfId="2" applyFont="1" applyBorder="1" applyAlignment="1">
      <alignment vertical="center" wrapText="1"/>
    </xf>
    <xf numFmtId="165" fontId="0" fillId="0" borderId="42" xfId="2" applyNumberFormat="1" applyFont="1" applyBorder="1"/>
    <xf numFmtId="164" fontId="0" fillId="0" borderId="43" xfId="1" applyNumberFormat="1" applyFont="1" applyBorder="1"/>
    <xf numFmtId="0" fontId="7" fillId="0" borderId="32" xfId="0" applyFont="1" applyBorder="1"/>
    <xf numFmtId="164" fontId="7" fillId="0" borderId="32" xfId="1" applyNumberFormat="1" applyFont="1" applyBorder="1"/>
    <xf numFmtId="44" fontId="7" fillId="0" borderId="40" xfId="2" applyFont="1" applyBorder="1"/>
    <xf numFmtId="0" fontId="7" fillId="0" borderId="17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7" fillId="0" borderId="34" xfId="0" applyFont="1" applyBorder="1" applyAlignment="1">
      <alignment horizontal="left"/>
    </xf>
    <xf numFmtId="0" fontId="7" fillId="0" borderId="35" xfId="0" applyFont="1" applyBorder="1" applyAlignment="1">
      <alignment horizontal="left"/>
    </xf>
    <xf numFmtId="0" fontId="7" fillId="0" borderId="41" xfId="0" applyFont="1" applyBorder="1" applyAlignment="1">
      <alignment horizontal="right"/>
    </xf>
    <xf numFmtId="0" fontId="7" fillId="0" borderId="4" xfId="0" applyFont="1" applyBorder="1" applyAlignment="1">
      <alignment horizontal="right"/>
    </xf>
    <xf numFmtId="0" fontId="1" fillId="0" borderId="5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center" vertical="center" wrapText="1"/>
    </xf>
    <xf numFmtId="0" fontId="3" fillId="0" borderId="47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48" xfId="0" applyFont="1" applyBorder="1" applyAlignment="1">
      <alignment horizontal="center" vertical="center" wrapText="1"/>
    </xf>
    <xf numFmtId="17" fontId="6" fillId="2" borderId="24" xfId="3" applyNumberFormat="1" applyFont="1" applyFill="1" applyBorder="1" applyAlignment="1">
      <alignment horizontal="center" vertical="center"/>
    </xf>
    <xf numFmtId="0" fontId="6" fillId="2" borderId="25" xfId="3" applyFont="1" applyFill="1" applyBorder="1" applyAlignment="1">
      <alignment horizontal="center" vertical="center"/>
    </xf>
    <xf numFmtId="0" fontId="6" fillId="2" borderId="28" xfId="3" applyFont="1" applyFill="1" applyBorder="1" applyAlignment="1">
      <alignment horizontal="center" vertical="center"/>
    </xf>
    <xf numFmtId="0" fontId="6" fillId="2" borderId="29" xfId="3" applyFont="1" applyFill="1" applyBorder="1" applyAlignment="1">
      <alignment horizontal="center" vertical="center"/>
    </xf>
    <xf numFmtId="0" fontId="1" fillId="0" borderId="26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17" fontId="6" fillId="2" borderId="16" xfId="3" applyNumberFormat="1" applyFont="1" applyFill="1" applyBorder="1" applyAlignment="1">
      <alignment horizontal="center" vertical="center" wrapText="1"/>
    </xf>
    <xf numFmtId="17" fontId="6" fillId="2" borderId="27" xfId="3" applyNumberFormat="1" applyFont="1" applyFill="1" applyBorder="1" applyAlignment="1">
      <alignment horizontal="center" vertical="center" wrapText="1"/>
    </xf>
    <xf numFmtId="0" fontId="1" fillId="0" borderId="49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</cellXfs>
  <cellStyles count="4">
    <cellStyle name="Comma" xfId="1" builtinId="3"/>
    <cellStyle name="Currency" xfId="2" builtinId="4"/>
    <cellStyle name="Normal" xfId="0" builtinId="0"/>
    <cellStyle name="Normal 2 2" xfId="3" xr:uid="{183A510A-3FBD-4E0D-BF39-4093D1FF683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5"/>
  <sheetViews>
    <sheetView workbookViewId="0">
      <selection activeCell="D22" sqref="D22"/>
    </sheetView>
  </sheetViews>
  <sheetFormatPr defaultRowHeight="15" x14ac:dyDescent="0.25"/>
  <cols>
    <col min="1" max="1" width="23.140625" bestFit="1" customWidth="1"/>
    <col min="2" max="2" width="19" bestFit="1" customWidth="1"/>
    <col min="3" max="3" width="10.140625" bestFit="1" customWidth="1"/>
    <col min="4" max="4" width="18.140625" bestFit="1" customWidth="1"/>
    <col min="5" max="5" width="10.5703125" bestFit="1" customWidth="1"/>
    <col min="6" max="6" width="12" bestFit="1" customWidth="1"/>
    <col min="7" max="7" width="10.85546875" bestFit="1" customWidth="1"/>
    <col min="8" max="8" width="11.5703125" bestFit="1" customWidth="1"/>
    <col min="9" max="9" width="14.42578125" customWidth="1"/>
  </cols>
  <sheetData>
    <row r="1" spans="1:9" ht="15.75" thickBot="1" x14ac:dyDescent="0.3">
      <c r="A1" s="84" t="s">
        <v>33</v>
      </c>
      <c r="B1" s="85"/>
      <c r="C1" s="85"/>
      <c r="D1" s="85"/>
      <c r="E1" s="85"/>
      <c r="F1" s="85"/>
      <c r="G1" s="85"/>
      <c r="H1" s="85"/>
      <c r="I1" s="85"/>
    </row>
    <row r="2" spans="1:9" ht="28.35" customHeight="1" x14ac:dyDescent="0.25">
      <c r="A2" s="74">
        <v>45068</v>
      </c>
      <c r="B2" s="75"/>
      <c r="C2" s="78" t="s">
        <v>21</v>
      </c>
      <c r="D2" s="80" t="s">
        <v>22</v>
      </c>
      <c r="F2" s="82">
        <v>45068</v>
      </c>
      <c r="G2" s="83"/>
      <c r="H2" s="36" t="s">
        <v>23</v>
      </c>
      <c r="I2" s="37" t="s">
        <v>24</v>
      </c>
    </row>
    <row r="3" spans="1:9" ht="15.75" thickBot="1" x14ac:dyDescent="0.3">
      <c r="A3" s="76"/>
      <c r="B3" s="77"/>
      <c r="C3" s="79"/>
      <c r="D3" s="81"/>
      <c r="F3" s="60" t="s">
        <v>25</v>
      </c>
      <c r="G3" s="61"/>
      <c r="H3" s="38">
        <v>2670.48</v>
      </c>
      <c r="I3" s="39">
        <v>25</v>
      </c>
    </row>
    <row r="4" spans="1:9" x14ac:dyDescent="0.25">
      <c r="A4" s="40" t="s">
        <v>5</v>
      </c>
      <c r="B4" s="41" t="s">
        <v>3</v>
      </c>
      <c r="C4" s="42">
        <v>134</v>
      </c>
      <c r="D4" s="43">
        <v>1371</v>
      </c>
      <c r="F4" s="60" t="s">
        <v>26</v>
      </c>
      <c r="G4" s="61"/>
      <c r="H4" s="38">
        <v>18046</v>
      </c>
      <c r="I4" s="39">
        <v>237</v>
      </c>
    </row>
    <row r="5" spans="1:9" ht="15.75" thickBot="1" x14ac:dyDescent="0.3">
      <c r="A5" s="44"/>
      <c r="B5" s="45" t="s">
        <v>4</v>
      </c>
      <c r="C5" s="46">
        <v>585.04</v>
      </c>
      <c r="D5" s="47">
        <v>428.11</v>
      </c>
      <c r="F5" s="60" t="s">
        <v>27</v>
      </c>
      <c r="G5" s="61"/>
      <c r="H5" s="38">
        <v>187168</v>
      </c>
      <c r="I5" s="39">
        <v>318</v>
      </c>
    </row>
    <row r="6" spans="1:9" x14ac:dyDescent="0.25">
      <c r="A6" s="40" t="s">
        <v>6</v>
      </c>
      <c r="B6" s="41" t="s">
        <v>3</v>
      </c>
      <c r="C6" s="42">
        <v>19</v>
      </c>
      <c r="D6" s="43">
        <v>49</v>
      </c>
      <c r="F6" s="60" t="s">
        <v>28</v>
      </c>
      <c r="G6" s="61"/>
      <c r="H6" s="48">
        <v>1331244</v>
      </c>
      <c r="I6" s="39">
        <v>3361</v>
      </c>
    </row>
    <row r="7" spans="1:9" ht="15.75" thickBot="1" x14ac:dyDescent="0.3">
      <c r="A7" s="44"/>
      <c r="B7" s="45" t="s">
        <v>4</v>
      </c>
      <c r="C7" s="46">
        <v>420.74</v>
      </c>
      <c r="D7" s="47">
        <v>396.84</v>
      </c>
      <c r="F7" s="60" t="s">
        <v>29</v>
      </c>
      <c r="G7" s="61"/>
      <c r="H7" s="38">
        <v>106289.19</v>
      </c>
      <c r="I7" s="39">
        <v>274</v>
      </c>
    </row>
    <row r="8" spans="1:9" x14ac:dyDescent="0.25">
      <c r="A8" s="40" t="s">
        <v>7</v>
      </c>
      <c r="B8" s="41" t="s">
        <v>3</v>
      </c>
      <c r="C8" s="42">
        <v>148</v>
      </c>
      <c r="D8" s="43">
        <v>947</v>
      </c>
      <c r="F8" s="60" t="s">
        <v>30</v>
      </c>
      <c r="G8" s="61"/>
      <c r="H8" s="38">
        <v>290.10000000000002</v>
      </c>
      <c r="I8" s="39">
        <v>2</v>
      </c>
    </row>
    <row r="9" spans="1:9" ht="15.75" thickBot="1" x14ac:dyDescent="0.3">
      <c r="A9" s="44"/>
      <c r="B9" s="45" t="s">
        <v>4</v>
      </c>
      <c r="C9" s="46">
        <v>689.09</v>
      </c>
      <c r="D9" s="47">
        <v>429.54</v>
      </c>
      <c r="F9" s="60" t="s">
        <v>31</v>
      </c>
      <c r="G9" s="61"/>
      <c r="H9" s="38">
        <v>36744</v>
      </c>
      <c r="I9" s="39">
        <v>1503</v>
      </c>
    </row>
    <row r="10" spans="1:9" ht="15.75" thickBot="1" x14ac:dyDescent="0.3">
      <c r="A10" s="40" t="s">
        <v>8</v>
      </c>
      <c r="B10" s="41" t="s">
        <v>3</v>
      </c>
      <c r="C10" s="42">
        <v>7</v>
      </c>
      <c r="D10" s="43">
        <v>59</v>
      </c>
      <c r="F10" s="62"/>
      <c r="G10" s="63"/>
      <c r="H10" s="49"/>
      <c r="I10" s="50"/>
    </row>
    <row r="11" spans="1:9" ht="16.5" thickTop="1" thickBot="1" x14ac:dyDescent="0.3">
      <c r="A11" s="51"/>
      <c r="B11" s="52" t="s">
        <v>4</v>
      </c>
      <c r="C11" s="53">
        <v>638.86</v>
      </c>
      <c r="D11" s="54">
        <v>424.02</v>
      </c>
      <c r="F11" s="64" t="s">
        <v>2</v>
      </c>
      <c r="G11" s="65"/>
      <c r="H11" s="55">
        <f>SUM(H3:H10)</f>
        <v>1682451.77</v>
      </c>
      <c r="I11" s="56">
        <f>SUM(I3:I10)</f>
        <v>5720</v>
      </c>
    </row>
    <row r="12" spans="1:9" ht="35.25" customHeight="1" x14ac:dyDescent="0.25">
      <c r="A12" s="66" t="s">
        <v>2</v>
      </c>
      <c r="B12" s="41" t="s">
        <v>3</v>
      </c>
      <c r="C12" s="57">
        <f>SUM(C4,C6,C8,C10)</f>
        <v>308</v>
      </c>
      <c r="D12" s="58">
        <f>SUM(D4,D6,D8,D10)</f>
        <v>2426</v>
      </c>
      <c r="F12" s="68" t="s">
        <v>32</v>
      </c>
      <c r="G12" s="69"/>
      <c r="H12" s="69"/>
      <c r="I12" s="70"/>
    </row>
    <row r="13" spans="1:9" ht="37.5" customHeight="1" x14ac:dyDescent="0.25">
      <c r="A13" s="67"/>
      <c r="B13" s="52" t="s">
        <v>4</v>
      </c>
      <c r="C13" s="59">
        <v>626.12</v>
      </c>
      <c r="D13" s="59">
        <v>427.94</v>
      </c>
      <c r="F13" s="71"/>
      <c r="G13" s="72"/>
      <c r="H13" s="72"/>
      <c r="I13" s="73"/>
    </row>
    <row r="15" spans="1:9" x14ac:dyDescent="0.25">
      <c r="A15" s="2" t="s">
        <v>9</v>
      </c>
    </row>
  </sheetData>
  <mergeCells count="16">
    <mergeCell ref="A1:I1"/>
    <mergeCell ref="A2:B3"/>
    <mergeCell ref="C2:C3"/>
    <mergeCell ref="D2:D3"/>
    <mergeCell ref="F2:G2"/>
    <mergeCell ref="F3:G3"/>
    <mergeCell ref="F4:G4"/>
    <mergeCell ref="F5:G5"/>
    <mergeCell ref="F6:G6"/>
    <mergeCell ref="F7:G7"/>
    <mergeCell ref="F8:G8"/>
    <mergeCell ref="F9:G9"/>
    <mergeCell ref="F10:G10"/>
    <mergeCell ref="F11:G11"/>
    <mergeCell ref="A12:A13"/>
    <mergeCell ref="F12:I13"/>
  </mergeCells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J15"/>
  <sheetViews>
    <sheetView tabSelected="1" workbookViewId="0">
      <selection activeCell="E30" sqref="E30"/>
    </sheetView>
  </sheetViews>
  <sheetFormatPr defaultRowHeight="15" x14ac:dyDescent="0.25"/>
  <cols>
    <col min="1" max="1" width="6.85546875" customWidth="1"/>
    <col min="2" max="2" width="16.28515625" customWidth="1"/>
    <col min="3" max="3" width="14.28515625" bestFit="1" customWidth="1"/>
    <col min="4" max="7" width="16.85546875" bestFit="1" customWidth="1"/>
    <col min="8" max="8" width="13.5703125" bestFit="1" customWidth="1"/>
    <col min="10" max="10" width="15.28515625" bestFit="1" customWidth="1"/>
  </cols>
  <sheetData>
    <row r="1" spans="2:10" ht="15.75" thickBot="1" x14ac:dyDescent="0.3">
      <c r="B1" s="88" t="s">
        <v>20</v>
      </c>
      <c r="C1" s="89"/>
      <c r="D1" s="89"/>
      <c r="E1" s="89"/>
      <c r="F1" s="89"/>
      <c r="G1" s="89"/>
      <c r="H1" s="89"/>
      <c r="I1" s="89"/>
      <c r="J1" s="90"/>
    </row>
    <row r="2" spans="2:10" ht="15" customHeight="1" x14ac:dyDescent="0.25">
      <c r="B2" s="4"/>
      <c r="C2" s="91" t="s">
        <v>1</v>
      </c>
      <c r="D2" s="92"/>
      <c r="E2" s="93" t="s">
        <v>0</v>
      </c>
      <c r="F2" s="92"/>
      <c r="G2" s="91" t="s">
        <v>12</v>
      </c>
      <c r="H2" s="92"/>
      <c r="I2" s="94" t="s">
        <v>13</v>
      </c>
      <c r="J2" s="95"/>
    </row>
    <row r="3" spans="2:10" x14ac:dyDescent="0.25">
      <c r="B3" s="5" t="s">
        <v>14</v>
      </c>
      <c r="C3" s="6" t="s">
        <v>15</v>
      </c>
      <c r="D3" s="7" t="s">
        <v>16</v>
      </c>
      <c r="E3" s="34" t="s">
        <v>15</v>
      </c>
      <c r="F3" s="7" t="s">
        <v>16</v>
      </c>
      <c r="G3" s="6" t="s">
        <v>15</v>
      </c>
      <c r="H3" s="8" t="s">
        <v>16</v>
      </c>
      <c r="I3" s="6" t="s">
        <v>15</v>
      </c>
      <c r="J3" s="7" t="s">
        <v>16</v>
      </c>
    </row>
    <row r="4" spans="2:10" x14ac:dyDescent="0.25">
      <c r="B4" s="9" t="s">
        <v>17</v>
      </c>
      <c r="C4" s="11">
        <v>13844</v>
      </c>
      <c r="D4" s="3">
        <v>2200329.9900000002</v>
      </c>
      <c r="E4" s="32">
        <v>1015</v>
      </c>
      <c r="F4" s="10">
        <v>950734.14</v>
      </c>
      <c r="G4" s="11">
        <v>24</v>
      </c>
      <c r="H4" s="12">
        <v>27788.57</v>
      </c>
      <c r="I4" s="11">
        <f>C4+E4+G4</f>
        <v>14883</v>
      </c>
      <c r="J4" s="3">
        <f>D4+F4+H4</f>
        <v>3178852.7</v>
      </c>
    </row>
    <row r="5" spans="2:10" x14ac:dyDescent="0.25">
      <c r="B5" s="9" t="s">
        <v>18</v>
      </c>
      <c r="C5" s="11">
        <v>8586</v>
      </c>
      <c r="D5" s="3">
        <v>2453874.23</v>
      </c>
      <c r="E5" s="33">
        <v>367</v>
      </c>
      <c r="F5" s="10">
        <v>326999.53000000003</v>
      </c>
      <c r="G5" s="11">
        <v>4</v>
      </c>
      <c r="H5" s="12">
        <v>18995.73</v>
      </c>
      <c r="I5" s="11">
        <f t="shared" ref="I5:J7" si="0">C5+E5+G5</f>
        <v>8957</v>
      </c>
      <c r="J5" s="3">
        <f t="shared" si="0"/>
        <v>2799869.4899999998</v>
      </c>
    </row>
    <row r="6" spans="2:10" x14ac:dyDescent="0.25">
      <c r="B6" s="9" t="s">
        <v>19</v>
      </c>
      <c r="C6" s="11">
        <v>7876</v>
      </c>
      <c r="D6" s="3">
        <v>4245971.0999999996</v>
      </c>
      <c r="E6" s="33">
        <v>376</v>
      </c>
      <c r="F6" s="14">
        <v>1005726.82</v>
      </c>
      <c r="G6" s="15">
        <v>4</v>
      </c>
      <c r="H6" s="16">
        <v>7252.52</v>
      </c>
      <c r="I6" s="11">
        <f t="shared" si="0"/>
        <v>8256</v>
      </c>
      <c r="J6" s="3">
        <f t="shared" si="0"/>
        <v>5258950.4399999995</v>
      </c>
    </row>
    <row r="7" spans="2:10" ht="15.75" thickBot="1" x14ac:dyDescent="0.3">
      <c r="B7" s="17" t="s">
        <v>2</v>
      </c>
      <c r="C7" s="31">
        <f t="shared" ref="C7:J7" si="1">SUM(C4:C6)</f>
        <v>30306</v>
      </c>
      <c r="D7" s="18">
        <f t="shared" si="1"/>
        <v>8900175.3200000003</v>
      </c>
      <c r="E7" s="35">
        <f t="shared" si="1"/>
        <v>1758</v>
      </c>
      <c r="F7" s="18">
        <f t="shared" si="1"/>
        <v>2283460.4899999998</v>
      </c>
      <c r="G7" s="19">
        <f t="shared" si="1"/>
        <v>32</v>
      </c>
      <c r="H7" s="20">
        <f t="shared" si="1"/>
        <v>54036.820000000007</v>
      </c>
      <c r="I7" s="30">
        <f t="shared" si="0"/>
        <v>32096</v>
      </c>
      <c r="J7" s="21">
        <f t="shared" si="1"/>
        <v>11237672.629999999</v>
      </c>
    </row>
    <row r="8" spans="2:10" ht="15.75" thickBot="1" x14ac:dyDescent="0.3"/>
    <row r="9" spans="2:10" x14ac:dyDescent="0.25">
      <c r="B9" s="22"/>
      <c r="C9" s="86" t="s">
        <v>10</v>
      </c>
      <c r="D9" s="87"/>
    </row>
    <row r="10" spans="2:10" x14ac:dyDescent="0.25">
      <c r="B10" s="23" t="s">
        <v>14</v>
      </c>
      <c r="C10" s="1" t="s">
        <v>15</v>
      </c>
      <c r="D10" s="24" t="s">
        <v>16</v>
      </c>
    </row>
    <row r="11" spans="2:10" x14ac:dyDescent="0.25">
      <c r="B11" s="25" t="s">
        <v>17</v>
      </c>
      <c r="C11" s="26">
        <v>2604</v>
      </c>
      <c r="D11" s="3">
        <v>351098.59</v>
      </c>
    </row>
    <row r="12" spans="2:10" x14ac:dyDescent="0.25">
      <c r="B12" s="25" t="s">
        <v>18</v>
      </c>
      <c r="C12" s="26">
        <v>2499</v>
      </c>
      <c r="D12" s="3">
        <v>712206.46</v>
      </c>
      <c r="G12" s="27"/>
    </row>
    <row r="13" spans="2:10" x14ac:dyDescent="0.25">
      <c r="B13" s="25" t="s">
        <v>19</v>
      </c>
      <c r="C13" s="26">
        <v>3216</v>
      </c>
      <c r="D13" s="13">
        <v>2105251.44</v>
      </c>
    </row>
    <row r="14" spans="2:10" ht="15.75" thickBot="1" x14ac:dyDescent="0.3">
      <c r="B14" s="28" t="s">
        <v>2</v>
      </c>
      <c r="C14" s="29">
        <f>C11+C12+C13</f>
        <v>8319</v>
      </c>
      <c r="D14" s="18">
        <f>SUM(D11:D13)</f>
        <v>3168556.49</v>
      </c>
    </row>
    <row r="15" spans="2:10" x14ac:dyDescent="0.25">
      <c r="B15" t="s">
        <v>11</v>
      </c>
    </row>
  </sheetData>
  <mergeCells count="6">
    <mergeCell ref="C9:D9"/>
    <mergeCell ref="B1:J1"/>
    <mergeCell ref="C2:D2"/>
    <mergeCell ref="E2:F2"/>
    <mergeCell ref="G2:H2"/>
    <mergeCell ref="I2:J2"/>
  </mergeCells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efix xmlns="dc463f71-b30c-4ab2-9473-d307f9d35888">U</Prefix>
    <DocumentSetType xmlns="dc463f71-b30c-4ab2-9473-d307f9d35888">Compliance</DocumentSetType>
    <Visibility xmlns="dc463f71-b30c-4ab2-9473-d307f9d35888">Full Visibility</Visibility>
    <IsConfidential xmlns="dc463f71-b30c-4ab2-9473-d307f9d35888">false</IsConfidential>
    <AgendaOrder xmlns="dc463f71-b30c-4ab2-9473-d307f9d35888">false</AgendaOrder>
    <CaseType xmlns="dc463f71-b30c-4ab2-9473-d307f9d35888">Staff Investigation</CaseType>
    <IndustryCode xmlns="dc463f71-b30c-4ab2-9473-d307f9d35888">501</IndustryCode>
    <CaseStatus xmlns="dc463f71-b30c-4ab2-9473-d307f9d35888">Closed</CaseStatus>
    <OpenedDate xmlns="dc463f71-b30c-4ab2-9473-d307f9d35888">2020-03-27T07:00:00+00:00</OpenedDate>
    <SignificantOrder xmlns="dc463f71-b30c-4ab2-9473-d307f9d35888">false</SignificantOrder>
    <Date1 xmlns="dc463f71-b30c-4ab2-9473-d307f9d35888">2023-06-13T07:00:00+00:00</Date1>
    <IsDocumentOrder xmlns="dc463f71-b30c-4ab2-9473-d307f9d35888">false</IsDocumentOrder>
    <IsHighlyConfidential xmlns="dc463f71-b30c-4ab2-9473-d307f9d35888">false</IsHighlyConfidential>
    <CaseCompanyNames xmlns="dc463f71-b30c-4ab2-9473-d307f9d35888" xsi:nil="true"/>
    <Nickname xmlns="http://schemas.microsoft.com/sharepoint/v3" xsi:nil="true"/>
    <DocketNumber xmlns="dc463f71-b30c-4ab2-9473-d307f9d35888">200281</DocketNumber>
    <DelegatedOrder xmlns="dc463f71-b30c-4ab2-9473-d307f9d35888">false</DelegatedOrder>
  </documentManagement>
</p:properties>
</file>

<file path=customXml/item3.xml><?xml version="1.0" encoding="utf-8"?>
<?mso-contentType ?>
<SharedContentType xmlns="Microsoft.SharePoint.Taxonomy.ContentTypeSync" SourceId="015f1b76-b32e-440f-80a7-f0ca4d8a872c" ContentTypeId="0x0101006E56B4D1795A2E4DB2F0B01679ED314A" PreviousValue="true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Filed Document" ma:contentTypeID="0x0101006E56B4D1795A2E4DB2F0B01679ED314A0042BA66D152C5244F9D6378BECD2888A1" ma:contentTypeVersion="52" ma:contentTypeDescription="" ma:contentTypeScope="" ma:versionID="ee4fb167d08b8a607e96316816fb63a9">
  <xsd:schema xmlns:xsd="http://www.w3.org/2001/XMLSchema" xmlns:xs="http://www.w3.org/2001/XMLSchema" xmlns:p="http://schemas.microsoft.com/office/2006/metadata/properties" xmlns:ns1="http://schemas.microsoft.com/sharepoint/v3" xmlns:ns2="dc463f71-b30c-4ab2-9473-d307f9d35888" targetNamespace="http://schemas.microsoft.com/office/2006/metadata/properties" ma:root="true" ma:fieldsID="9af6b0a9aa2de783aac4f3d36dbacc3c" ns1:_="" ns2:_="">
    <xsd:import namespace="http://schemas.microsoft.com/sharepoint/v3"/>
    <xsd:import namespace="dc463f71-b30c-4ab2-9473-d307f9d35888"/>
    <xsd:element name="properties">
      <xsd:complexType>
        <xsd:sequence>
          <xsd:element name="documentManagement">
            <xsd:complexType>
              <xsd:all>
                <xsd:element ref="ns2:IsConfidential" minOccurs="0"/>
                <xsd:element ref="ns2:IsHighlyConfidential" minOccurs="0"/>
                <xsd:element ref="ns2:Date1" minOccurs="0"/>
                <xsd:element ref="ns2:DocketNumber" minOccurs="0"/>
                <xsd:element ref="ns2:DocumentSetType" minOccurs="0"/>
                <xsd:element ref="ns2:IndustryCode" minOccurs="0"/>
                <xsd:element ref="ns2:CaseType" minOccurs="0"/>
                <xsd:element ref="ns2:CaseStatus" minOccurs="0"/>
                <xsd:element ref="ns2:AgendaOrder" minOccurs="0"/>
                <xsd:element ref="ns2:DelegatedOrder" minOccurs="0"/>
                <xsd:element ref="ns2:IsDocumentOrder" minOccurs="0"/>
                <xsd:element ref="ns2:CaseCompanyNames" minOccurs="0"/>
                <xsd:element ref="ns2:OpenedDate" minOccurs="0"/>
                <xsd:element ref="ns2:Prefix" minOccurs="0"/>
                <xsd:element ref="ns2:Visibility" minOccurs="0"/>
                <xsd:element ref="ns1:Nickname" minOccurs="0"/>
                <xsd:element ref="ns2:SignificantOrd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Nickname" ma:index="17" nillable="true" ma:displayName="Nickname" ma:internalName="Nicknam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463f71-b30c-4ab2-9473-d307f9d35888" elementFormDefault="qualified">
    <xsd:import namespace="http://schemas.microsoft.com/office/2006/documentManagement/types"/>
    <xsd:import namespace="http://schemas.microsoft.com/office/infopath/2007/PartnerControls"/>
    <xsd:element name="IsConfidential" ma:index="2" nillable="true" ma:displayName="Is Confidential" ma:default="0" ma:internalName="IsConfidential" ma:readOnly="false">
      <xsd:simpleType>
        <xsd:restriction base="dms:Boolean"/>
      </xsd:simpleType>
    </xsd:element>
    <xsd:element name="IsHighlyConfidential" ma:index="3" nillable="true" ma:displayName="Is Highly Confidential" ma:default="0" ma:internalName="IsHighlyConfidential" ma:readOnly="false">
      <xsd:simpleType>
        <xsd:restriction base="dms:Boolean"/>
      </xsd:simpleType>
    </xsd:element>
    <xsd:element name="Date1" ma:index="4" nillable="true" ma:displayName="Date" ma:default="[today]" ma:description="Date the document set was requested" ma:format="DateOnly" ma:internalName="Date1" ma:readOnly="false">
      <xsd:simpleType>
        <xsd:restriction base="dms:DateTime"/>
      </xsd:simpleType>
    </xsd:element>
    <xsd:element name="DocketNumber" ma:index="5" nillable="true" ma:displayName="Docket Number" ma:internalName="DocketNumber" ma:readOnly="false">
      <xsd:simpleType>
        <xsd:restriction base="dms:Text">
          <xsd:maxLength value="255"/>
        </xsd:restriction>
      </xsd:simpleType>
    </xsd:element>
    <xsd:element name="DocumentSetType" ma:index="6" nillable="true" ma:displayName="Document Set Type" ma:internalName="DocumentSetType" ma:readOnly="false">
      <xsd:simpleType>
        <xsd:restriction base="dms:Text">
          <xsd:maxLength value="255"/>
        </xsd:restriction>
      </xsd:simpleType>
    </xsd:element>
    <xsd:element name="IndustryCode" ma:index="7" nillable="true" ma:displayName="Industry Code" ma:internalName="IndustryCode" ma:readOnly="false">
      <xsd:simpleType>
        <xsd:restriction base="dms:Text">
          <xsd:maxLength value="255"/>
        </xsd:restriction>
      </xsd:simpleType>
    </xsd:element>
    <xsd:element name="CaseType" ma:index="8" nillable="true" ma:displayName="CaseType" ma:internalName="CaseType" ma:readOnly="false">
      <xsd:simpleType>
        <xsd:restriction base="dms:Text">
          <xsd:maxLength value="255"/>
        </xsd:restriction>
      </xsd:simpleType>
    </xsd:element>
    <xsd:element name="CaseStatus" ma:index="9" nillable="true" ma:displayName="CaseStatus" ma:internalName="CaseStatus" ma:readOnly="false">
      <xsd:simpleType>
        <xsd:restriction base="dms:Text">
          <xsd:maxLength value="255"/>
        </xsd:restriction>
      </xsd:simpleType>
    </xsd:element>
    <xsd:element name="AgendaOrder" ma:index="10" nillable="true" ma:displayName="Agenda Order" ma:default="0" ma:internalName="AgendaOrder" ma:readOnly="false">
      <xsd:simpleType>
        <xsd:restriction base="dms:Boolean"/>
      </xsd:simpleType>
    </xsd:element>
    <xsd:element name="DelegatedOrder" ma:index="11" nillable="true" ma:displayName="DelegatedOrder" ma:default="0" ma:description="Is this a delegated order?" ma:internalName="DelegatedOrder" ma:readOnly="false">
      <xsd:simpleType>
        <xsd:restriction base="dms:Boolean"/>
      </xsd:simpleType>
    </xsd:element>
    <xsd:element name="IsDocumentOrder" ma:index="12" nillable="true" ma:displayName="IsDocumentOrder" ma:default="0" ma:internalName="IsDocumentOrder" ma:readOnly="false">
      <xsd:simpleType>
        <xsd:restriction base="dms:Boolean"/>
      </xsd:simpleType>
    </xsd:element>
    <xsd:element name="CaseCompanyNames" ma:index="13" nillable="true" ma:displayName="Company Names" ma:description="Company names delimited by ;" ma:internalName="CaseCompanyNames" ma:readOnly="false">
      <xsd:simpleType>
        <xsd:restriction base="dms:Note">
          <xsd:maxLength value="255"/>
        </xsd:restriction>
      </xsd:simpleType>
    </xsd:element>
    <xsd:element name="OpenedDate" ma:index="14" nillable="true" ma:displayName="OpenedDate" ma:format="DateOnly" ma:internalName="OpenedDate">
      <xsd:simpleType>
        <xsd:restriction base="dms:DateTime"/>
      </xsd:simpleType>
    </xsd:element>
    <xsd:element name="Prefix" ma:index="15" nillable="true" ma:displayName="Prefix" ma:description="Docket number prefix" ma:internalName="Prefix">
      <xsd:simpleType>
        <xsd:restriction base="dms:Text">
          <xsd:maxLength value="255"/>
        </xsd:restriction>
      </xsd:simpleType>
    </xsd:element>
    <xsd:element name="Visibility" ma:index="16" nillable="true" ma:displayName="Visibility" ma:default="Full Visibility" ma:format="Dropdown" ma:internalName="Visibility" ma:readOnly="false">
      <xsd:simpleType>
        <xsd:restriction base="dms:Choice">
          <xsd:enumeration value="Full Visibility"/>
        </xsd:restriction>
      </xsd:simpleType>
    </xsd:element>
    <xsd:element name="SignificantOrder" ma:index="24" nillable="true" ma:displayName="SignificantOrder" ma:default="0" ma:description="Whether this document set contains a significant order" ma:internalName="SignificantOrder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A61B5D2-0757-4BAD-B823-FF9FD639790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E28341C-6C43-44E3-BD73-40F1A4E4D511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dc463f71-b30c-4ab2-9473-d307f9d35888"/>
    <ds:schemaRef ds:uri="http://schemas.microsoft.com/sharepoint/v3"/>
    <ds:schemaRef ds:uri="http://purl.org/dc/terms/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B8CAADEF-DA0C-4FE9-AE29-C3DEE986A00E}"/>
</file>

<file path=customXml/itemProps4.xml><?xml version="1.0" encoding="utf-8"?>
<ds:datastoreItem xmlns:ds="http://schemas.openxmlformats.org/officeDocument/2006/customXml" ds:itemID="{ABC51785-3AC2-41D2-944D-17135C8EC79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Section K. #1 </vt:lpstr>
      <vt:lpstr>Section K. #2. a,b,c</vt:lpstr>
    </vt:vector>
  </TitlesOfParts>
  <Company>Avista Corp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Ghering, Amanda</dc:creator>
  <cp:lastModifiedBy>Doyle, Andrew (UTC)</cp:lastModifiedBy>
  <dcterms:created xsi:type="dcterms:W3CDTF">2021-05-07T15:36:02Z</dcterms:created>
  <dcterms:modified xsi:type="dcterms:W3CDTF">2023-06-13T15:32:57Z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0x0101006E56B4D1795A2E4DB2F0B01679ED314A0042BA66D152C5244F9D6378BECD2888A1</vt:lpwstr>
  </property>
  <property fmtid="{D5CDD505-2E9C-101B-9397-08002B2CF9AE}" pid="3" name="_docset_NoMedatataSyncRequired">
    <vt:lpwstr>False</vt:lpwstr>
  </property>
</Properties>
</file>