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8211A34D-9C90-4488-A9FD-1DEEFAA16884}" xr6:coauthVersionLast="47" xr6:coauthVersionMax="47" xr10:uidLastSave="{00000000-0000-0000-0000-000000000000}"/>
  <bookViews>
    <workbookView xWindow="2340" yWindow="2340" windowWidth="15375" windowHeight="7875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6" i="29" l="1"/>
  <c r="F205" i="29"/>
  <c r="E206" i="29"/>
  <c r="E205" i="29"/>
  <c r="F7" i="29" l="1"/>
  <c r="E7" i="29"/>
  <c r="C7" i="29"/>
  <c r="B7" i="29"/>
  <c r="D6" i="29"/>
  <c r="D5" i="29"/>
  <c r="D7" i="29" s="1"/>
  <c r="F15" i="29"/>
  <c r="E15" i="29"/>
  <c r="C15" i="29"/>
  <c r="B15" i="29"/>
  <c r="D14" i="29"/>
  <c r="D13" i="29"/>
  <c r="D15" i="29" s="1"/>
  <c r="C206" i="29" l="1"/>
  <c r="C205" i="29"/>
  <c r="B206" i="29"/>
  <c r="B205" i="29"/>
  <c r="F23" i="29"/>
  <c r="E23" i="29"/>
  <c r="C23" i="29"/>
  <c r="B23" i="29"/>
  <c r="D22" i="29"/>
  <c r="D21" i="29"/>
  <c r="D23" i="29" l="1"/>
  <c r="F31" i="29"/>
  <c r="E31" i="29"/>
  <c r="C31" i="29"/>
  <c r="B31" i="29"/>
  <c r="D30" i="29"/>
  <c r="D29" i="29"/>
  <c r="D31" i="29" l="1"/>
  <c r="F39" i="29"/>
  <c r="E39" i="29"/>
  <c r="C39" i="29"/>
  <c r="B39" i="29"/>
  <c r="D38" i="29"/>
  <c r="D37" i="29"/>
  <c r="D39" i="29" l="1"/>
  <c r="F47" i="29"/>
  <c r="E47" i="29"/>
  <c r="C47" i="29"/>
  <c r="B47" i="29"/>
  <c r="D46" i="29"/>
  <c r="D45" i="29"/>
  <c r="F55" i="29"/>
  <c r="E55" i="29"/>
  <c r="C55" i="29"/>
  <c r="B55" i="29"/>
  <c r="D54" i="29"/>
  <c r="D53" i="29"/>
  <c r="D55" i="29" s="1"/>
  <c r="D47" i="29" l="1"/>
  <c r="F63" i="29"/>
  <c r="E63" i="29"/>
  <c r="C63" i="29"/>
  <c r="B63" i="29"/>
  <c r="D62" i="29"/>
  <c r="D61" i="29"/>
  <c r="D63" i="29" l="1"/>
  <c r="F71" i="29"/>
  <c r="E71" i="29"/>
  <c r="C71" i="29"/>
  <c r="B71" i="29"/>
  <c r="D70" i="29"/>
  <c r="D69" i="29"/>
  <c r="D71" i="29" l="1"/>
  <c r="F80" i="29"/>
  <c r="E80" i="29"/>
  <c r="C80" i="29"/>
  <c r="B80" i="29"/>
  <c r="D79" i="29"/>
  <c r="D78" i="29"/>
  <c r="D80" i="29" l="1"/>
  <c r="F88" i="29" l="1"/>
  <c r="E88" i="29"/>
  <c r="C88" i="29"/>
  <c r="B88" i="29"/>
  <c r="D87" i="29"/>
  <c r="D86" i="29"/>
  <c r="D88" i="29" l="1"/>
  <c r="D94" i="29"/>
  <c r="F96" i="29" l="1"/>
  <c r="E96" i="29"/>
  <c r="C96" i="29"/>
  <c r="B96" i="29"/>
  <c r="D95" i="29"/>
  <c r="D96" i="29" s="1"/>
  <c r="F104" i="29" l="1"/>
  <c r="E104" i="29"/>
  <c r="C104" i="29"/>
  <c r="B104" i="29"/>
  <c r="D103" i="29"/>
  <c r="D104" i="29" s="1"/>
  <c r="F112" i="29" l="1"/>
  <c r="E112" i="29"/>
  <c r="C112" i="29"/>
  <c r="B112" i="29"/>
  <c r="D111" i="29"/>
  <c r="D110" i="29"/>
  <c r="D112" i="29" l="1"/>
  <c r="F120" i="29"/>
  <c r="E120" i="29"/>
  <c r="C120" i="29"/>
  <c r="B120" i="29"/>
  <c r="D119" i="29"/>
  <c r="D118" i="29"/>
  <c r="D120" i="29" l="1"/>
  <c r="F128" i="29"/>
  <c r="E128" i="29"/>
  <c r="C128" i="29"/>
  <c r="B128" i="29"/>
  <c r="D127" i="29"/>
  <c r="D126" i="29"/>
  <c r="D128" i="29" l="1"/>
  <c r="F136" i="29" l="1"/>
  <c r="E136" i="29"/>
  <c r="C136" i="29"/>
  <c r="B136" i="29"/>
  <c r="D135" i="29"/>
  <c r="D134" i="29"/>
  <c r="D136" i="29" l="1"/>
  <c r="F144" i="29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D152" i="29" l="1"/>
  <c r="D159" i="29"/>
  <c r="D158" i="29"/>
  <c r="B160" i="29"/>
  <c r="F160" i="29" l="1"/>
  <c r="E160" i="29"/>
  <c r="C160" i="29"/>
  <c r="D160" i="29"/>
  <c r="D167" i="29" l="1"/>
  <c r="D166" i="29"/>
  <c r="F168" i="29" l="1"/>
  <c r="E168" i="29"/>
  <c r="C168" i="29"/>
  <c r="D168" i="29"/>
  <c r="D175" i="29" l="1"/>
  <c r="F176" i="29" l="1"/>
  <c r="E176" i="29"/>
  <c r="C176" i="29"/>
  <c r="D174" i="29"/>
  <c r="F184" i="29"/>
  <c r="D176" i="29" l="1"/>
  <c r="E184" i="29"/>
  <c r="B207" i="29"/>
  <c r="B184" i="29"/>
  <c r="C184" i="29" l="1"/>
  <c r="D183" i="29"/>
  <c r="D182" i="29"/>
  <c r="D184" i="29" l="1"/>
  <c r="F207" i="29" l="1"/>
  <c r="E207" i="29"/>
  <c r="C207" i="29"/>
  <c r="D206" i="29"/>
  <c r="D205" i="29"/>
  <c r="D207" i="29" l="1"/>
  <c r="F192" i="29"/>
  <c r="E192" i="29"/>
  <c r="C192" i="29"/>
  <c r="D191" i="29"/>
  <c r="D190" i="29"/>
  <c r="D192" i="29" l="1"/>
  <c r="F200" i="29"/>
  <c r="D199" i="29" l="1"/>
  <c r="E200" i="29" l="1"/>
  <c r="D198" i="29"/>
  <c r="D200" i="29" s="1"/>
  <c r="C200" i="29"/>
</calcChain>
</file>

<file path=xl/sharedStrings.xml><?xml version="1.0" encoding="utf-8"?>
<sst xmlns="http://schemas.openxmlformats.org/spreadsheetml/2006/main" count="2802" uniqueCount="135">
  <si>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</si>
  <si>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</si>
  <si>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</si>
  <si>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</si>
  <si>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</si>
  <si>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</si>
  <si>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</si>
  <si>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</si>
  <si>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</si>
  <si>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</si>
  <si>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</si>
  <si>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</si>
  <si>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</si>
  <si>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</si>
  <si>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</si>
  <si>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</si>
  <si>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</si>
  <si>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</si>
  <si>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</si>
  <si>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</si>
  <si>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</si>
  <si>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</si>
  <si>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</si>
  <si>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</si>
  <si>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</si>
  <si>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</si>
  <si>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</si>
  <si>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</si>
  <si>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</si>
  <si>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</si>
  <si>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</si>
  <si>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</si>
  <si>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</si>
  <si>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</si>
  <si>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</si>
  <si>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</si>
  <si>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</si>
  <si>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</si>
  <si>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</si>
  <si>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</si>
  <si>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</si>
  <si>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</si>
  <si>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</si>
  <si>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</si>
  <si>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</si>
  <si>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</si>
  <si>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</si>
  <si>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</si>
  <si>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</si>
  <si>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</si>
  <si>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</si>
  <si>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</si>
  <si>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</si>
  <si>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</si>
  <si>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</si>
  <si>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</si>
  <si>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</si>
  <si>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</si>
  <si>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</si>
  <si>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</si>
  <si>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</si>
  <si>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</si>
  <si>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</si>
  <si>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</si>
  <si>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</si>
  <si>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</si>
  <si>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</si>
  <si>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</si>
  <si>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</si>
  <si>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</si>
  <si>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</si>
  <si>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</si>
  <si>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</si>
  <si>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</si>
  <si>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</si>
  <si>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</si>
  <si>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</si>
  <si>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</si>
  <si>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</si>
  <si>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</si>
  <si>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</si>
  <si>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</si>
  <si>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</si>
  <si>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</si>
  <si>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</si>
  <si>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</si>
  <si>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</si>
  <si>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</si>
  <si>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</si>
  <si>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</si>
  <si>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</si>
  <si>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</si>
  <si>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</si>
  <si>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</si>
  <si>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</si>
  <si>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</si>
  <si>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</si>
  <si>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</si>
  <si>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</si>
  <si>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</si>
  <si>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</si>
  <si>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</si>
  <si>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</si>
  <si>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</si>
  <si>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</si>
  <si>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</si>
  <si>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</si>
  <si>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</si>
  <si>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</si>
  <si>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</si>
  <si>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</si>
  <si>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</si>
  <si>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</si>
  <si>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</si>
  <si>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</si>
  <si>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</si>
  <si>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</si>
  <si>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</si>
  <si>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</si>
  <si>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</si>
  <si>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</si>
  <si>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</si>
  <si>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</si>
  <si>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</si>
  <si>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</si>
  <si>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</si>
  <si>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</si>
  <si>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</si>
  <si>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</si>
  <si>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</si>
  <si>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</si>
  <si>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</si>
  <si>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</si>
  <si>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</si>
  <si>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t>Apr 2021 -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</si>
</sst>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207"/>
  <sheetViews>
    <sheetView tabSelected="1" workbookViewId="0">
      <selection sqref="A1:F1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</cols>
  <sheetData>
    <row r="1" spans="1:6" ht="15.75" x14ac:dyDescent="0.25">
      <c r="A1" s="59" t="s">
        <v>133</v>
      </c>
      <c r="B1" s="59"/>
      <c r="C1" s="59"/>
      <c r="D1" s="59"/>
      <c r="E1" s="59"/>
      <c r="F1" s="59"/>
    </row>
    <row r="2" spans="1:6" ht="15.75" thickBot="1" x14ac:dyDescent="0.3"/>
    <row r="3" spans="1:6" ht="16.5" thickBot="1" x14ac:dyDescent="0.3">
      <c r="A3" s="60"/>
      <c r="B3" s="62" t="s">
        <v>90</v>
      </c>
      <c r="C3" s="63"/>
      <c r="D3" s="64"/>
      <c r="E3" s="65" t="s">
        <v>91</v>
      </c>
      <c r="F3" s="67" t="s">
        <v>92</v>
      </c>
    </row>
    <row r="4" spans="1:6" ht="32.25" thickBot="1" x14ac:dyDescent="0.3">
      <c r="A4" s="61"/>
      <c r="B4" s="3" t="s">
        <v>93</v>
      </c>
      <c r="C4" s="3" t="s">
        <v>94</v>
      </c>
      <c r="D4" s="3" t="s">
        <v>95</v>
      </c>
      <c r="E4" s="66"/>
      <c r="F4" s="68"/>
    </row>
    <row r="5" spans="1:6" ht="16.5" thickBot="1" x14ac:dyDescent="0.3">
      <c r="A5" s="4" t="s">
        <v>96</v>
      </c>
      <c r="B5" s="5">
        <v>0</v>
      </c>
      <c r="C5" s="5">
        <v>0</v>
      </c>
      <c r="D5" s="6">
        <f>+B5+C5</f>
        <v>0</v>
      </c>
      <c r="E5" s="7">
        <v>83478.320000000007</v>
      </c>
      <c r="F5" s="7">
        <v>116536.75</v>
      </c>
    </row>
    <row r="6" spans="1:6" ht="16.5" thickBot="1" x14ac:dyDescent="0.3">
      <c r="A6" s="4" t="s">
        <v>97</v>
      </c>
      <c r="B6" s="8">
        <v>0</v>
      </c>
      <c r="C6" s="35">
        <v>0</v>
      </c>
      <c r="D6" s="36">
        <f>+B6+C6</f>
        <v>0</v>
      </c>
      <c r="E6" s="9">
        <v>181</v>
      </c>
      <c r="F6" s="9">
        <v>236</v>
      </c>
    </row>
    <row r="7" spans="1:6" ht="16.5" thickBot="1" x14ac:dyDescent="0.3">
      <c r="A7" s="4" t="s">
        <v>98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461.20618784530393</v>
      </c>
      <c r="F7" s="5">
        <f>+F5/F6</f>
        <v>493.79978813559325</v>
      </c>
    </row>
    <row r="9" spans="1:6" ht="15.75" x14ac:dyDescent="0.25">
      <c r="A9" s="59" t="s">
        <v>132</v>
      </c>
      <c r="B9" s="59"/>
      <c r="C9" s="59"/>
      <c r="D9" s="59"/>
      <c r="E9" s="59"/>
      <c r="F9" s="59"/>
    </row>
    <row r="10" spans="1:6" ht="15.75" thickBot="1" x14ac:dyDescent="0.3"/>
    <row r="11" spans="1:6" ht="16.5" thickBot="1" x14ac:dyDescent="0.3">
      <c r="A11" s="60"/>
      <c r="B11" s="62" t="s">
        <v>90</v>
      </c>
      <c r="C11" s="63"/>
      <c r="D11" s="64"/>
      <c r="E11" s="65" t="s">
        <v>91</v>
      </c>
      <c r="F11" s="67" t="s">
        <v>92</v>
      </c>
    </row>
    <row r="12" spans="1:6" ht="32.25" thickBot="1" x14ac:dyDescent="0.3">
      <c r="A12" s="61"/>
      <c r="B12" s="3" t="s">
        <v>93</v>
      </c>
      <c r="C12" s="3" t="s">
        <v>94</v>
      </c>
      <c r="D12" s="3" t="s">
        <v>95</v>
      </c>
      <c r="E12" s="66"/>
      <c r="F12" s="68"/>
    </row>
    <row r="13" spans="1:6" ht="16.5" thickBot="1" x14ac:dyDescent="0.3">
      <c r="A13" s="4" t="s">
        <v>96</v>
      </c>
      <c r="B13" s="5">
        <v>0</v>
      </c>
      <c r="C13" s="5">
        <v>0</v>
      </c>
      <c r="D13" s="6">
        <f>+B13+C13</f>
        <v>0</v>
      </c>
      <c r="E13" s="7">
        <v>83221.070000000007</v>
      </c>
      <c r="F13" s="7">
        <v>185962.25</v>
      </c>
    </row>
    <row r="14" spans="1:6" ht="16.5" thickBot="1" x14ac:dyDescent="0.3">
      <c r="A14" s="4" t="s">
        <v>97</v>
      </c>
      <c r="B14" s="8">
        <v>0</v>
      </c>
      <c r="C14" s="35">
        <v>0</v>
      </c>
      <c r="D14" s="36">
        <f>+B14+C14</f>
        <v>0</v>
      </c>
      <c r="E14" s="9">
        <v>154</v>
      </c>
      <c r="F14" s="9">
        <v>367</v>
      </c>
    </row>
    <row r="15" spans="1:6" ht="16.5" thickBot="1" x14ac:dyDescent="0.3">
      <c r="A15" s="4" t="s">
        <v>98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540.39655844155845</v>
      </c>
      <c r="F15" s="5">
        <f>+F13/F14</f>
        <v>506.70912806539508</v>
      </c>
    </row>
    <row r="16" spans="1:6" ht="15.75" x14ac:dyDescent="0.25">
      <c r="A16" s="10"/>
      <c r="B16" s="11"/>
      <c r="C16" s="11"/>
      <c r="D16" s="11"/>
      <c r="E16" s="11"/>
      <c r="F16" s="11"/>
    </row>
    <row r="17" spans="1:6" ht="15.75" x14ac:dyDescent="0.25">
      <c r="A17" s="59" t="s">
        <v>131</v>
      </c>
      <c r="B17" s="59"/>
      <c r="C17" s="59"/>
      <c r="D17" s="59"/>
      <c r="E17" s="59"/>
      <c r="F17" s="59"/>
    </row>
    <row r="18" spans="1:6" ht="15.75" thickBot="1" x14ac:dyDescent="0.3"/>
    <row r="19" spans="1:6" ht="16.5" thickBot="1" x14ac:dyDescent="0.3">
      <c r="A19" s="60"/>
      <c r="B19" s="62" t="s">
        <v>90</v>
      </c>
      <c r="C19" s="63"/>
      <c r="D19" s="64"/>
      <c r="E19" s="65" t="s">
        <v>91</v>
      </c>
      <c r="F19" s="67" t="s">
        <v>92</v>
      </c>
    </row>
    <row r="20" spans="1:6" ht="32.25" thickBot="1" x14ac:dyDescent="0.3">
      <c r="A20" s="61"/>
      <c r="B20" s="3" t="s">
        <v>93</v>
      </c>
      <c r="C20" s="3" t="s">
        <v>94</v>
      </c>
      <c r="D20" s="3" t="s">
        <v>95</v>
      </c>
      <c r="E20" s="66"/>
      <c r="F20" s="68"/>
    </row>
    <row r="21" spans="1:6" ht="16.5" thickBot="1" x14ac:dyDescent="0.3">
      <c r="A21" s="4" t="s">
        <v>96</v>
      </c>
      <c r="B21" s="5">
        <v>0</v>
      </c>
      <c r="C21" s="5">
        <v>0</v>
      </c>
      <c r="D21" s="6">
        <f>+B21+C21</f>
        <v>0</v>
      </c>
      <c r="E21" s="7">
        <v>102207.59</v>
      </c>
      <c r="F21" s="7">
        <v>201852.5</v>
      </c>
    </row>
    <row r="22" spans="1:6" ht="16.5" thickBot="1" x14ac:dyDescent="0.3">
      <c r="A22" s="4" t="s">
        <v>97</v>
      </c>
      <c r="B22" s="8">
        <v>0</v>
      </c>
      <c r="C22" s="35">
        <v>0</v>
      </c>
      <c r="D22" s="36">
        <f>+B22+C22</f>
        <v>0</v>
      </c>
      <c r="E22" s="9">
        <v>196</v>
      </c>
      <c r="F22" s="9">
        <v>411</v>
      </c>
    </row>
    <row r="23" spans="1:6" ht="16.5" thickBot="1" x14ac:dyDescent="0.3">
      <c r="A23" s="4" t="s">
        <v>98</v>
      </c>
      <c r="B23" s="5" t="e">
        <f>+B21/B22</f>
        <v>#DIV/0!</v>
      </c>
      <c r="C23" s="5" t="e">
        <f>+C21/C22</f>
        <v>#DIV/0!</v>
      </c>
      <c r="D23" s="5" t="e">
        <f>+D21/D22</f>
        <v>#DIV/0!</v>
      </c>
      <c r="E23" s="5">
        <f>+E21/E22</f>
        <v>521.46729591836731</v>
      </c>
      <c r="F23" s="5">
        <f>+F21/F22</f>
        <v>491.12530413625302</v>
      </c>
    </row>
    <row r="24" spans="1:6" ht="15.75" x14ac:dyDescent="0.25">
      <c r="A24" s="10"/>
      <c r="B24" s="11"/>
      <c r="C24" s="11"/>
      <c r="D24" s="11"/>
      <c r="E24" s="11"/>
      <c r="F24" s="11"/>
    </row>
    <row r="25" spans="1:6" ht="15.75" x14ac:dyDescent="0.25">
      <c r="A25" s="59" t="s">
        <v>130</v>
      </c>
      <c r="B25" s="59"/>
      <c r="C25" s="59"/>
      <c r="D25" s="59"/>
      <c r="E25" s="59"/>
      <c r="F25" s="59"/>
    </row>
    <row r="26" spans="1:6" ht="15.75" thickBot="1" x14ac:dyDescent="0.3"/>
    <row r="27" spans="1:6" ht="16.5" thickBot="1" x14ac:dyDescent="0.3">
      <c r="A27" s="60"/>
      <c r="B27" s="62" t="s">
        <v>90</v>
      </c>
      <c r="C27" s="63"/>
      <c r="D27" s="64"/>
      <c r="E27" s="65" t="s">
        <v>91</v>
      </c>
      <c r="F27" s="67" t="s">
        <v>92</v>
      </c>
    </row>
    <row r="28" spans="1:6" ht="32.25" thickBot="1" x14ac:dyDescent="0.3">
      <c r="A28" s="61"/>
      <c r="B28" s="3" t="s">
        <v>93</v>
      </c>
      <c r="C28" s="3" t="s">
        <v>94</v>
      </c>
      <c r="D28" s="3" t="s">
        <v>95</v>
      </c>
      <c r="E28" s="66"/>
      <c r="F28" s="68"/>
    </row>
    <row r="29" spans="1:6" ht="16.5" thickBot="1" x14ac:dyDescent="0.3">
      <c r="A29" s="4" t="s">
        <v>96</v>
      </c>
      <c r="B29" s="5">
        <v>0</v>
      </c>
      <c r="C29" s="5">
        <v>0</v>
      </c>
      <c r="D29" s="6">
        <f>+B29+C29</f>
        <v>0</v>
      </c>
      <c r="E29" s="7">
        <v>119219.55</v>
      </c>
      <c r="F29" s="7">
        <v>151527.92000000001</v>
      </c>
    </row>
    <row r="30" spans="1:6" ht="16.5" thickBot="1" x14ac:dyDescent="0.3">
      <c r="A30" s="4" t="s">
        <v>97</v>
      </c>
      <c r="B30" s="8">
        <v>0</v>
      </c>
      <c r="C30" s="35">
        <v>0</v>
      </c>
      <c r="D30" s="36">
        <f>+B30+C30</f>
        <v>0</v>
      </c>
      <c r="E30" s="9">
        <v>292</v>
      </c>
      <c r="F30" s="9">
        <v>394</v>
      </c>
    </row>
    <row r="31" spans="1:6" ht="16.5" thickBot="1" x14ac:dyDescent="0.3">
      <c r="A31" s="4" t="s">
        <v>98</v>
      </c>
      <c r="B31" s="5" t="e">
        <f>+B29/B30</f>
        <v>#DIV/0!</v>
      </c>
      <c r="C31" s="5" t="e">
        <f>+C29/C30</f>
        <v>#DIV/0!</v>
      </c>
      <c r="D31" s="5" t="e">
        <f>+D29/D30</f>
        <v>#DIV/0!</v>
      </c>
      <c r="E31" s="5">
        <f>+E29/E30</f>
        <v>408.28613013698629</v>
      </c>
      <c r="F31" s="5">
        <f>+F29/F30</f>
        <v>384.58862944162439</v>
      </c>
    </row>
    <row r="33" spans="1:6" ht="15.75" x14ac:dyDescent="0.25">
      <c r="A33" s="59" t="s">
        <v>129</v>
      </c>
      <c r="B33" s="59"/>
      <c r="C33" s="59"/>
      <c r="D33" s="59"/>
      <c r="E33" s="59"/>
      <c r="F33" s="59"/>
    </row>
    <row r="34" spans="1:6" ht="15.75" thickBot="1" x14ac:dyDescent="0.3"/>
    <row r="35" spans="1:6" ht="16.5" thickBot="1" x14ac:dyDescent="0.3">
      <c r="A35" s="60"/>
      <c r="B35" s="62" t="s">
        <v>90</v>
      </c>
      <c r="C35" s="63"/>
      <c r="D35" s="64"/>
      <c r="E35" s="65" t="s">
        <v>91</v>
      </c>
      <c r="F35" s="67" t="s">
        <v>92</v>
      </c>
    </row>
    <row r="36" spans="1:6" ht="32.25" thickBot="1" x14ac:dyDescent="0.3">
      <c r="A36" s="61"/>
      <c r="B36" s="3" t="s">
        <v>93</v>
      </c>
      <c r="C36" s="3" t="s">
        <v>94</v>
      </c>
      <c r="D36" s="3" t="s">
        <v>95</v>
      </c>
      <c r="E36" s="66"/>
      <c r="F36" s="68"/>
    </row>
    <row r="37" spans="1:6" ht="16.5" thickBot="1" x14ac:dyDescent="0.3">
      <c r="A37" s="4" t="s">
        <v>96</v>
      </c>
      <c r="B37" s="5">
        <v>0</v>
      </c>
      <c r="C37" s="5">
        <v>0</v>
      </c>
      <c r="D37" s="6">
        <f>+B37+C37</f>
        <v>0</v>
      </c>
      <c r="E37" s="7">
        <v>52745.01</v>
      </c>
      <c r="F37" s="7">
        <v>92996</v>
      </c>
    </row>
    <row r="38" spans="1:6" ht="16.5" thickBot="1" x14ac:dyDescent="0.3">
      <c r="A38" s="4" t="s">
        <v>97</v>
      </c>
      <c r="B38" s="8">
        <v>0</v>
      </c>
      <c r="C38" s="35">
        <v>0</v>
      </c>
      <c r="D38" s="36">
        <f>+B38+C38</f>
        <v>0</v>
      </c>
      <c r="E38" s="9">
        <v>137</v>
      </c>
      <c r="F38" s="9">
        <v>287</v>
      </c>
    </row>
    <row r="39" spans="1:6" ht="16.5" thickBot="1" x14ac:dyDescent="0.3">
      <c r="A39" s="4" t="s">
        <v>98</v>
      </c>
      <c r="B39" s="5" t="e">
        <f>+B37/B38</f>
        <v>#DIV/0!</v>
      </c>
      <c r="C39" s="5" t="e">
        <f>+C37/C38</f>
        <v>#DIV/0!</v>
      </c>
      <c r="D39" s="5" t="e">
        <f>+D37/D38</f>
        <v>#DIV/0!</v>
      </c>
      <c r="E39" s="5">
        <f>+E37/E38</f>
        <v>385.00007299270072</v>
      </c>
      <c r="F39" s="5">
        <f>+F37/F38</f>
        <v>324.02787456445992</v>
      </c>
    </row>
    <row r="41" spans="1:6" ht="15.75" x14ac:dyDescent="0.25">
      <c r="A41" s="59" t="s">
        <v>128</v>
      </c>
      <c r="B41" s="59"/>
      <c r="C41" s="59"/>
      <c r="D41" s="59"/>
      <c r="E41" s="59"/>
      <c r="F41" s="59"/>
    </row>
    <row r="42" spans="1:6" ht="15.75" thickBot="1" x14ac:dyDescent="0.3"/>
    <row r="43" spans="1:6" ht="16.5" thickBot="1" x14ac:dyDescent="0.3">
      <c r="A43" s="60"/>
      <c r="B43" s="62" t="s">
        <v>90</v>
      </c>
      <c r="C43" s="63"/>
      <c r="D43" s="64"/>
      <c r="E43" s="65" t="s">
        <v>91</v>
      </c>
      <c r="F43" s="67" t="s">
        <v>92</v>
      </c>
    </row>
    <row r="44" spans="1:6" ht="32.25" thickBot="1" x14ac:dyDescent="0.3">
      <c r="A44" s="61"/>
      <c r="B44" s="3" t="s">
        <v>93</v>
      </c>
      <c r="C44" s="3" t="s">
        <v>94</v>
      </c>
      <c r="D44" s="3" t="s">
        <v>95</v>
      </c>
      <c r="E44" s="66"/>
      <c r="F44" s="68"/>
    </row>
    <row r="45" spans="1:6" ht="16.5" thickBot="1" x14ac:dyDescent="0.3">
      <c r="A45" s="4" t="s">
        <v>96</v>
      </c>
      <c r="B45" s="5">
        <v>0</v>
      </c>
      <c r="C45" s="5">
        <v>0</v>
      </c>
      <c r="D45" s="6">
        <f>+B45+C45</f>
        <v>0</v>
      </c>
      <c r="E45" s="7">
        <v>27031.65</v>
      </c>
      <c r="F45" s="7">
        <v>101757</v>
      </c>
    </row>
    <row r="46" spans="1:6" ht="16.5" thickBot="1" x14ac:dyDescent="0.3">
      <c r="A46" s="4" t="s">
        <v>97</v>
      </c>
      <c r="B46" s="8">
        <v>0</v>
      </c>
      <c r="C46" s="35">
        <v>0</v>
      </c>
      <c r="D46" s="36">
        <f>+B46+C46</f>
        <v>0</v>
      </c>
      <c r="E46" s="9">
        <v>69</v>
      </c>
      <c r="F46" s="9">
        <v>281</v>
      </c>
    </row>
    <row r="47" spans="1:6" ht="16.5" thickBot="1" x14ac:dyDescent="0.3">
      <c r="A47" s="4" t="s">
        <v>98</v>
      </c>
      <c r="B47" s="5" t="e">
        <f>+B45/B46</f>
        <v>#DIV/0!</v>
      </c>
      <c r="C47" s="5" t="e">
        <f>+C45/C46</f>
        <v>#DIV/0!</v>
      </c>
      <c r="D47" s="5" t="e">
        <f>+D45/D46</f>
        <v>#DIV/0!</v>
      </c>
      <c r="E47" s="5">
        <f>+E45/E46</f>
        <v>391.7630434782609</v>
      </c>
      <c r="F47" s="5">
        <f>+F45/F46</f>
        <v>362.12455516014234</v>
      </c>
    </row>
    <row r="49" spans="1:6" ht="15.75" x14ac:dyDescent="0.25">
      <c r="A49" s="59" t="s">
        <v>126</v>
      </c>
      <c r="B49" s="59"/>
      <c r="C49" s="59"/>
      <c r="D49" s="59"/>
      <c r="E49" s="59"/>
      <c r="F49" s="59"/>
    </row>
    <row r="50" spans="1:6" ht="15.75" thickBot="1" x14ac:dyDescent="0.3"/>
    <row r="51" spans="1:6" ht="16.5" thickBot="1" x14ac:dyDescent="0.3">
      <c r="A51" s="60"/>
      <c r="B51" s="62" t="s">
        <v>90</v>
      </c>
      <c r="C51" s="63"/>
      <c r="D51" s="64"/>
      <c r="E51" s="65" t="s">
        <v>91</v>
      </c>
      <c r="F51" s="67" t="s">
        <v>92</v>
      </c>
    </row>
    <row r="52" spans="1:6" ht="32.25" thickBot="1" x14ac:dyDescent="0.3">
      <c r="A52" s="61"/>
      <c r="B52" s="3" t="s">
        <v>93</v>
      </c>
      <c r="C52" s="3" t="s">
        <v>94</v>
      </c>
      <c r="D52" s="3" t="s">
        <v>95</v>
      </c>
      <c r="E52" s="66"/>
      <c r="F52" s="68"/>
    </row>
    <row r="53" spans="1:6" ht="16.5" thickBot="1" x14ac:dyDescent="0.3">
      <c r="A53" s="4" t="s">
        <v>96</v>
      </c>
      <c r="B53" s="5">
        <v>0</v>
      </c>
      <c r="C53" s="5">
        <v>0</v>
      </c>
      <c r="D53" s="6">
        <f>+B53+C53</f>
        <v>0</v>
      </c>
      <c r="E53" s="7">
        <v>45636.57</v>
      </c>
      <c r="F53" s="7">
        <v>101373</v>
      </c>
    </row>
    <row r="54" spans="1:6" ht="16.5" thickBot="1" x14ac:dyDescent="0.3">
      <c r="A54" s="4" t="s">
        <v>97</v>
      </c>
      <c r="B54" s="8">
        <v>0</v>
      </c>
      <c r="C54" s="35">
        <v>0</v>
      </c>
      <c r="D54" s="36">
        <f>+B54+C54</f>
        <v>0</v>
      </c>
      <c r="E54" s="9">
        <v>130</v>
      </c>
      <c r="F54" s="9">
        <v>276</v>
      </c>
    </row>
    <row r="55" spans="1:6" ht="16.5" thickBot="1" x14ac:dyDescent="0.3">
      <c r="A55" s="4" t="s">
        <v>98</v>
      </c>
      <c r="B55" s="5" t="e">
        <f>+B53/B54</f>
        <v>#DIV/0!</v>
      </c>
      <c r="C55" s="5" t="e">
        <f>+C53/C54</f>
        <v>#DIV/0!</v>
      </c>
      <c r="D55" s="5" t="e">
        <f>+D53/D54</f>
        <v>#DIV/0!</v>
      </c>
      <c r="E55" s="5">
        <f>+E53/E54</f>
        <v>351.05053846153845</v>
      </c>
      <c r="F55" s="5">
        <f>+F53/F54</f>
        <v>367.29347826086956</v>
      </c>
    </row>
    <row r="56" spans="1:6" ht="16.5" thickBot="1" x14ac:dyDescent="0.3">
      <c r="A56" s="10"/>
      <c r="B56" s="11"/>
      <c r="C56" s="11"/>
      <c r="D56" s="11"/>
      <c r="E56" s="11"/>
      <c r="F56" s="11"/>
    </row>
    <row r="57" spans="1:6" ht="15.75" x14ac:dyDescent="0.25">
      <c r="A57" s="69" t="s">
        <v>125</v>
      </c>
      <c r="B57" s="69"/>
      <c r="C57" s="69"/>
      <c r="D57" s="69"/>
      <c r="E57" s="69"/>
      <c r="F57" s="69"/>
    </row>
    <row r="58" spans="1:6" ht="15.75" thickBot="1" x14ac:dyDescent="0.3"/>
    <row r="59" spans="1:6" ht="16.5" customHeight="1" thickBot="1" x14ac:dyDescent="0.3">
      <c r="A59" s="60"/>
      <c r="B59" s="62" t="s">
        <v>90</v>
      </c>
      <c r="C59" s="63"/>
      <c r="D59" s="64"/>
      <c r="E59" s="65" t="s">
        <v>91</v>
      </c>
      <c r="F59" s="67" t="s">
        <v>92</v>
      </c>
    </row>
    <row r="60" spans="1:6" ht="32.25" thickBot="1" x14ac:dyDescent="0.3">
      <c r="A60" s="61"/>
      <c r="B60" s="3" t="s">
        <v>93</v>
      </c>
      <c r="C60" s="3" t="s">
        <v>94</v>
      </c>
      <c r="D60" s="3" t="s">
        <v>95</v>
      </c>
      <c r="E60" s="66"/>
      <c r="F60" s="68"/>
    </row>
    <row r="61" spans="1:6" ht="16.5" thickBot="1" x14ac:dyDescent="0.3">
      <c r="A61" s="4" t="s">
        <v>96</v>
      </c>
      <c r="B61" s="5">
        <v>0</v>
      </c>
      <c r="C61" s="5">
        <v>0</v>
      </c>
      <c r="D61" s="6">
        <f>+B61+C61</f>
        <v>0</v>
      </c>
      <c r="E61" s="7">
        <v>32387.68</v>
      </c>
      <c r="F61" s="7">
        <v>76643</v>
      </c>
    </row>
    <row r="62" spans="1:6" ht="16.5" thickBot="1" x14ac:dyDescent="0.3">
      <c r="A62" s="4" t="s">
        <v>97</v>
      </c>
      <c r="B62" s="8">
        <v>0</v>
      </c>
      <c r="C62" s="35">
        <v>0</v>
      </c>
      <c r="D62" s="36">
        <f>+B62+C62</f>
        <v>0</v>
      </c>
      <c r="E62" s="9">
        <v>91</v>
      </c>
      <c r="F62" s="9">
        <v>206</v>
      </c>
    </row>
    <row r="63" spans="1:6" ht="16.5" thickBot="1" x14ac:dyDescent="0.3">
      <c r="A63" s="4" t="s">
        <v>98</v>
      </c>
      <c r="B63" s="5" t="e">
        <f>+B61/B62</f>
        <v>#DIV/0!</v>
      </c>
      <c r="C63" s="5" t="e">
        <f>+C61/C62</f>
        <v>#DIV/0!</v>
      </c>
      <c r="D63" s="5" t="e">
        <f>+D61/D62</f>
        <v>#DIV/0!</v>
      </c>
      <c r="E63" s="5">
        <f>+E61/E62</f>
        <v>355.90857142857141</v>
      </c>
      <c r="F63" s="5">
        <f>+F61/F62</f>
        <v>372.05339805825241</v>
      </c>
    </row>
    <row r="64" spans="1:6" ht="15.75" x14ac:dyDescent="0.25">
      <c r="A64" s="10"/>
      <c r="B64" s="11"/>
      <c r="C64" s="11"/>
      <c r="D64" s="11"/>
      <c r="E64" s="11"/>
      <c r="F64" s="11"/>
    </row>
    <row r="65" spans="1:6" ht="15.75" x14ac:dyDescent="0.25">
      <c r="A65" s="59" t="s">
        <v>124</v>
      </c>
      <c r="B65" s="59"/>
      <c r="C65" s="59"/>
      <c r="D65" s="59"/>
      <c r="E65" s="59"/>
      <c r="F65" s="59"/>
    </row>
    <row r="66" spans="1:6" ht="15.75" thickBot="1" x14ac:dyDescent="0.3"/>
    <row r="67" spans="1:6" ht="16.5" thickBot="1" x14ac:dyDescent="0.3">
      <c r="A67" s="60"/>
      <c r="B67" s="62" t="s">
        <v>90</v>
      </c>
      <c r="C67" s="63"/>
      <c r="D67" s="64"/>
      <c r="E67" s="65" t="s">
        <v>91</v>
      </c>
      <c r="F67" s="67" t="s">
        <v>92</v>
      </c>
    </row>
    <row r="68" spans="1:6" ht="32.25" thickBot="1" x14ac:dyDescent="0.3">
      <c r="A68" s="61"/>
      <c r="B68" s="3" t="s">
        <v>93</v>
      </c>
      <c r="C68" s="3" t="s">
        <v>94</v>
      </c>
      <c r="D68" s="3" t="s">
        <v>95</v>
      </c>
      <c r="E68" s="66"/>
      <c r="F68" s="68"/>
    </row>
    <row r="69" spans="1:6" ht="16.5" thickBot="1" x14ac:dyDescent="0.3">
      <c r="A69" s="4" t="s">
        <v>96</v>
      </c>
      <c r="B69" s="5">
        <v>0</v>
      </c>
      <c r="C69" s="5">
        <v>0</v>
      </c>
      <c r="D69" s="6">
        <f>+B69+C69</f>
        <v>0</v>
      </c>
      <c r="E69" s="7">
        <v>28202.95</v>
      </c>
      <c r="F69" s="7">
        <v>29715</v>
      </c>
    </row>
    <row r="70" spans="1:6" ht="16.5" thickBot="1" x14ac:dyDescent="0.3">
      <c r="A70" s="4" t="s">
        <v>97</v>
      </c>
      <c r="B70" s="8">
        <v>0</v>
      </c>
      <c r="C70" s="35">
        <v>0</v>
      </c>
      <c r="D70" s="36">
        <f>+B70+C70</f>
        <v>0</v>
      </c>
      <c r="E70" s="9">
        <v>66</v>
      </c>
      <c r="F70" s="9">
        <v>82</v>
      </c>
    </row>
    <row r="71" spans="1:6" ht="16.5" thickBot="1" x14ac:dyDescent="0.3">
      <c r="A71" s="4" t="s">
        <v>98</v>
      </c>
      <c r="B71" s="5" t="e">
        <f>+B69/B70</f>
        <v>#DIV/0!</v>
      </c>
      <c r="C71" s="5" t="e">
        <f>+C69/C70</f>
        <v>#DIV/0!</v>
      </c>
      <c r="D71" s="5" t="e">
        <f>+D69/D70</f>
        <v>#DIV/0!</v>
      </c>
      <c r="E71" s="5">
        <f>+E69/E70</f>
        <v>427.31742424242424</v>
      </c>
      <c r="F71" s="5">
        <f>+F69/F70</f>
        <v>362.3780487804878</v>
      </c>
    </row>
    <row r="74" spans="1:6" ht="15.75" x14ac:dyDescent="0.25">
      <c r="A74" s="59" t="s">
        <v>123</v>
      </c>
      <c r="B74" s="59"/>
      <c r="C74" s="59"/>
      <c r="D74" s="59"/>
      <c r="E74" s="59"/>
      <c r="F74" s="59"/>
    </row>
    <row r="75" spans="1:6" ht="15.75" thickBot="1" x14ac:dyDescent="0.3"/>
    <row r="76" spans="1:6" ht="16.5" thickBot="1" x14ac:dyDescent="0.3">
      <c r="A76" s="60"/>
      <c r="B76" s="62" t="s">
        <v>90</v>
      </c>
      <c r="C76" s="63"/>
      <c r="D76" s="64"/>
      <c r="E76" s="65" t="s">
        <v>91</v>
      </c>
      <c r="F76" s="67" t="s">
        <v>92</v>
      </c>
    </row>
    <row r="77" spans="1:6" ht="32.25" thickBot="1" x14ac:dyDescent="0.3">
      <c r="A77" s="61"/>
      <c r="B77" s="3" t="s">
        <v>93</v>
      </c>
      <c r="C77" s="3" t="s">
        <v>94</v>
      </c>
      <c r="D77" s="3" t="s">
        <v>95</v>
      </c>
      <c r="E77" s="66"/>
      <c r="F77" s="68"/>
    </row>
    <row r="78" spans="1:6" ht="16.5" thickBot="1" x14ac:dyDescent="0.3">
      <c r="A78" s="4" t="s">
        <v>96</v>
      </c>
      <c r="B78" s="5">
        <v>0</v>
      </c>
      <c r="C78" s="5">
        <v>0</v>
      </c>
      <c r="D78" s="6">
        <f>+B78+C78</f>
        <v>0</v>
      </c>
      <c r="E78" s="7">
        <v>74366.67</v>
      </c>
      <c r="F78" s="7">
        <v>52494</v>
      </c>
    </row>
    <row r="79" spans="1:6" ht="16.5" thickBot="1" x14ac:dyDescent="0.3">
      <c r="A79" s="4" t="s">
        <v>97</v>
      </c>
      <c r="B79" s="8">
        <v>0</v>
      </c>
      <c r="C79" s="35">
        <v>0</v>
      </c>
      <c r="D79" s="36">
        <f>+B79+C79</f>
        <v>0</v>
      </c>
      <c r="E79" s="9">
        <v>185</v>
      </c>
      <c r="F79" s="9">
        <v>148</v>
      </c>
    </row>
    <row r="80" spans="1:6" ht="16.5" thickBot="1" x14ac:dyDescent="0.3">
      <c r="A80" s="4" t="s">
        <v>98</v>
      </c>
      <c r="B80" s="5" t="e">
        <f>+B78/B79</f>
        <v>#DIV/0!</v>
      </c>
      <c r="C80" s="5" t="e">
        <f>+C78/C79</f>
        <v>#DIV/0!</v>
      </c>
      <c r="D80" s="5" t="e">
        <f>+D78/D79</f>
        <v>#DIV/0!</v>
      </c>
      <c r="E80" s="5">
        <f>+E78/E79</f>
        <v>401.98199999999997</v>
      </c>
      <c r="F80" s="5">
        <f>+F78/F79</f>
        <v>354.68918918918916</v>
      </c>
    </row>
    <row r="81" spans="1:6" ht="15.75" x14ac:dyDescent="0.25">
      <c r="A81" s="10"/>
      <c r="B81" s="11"/>
      <c r="C81" s="11"/>
      <c r="D81" s="11"/>
      <c r="E81" s="11"/>
      <c r="F81" s="11"/>
    </row>
    <row r="82" spans="1:6" ht="15.75" x14ac:dyDescent="0.25">
      <c r="A82" s="59" t="s">
        <v>122</v>
      </c>
      <c r="B82" s="59"/>
      <c r="C82" s="59"/>
      <c r="D82" s="59"/>
      <c r="E82" s="59"/>
      <c r="F82" s="59"/>
    </row>
    <row r="83" spans="1:6" ht="15.75" thickBot="1" x14ac:dyDescent="0.3"/>
    <row r="84" spans="1:6" ht="16.5" thickBot="1" x14ac:dyDescent="0.3">
      <c r="A84" s="60"/>
      <c r="B84" s="62" t="s">
        <v>90</v>
      </c>
      <c r="C84" s="63"/>
      <c r="D84" s="64"/>
      <c r="E84" s="65" t="s">
        <v>91</v>
      </c>
      <c r="F84" s="67" t="s">
        <v>92</v>
      </c>
    </row>
    <row r="85" spans="1:6" ht="32.25" thickBot="1" x14ac:dyDescent="0.3">
      <c r="A85" s="61"/>
      <c r="B85" s="3" t="s">
        <v>93</v>
      </c>
      <c r="C85" s="3" t="s">
        <v>94</v>
      </c>
      <c r="D85" s="3" t="s">
        <v>95</v>
      </c>
      <c r="E85" s="66"/>
      <c r="F85" s="68"/>
    </row>
    <row r="86" spans="1:6" ht="16.5" thickBot="1" x14ac:dyDescent="0.3">
      <c r="A86" s="4" t="s">
        <v>96</v>
      </c>
      <c r="B86" s="5">
        <v>0</v>
      </c>
      <c r="C86" s="5">
        <v>0</v>
      </c>
      <c r="D86" s="6">
        <f>+B86+C86</f>
        <v>0</v>
      </c>
      <c r="E86" s="7">
        <v>83351.039999999994</v>
      </c>
      <c r="F86" s="7">
        <v>64825</v>
      </c>
    </row>
    <row r="87" spans="1:6" ht="16.5" thickBot="1" x14ac:dyDescent="0.3">
      <c r="A87" s="4" t="s">
        <v>97</v>
      </c>
      <c r="B87" s="8">
        <v>0</v>
      </c>
      <c r="C87" s="35">
        <v>0</v>
      </c>
      <c r="D87" s="36">
        <f>+B87+C87</f>
        <v>0</v>
      </c>
      <c r="E87" s="9">
        <v>228</v>
      </c>
      <c r="F87" s="9">
        <v>182</v>
      </c>
    </row>
    <row r="88" spans="1:6" ht="16.5" thickBot="1" x14ac:dyDescent="0.3">
      <c r="A88" s="4" t="s">
        <v>98</v>
      </c>
      <c r="B88" s="5" t="e">
        <f>+B86/B87</f>
        <v>#DIV/0!</v>
      </c>
      <c r="C88" s="5" t="e">
        <f>+C86/C87</f>
        <v>#DIV/0!</v>
      </c>
      <c r="D88" s="5" t="e">
        <f>+D86/D87</f>
        <v>#DIV/0!</v>
      </c>
      <c r="E88" s="5">
        <f>+E86/E87</f>
        <v>365.57473684210521</v>
      </c>
      <c r="F88" s="5">
        <f>+F86/F87</f>
        <v>356.18131868131866</v>
      </c>
    </row>
    <row r="90" spans="1:6" ht="15.75" x14ac:dyDescent="0.25">
      <c r="A90" s="59" t="s">
        <v>121</v>
      </c>
      <c r="B90" s="59"/>
      <c r="C90" s="59"/>
      <c r="D90" s="59"/>
      <c r="E90" s="59"/>
      <c r="F90" s="59"/>
    </row>
    <row r="91" spans="1:6" ht="15.75" thickBot="1" x14ac:dyDescent="0.3"/>
    <row r="92" spans="1:6" ht="16.5" thickBot="1" x14ac:dyDescent="0.3">
      <c r="A92" s="60"/>
      <c r="B92" s="62" t="s">
        <v>90</v>
      </c>
      <c r="C92" s="63"/>
      <c r="D92" s="64"/>
      <c r="E92" s="65" t="s">
        <v>91</v>
      </c>
      <c r="F92" s="67" t="s">
        <v>92</v>
      </c>
    </row>
    <row r="93" spans="1:6" ht="32.25" thickBot="1" x14ac:dyDescent="0.3">
      <c r="A93" s="61"/>
      <c r="B93" s="3" t="s">
        <v>93</v>
      </c>
      <c r="C93" s="3" t="s">
        <v>94</v>
      </c>
      <c r="D93" s="3" t="s">
        <v>95</v>
      </c>
      <c r="E93" s="66"/>
      <c r="F93" s="68"/>
    </row>
    <row r="94" spans="1:6" ht="16.5" thickBot="1" x14ac:dyDescent="0.3">
      <c r="A94" s="4" t="s">
        <v>96</v>
      </c>
      <c r="B94" s="5">
        <v>43016.76</v>
      </c>
      <c r="C94" s="5">
        <v>0</v>
      </c>
      <c r="D94" s="6">
        <f>+B94+C94</f>
        <v>43016.76</v>
      </c>
      <c r="E94" s="7">
        <v>42827.97</v>
      </c>
      <c r="F94" s="7">
        <v>74739</v>
      </c>
    </row>
    <row r="95" spans="1:6" ht="16.5" thickBot="1" x14ac:dyDescent="0.3">
      <c r="A95" s="4" t="s">
        <v>97</v>
      </c>
      <c r="B95" s="8">
        <v>57</v>
      </c>
      <c r="C95" s="35">
        <v>0</v>
      </c>
      <c r="D95" s="36">
        <f>+B95+C95</f>
        <v>57</v>
      </c>
      <c r="E95" s="9">
        <v>101</v>
      </c>
      <c r="F95" s="9">
        <v>218</v>
      </c>
    </row>
    <row r="96" spans="1:6" ht="16.5" thickBot="1" x14ac:dyDescent="0.3">
      <c r="A96" s="4" t="s">
        <v>98</v>
      </c>
      <c r="B96" s="5">
        <f>+B94/B95</f>
        <v>754.68000000000006</v>
      </c>
      <c r="C96" s="5" t="e">
        <f>+C94/C95</f>
        <v>#DIV/0!</v>
      </c>
      <c r="D96" s="5">
        <f>+D94/D95</f>
        <v>754.68000000000006</v>
      </c>
      <c r="E96" s="5">
        <f>+E94/E95</f>
        <v>424.0393069306931</v>
      </c>
      <c r="F96" s="5">
        <f>+F94/F95</f>
        <v>342.83944954128441</v>
      </c>
    </row>
    <row r="98" spans="1:6" ht="15.75" x14ac:dyDescent="0.25">
      <c r="A98" s="59" t="s">
        <v>120</v>
      </c>
      <c r="B98" s="59"/>
      <c r="C98" s="59"/>
      <c r="D98" s="59"/>
      <c r="E98" s="59"/>
      <c r="F98" s="59"/>
    </row>
    <row r="99" spans="1:6" ht="15.75" thickBot="1" x14ac:dyDescent="0.3"/>
    <row r="100" spans="1:6" ht="16.5" thickBot="1" x14ac:dyDescent="0.3">
      <c r="A100" s="60"/>
      <c r="B100" s="62" t="s">
        <v>90</v>
      </c>
      <c r="C100" s="63"/>
      <c r="D100" s="64"/>
      <c r="E100" s="65" t="s">
        <v>91</v>
      </c>
      <c r="F100" s="67" t="s">
        <v>92</v>
      </c>
    </row>
    <row r="101" spans="1:6" ht="32.25" thickBot="1" x14ac:dyDescent="0.3">
      <c r="A101" s="61"/>
      <c r="B101" s="3" t="s">
        <v>93</v>
      </c>
      <c r="C101" s="3" t="s">
        <v>94</v>
      </c>
      <c r="D101" s="3" t="s">
        <v>95</v>
      </c>
      <c r="E101" s="66"/>
      <c r="F101" s="68"/>
    </row>
    <row r="102" spans="1:6" ht="16.5" thickBot="1" x14ac:dyDescent="0.3">
      <c r="A102" s="4" t="s">
        <v>96</v>
      </c>
      <c r="B102" s="5">
        <v>0</v>
      </c>
      <c r="C102" s="5">
        <v>0</v>
      </c>
      <c r="D102" s="6">
        <v>0</v>
      </c>
      <c r="E102" s="7">
        <v>47874.92</v>
      </c>
      <c r="F102" s="7">
        <v>62611.17</v>
      </c>
    </row>
    <row r="103" spans="1:6" ht="16.5" thickBot="1" x14ac:dyDescent="0.3">
      <c r="A103" s="4" t="s">
        <v>97</v>
      </c>
      <c r="B103" s="8">
        <v>0</v>
      </c>
      <c r="C103" s="35">
        <v>0</v>
      </c>
      <c r="D103" s="36">
        <f>+B103+C103</f>
        <v>0</v>
      </c>
      <c r="E103" s="9">
        <v>128</v>
      </c>
      <c r="F103" s="9">
        <v>193</v>
      </c>
    </row>
    <row r="104" spans="1:6" ht="16.5" thickBot="1" x14ac:dyDescent="0.3">
      <c r="A104" s="4" t="s">
        <v>98</v>
      </c>
      <c r="B104" s="5" t="e">
        <f>+B102/B103</f>
        <v>#DIV/0!</v>
      </c>
      <c r="C104" s="5" t="e">
        <f>+C102/C103</f>
        <v>#DIV/0!</v>
      </c>
      <c r="D104" s="5" t="e">
        <f>+D102/D103</f>
        <v>#DIV/0!</v>
      </c>
      <c r="E104" s="5">
        <f>+E102/E103</f>
        <v>374.02281249999999</v>
      </c>
      <c r="F104" s="5">
        <f>+F102/F103</f>
        <v>324.41020725388603</v>
      </c>
    </row>
    <row r="105" spans="1:6" ht="15.75" x14ac:dyDescent="0.25">
      <c r="A105" s="10"/>
      <c r="B105" s="11"/>
      <c r="C105" s="11"/>
      <c r="D105" s="11"/>
      <c r="E105" s="11"/>
      <c r="F105" s="11"/>
    </row>
    <row r="106" spans="1:6" ht="15.75" x14ac:dyDescent="0.25">
      <c r="A106" s="59" t="s">
        <v>119</v>
      </c>
      <c r="B106" s="59"/>
      <c r="C106" s="59"/>
      <c r="D106" s="59"/>
      <c r="E106" s="59"/>
      <c r="F106" s="59"/>
    </row>
    <row r="107" spans="1:6" ht="15.75" thickBot="1" x14ac:dyDescent="0.3"/>
    <row r="108" spans="1:6" ht="16.5" thickBot="1" x14ac:dyDescent="0.3">
      <c r="A108" s="60"/>
      <c r="B108" s="62" t="s">
        <v>90</v>
      </c>
      <c r="C108" s="63"/>
      <c r="D108" s="64"/>
      <c r="E108" s="65" t="s">
        <v>91</v>
      </c>
      <c r="F108" s="67" t="s">
        <v>92</v>
      </c>
    </row>
    <row r="109" spans="1:6" ht="32.25" thickBot="1" x14ac:dyDescent="0.3">
      <c r="A109" s="61"/>
      <c r="B109" s="3" t="s">
        <v>93</v>
      </c>
      <c r="C109" s="3" t="s">
        <v>94</v>
      </c>
      <c r="D109" s="3" t="s">
        <v>95</v>
      </c>
      <c r="E109" s="66"/>
      <c r="F109" s="68"/>
    </row>
    <row r="110" spans="1:6" ht="16.5" thickBot="1" x14ac:dyDescent="0.3">
      <c r="A110" s="4" t="s">
        <v>96</v>
      </c>
      <c r="B110" s="5">
        <v>0</v>
      </c>
      <c r="C110" s="5">
        <v>1686.06</v>
      </c>
      <c r="D110" s="6">
        <f>+B110+C110</f>
        <v>1686.06</v>
      </c>
      <c r="E110" s="7">
        <v>47527.08</v>
      </c>
      <c r="F110" s="7">
        <v>59660</v>
      </c>
    </row>
    <row r="111" spans="1:6" ht="16.5" thickBot="1" x14ac:dyDescent="0.3">
      <c r="A111" s="4" t="s">
        <v>97</v>
      </c>
      <c r="B111" s="8">
        <v>0</v>
      </c>
      <c r="C111" s="35">
        <v>8</v>
      </c>
      <c r="D111" s="36">
        <f>+B111+C111</f>
        <v>8</v>
      </c>
      <c r="E111" s="9">
        <v>163</v>
      </c>
      <c r="F111" s="9">
        <v>202</v>
      </c>
    </row>
    <row r="112" spans="1:6" ht="16.5" thickBot="1" x14ac:dyDescent="0.3">
      <c r="A112" s="4" t="s">
        <v>98</v>
      </c>
      <c r="B112" s="5" t="e">
        <f>+B110/B111</f>
        <v>#DIV/0!</v>
      </c>
      <c r="C112" s="5">
        <f>+C110/C111</f>
        <v>210.75749999999999</v>
      </c>
      <c r="D112" s="5">
        <f>+D110/D111</f>
        <v>210.75749999999999</v>
      </c>
      <c r="E112" s="5">
        <f>+E110/E111</f>
        <v>291.57717791411045</v>
      </c>
      <c r="F112" s="5">
        <f>+F110/F111</f>
        <v>295.34653465346537</v>
      </c>
    </row>
    <row r="114" spans="1:6" ht="15.75" x14ac:dyDescent="0.25">
      <c r="A114" s="59" t="s">
        <v>118</v>
      </c>
      <c r="B114" s="59"/>
      <c r="C114" s="59"/>
      <c r="D114" s="59"/>
      <c r="E114" s="59"/>
      <c r="F114" s="59"/>
    </row>
    <row r="115" spans="1:6" ht="15.75" thickBot="1" x14ac:dyDescent="0.3"/>
    <row r="116" spans="1:6" ht="16.5" thickBot="1" x14ac:dyDescent="0.3">
      <c r="A116" s="60"/>
      <c r="B116" s="62" t="s">
        <v>90</v>
      </c>
      <c r="C116" s="63"/>
      <c r="D116" s="64"/>
      <c r="E116" s="65" t="s">
        <v>91</v>
      </c>
      <c r="F116" s="67" t="s">
        <v>92</v>
      </c>
    </row>
    <row r="117" spans="1:6" ht="32.25" thickBot="1" x14ac:dyDescent="0.3">
      <c r="A117" s="61"/>
      <c r="B117" s="3" t="s">
        <v>93</v>
      </c>
      <c r="C117" s="3" t="s">
        <v>94</v>
      </c>
      <c r="D117" s="3" t="s">
        <v>95</v>
      </c>
      <c r="E117" s="66"/>
      <c r="F117" s="68"/>
    </row>
    <row r="118" spans="1:6" ht="16.5" thickBot="1" x14ac:dyDescent="0.3">
      <c r="A118" s="4" t="s">
        <v>96</v>
      </c>
      <c r="B118" s="5">
        <v>0</v>
      </c>
      <c r="C118" s="5">
        <v>396574.51</v>
      </c>
      <c r="D118" s="6">
        <f>+B118+C118</f>
        <v>396574.51</v>
      </c>
      <c r="E118" s="7">
        <v>50652.69</v>
      </c>
      <c r="F118" s="7">
        <v>116744.32000000001</v>
      </c>
    </row>
    <row r="119" spans="1:6" ht="16.5" thickBot="1" x14ac:dyDescent="0.3">
      <c r="A119" s="4" t="s">
        <v>97</v>
      </c>
      <c r="B119" s="8">
        <v>0</v>
      </c>
      <c r="C119" s="35">
        <v>1273</v>
      </c>
      <c r="D119" s="36">
        <f>+B119+C119</f>
        <v>1273</v>
      </c>
      <c r="E119" s="9">
        <v>168</v>
      </c>
      <c r="F119" s="9">
        <v>369</v>
      </c>
    </row>
    <row r="120" spans="1:6" ht="16.5" thickBot="1" x14ac:dyDescent="0.3">
      <c r="A120" s="4" t="s">
        <v>98</v>
      </c>
      <c r="B120" s="5" t="e">
        <f>+B118/B119</f>
        <v>#DIV/0!</v>
      </c>
      <c r="C120" s="5">
        <f>+C118/C119</f>
        <v>311.52750196386489</v>
      </c>
      <c r="D120" s="5">
        <f>+D118/D119</f>
        <v>311.52750196386489</v>
      </c>
      <c r="E120" s="5">
        <f>+E118/E119</f>
        <v>301.50410714285715</v>
      </c>
      <c r="F120" s="5">
        <f>+F118/F119</f>
        <v>316.38027100271006</v>
      </c>
    </row>
    <row r="122" spans="1:6" ht="15.75" x14ac:dyDescent="0.25">
      <c r="A122" s="59" t="s">
        <v>117</v>
      </c>
      <c r="B122" s="59"/>
      <c r="C122" s="59"/>
      <c r="D122" s="59"/>
      <c r="E122" s="59"/>
      <c r="F122" s="59"/>
    </row>
    <row r="123" spans="1:6" ht="15.75" thickBot="1" x14ac:dyDescent="0.3"/>
    <row r="124" spans="1:6" ht="16.5" thickBot="1" x14ac:dyDescent="0.3">
      <c r="A124" s="60"/>
      <c r="B124" s="62" t="s">
        <v>90</v>
      </c>
      <c r="C124" s="63"/>
      <c r="D124" s="64"/>
      <c r="E124" s="65" t="s">
        <v>91</v>
      </c>
      <c r="F124" s="67" t="s">
        <v>92</v>
      </c>
    </row>
    <row r="125" spans="1:6" ht="32.25" thickBot="1" x14ac:dyDescent="0.3">
      <c r="A125" s="61"/>
      <c r="B125" s="3" t="s">
        <v>93</v>
      </c>
      <c r="C125" s="3" t="s">
        <v>94</v>
      </c>
      <c r="D125" s="3" t="s">
        <v>95</v>
      </c>
      <c r="E125" s="66"/>
      <c r="F125" s="68"/>
    </row>
    <row r="126" spans="1:6" ht="16.5" thickBot="1" x14ac:dyDescent="0.3">
      <c r="A126" s="4" t="s">
        <v>96</v>
      </c>
      <c r="B126" s="5">
        <v>0</v>
      </c>
      <c r="C126" s="5">
        <v>280404.15000000002</v>
      </c>
      <c r="D126" s="6">
        <f>+B126+C126</f>
        <v>280404.15000000002</v>
      </c>
      <c r="E126" s="7">
        <v>49779.360000000001</v>
      </c>
      <c r="F126" s="7">
        <v>52181.82</v>
      </c>
    </row>
    <row r="127" spans="1:6" ht="16.5" thickBot="1" x14ac:dyDescent="0.3">
      <c r="A127" s="4" t="s">
        <v>97</v>
      </c>
      <c r="B127" s="8">
        <v>0</v>
      </c>
      <c r="C127" s="8">
        <v>910</v>
      </c>
      <c r="D127" s="8">
        <f>+B127+C127</f>
        <v>910</v>
      </c>
      <c r="E127" s="9">
        <v>159</v>
      </c>
      <c r="F127" s="9">
        <v>156</v>
      </c>
    </row>
    <row r="128" spans="1:6" ht="16.5" thickBot="1" x14ac:dyDescent="0.3">
      <c r="A128" s="4" t="s">
        <v>98</v>
      </c>
      <c r="B128" s="5" t="e">
        <f>+B126/B127</f>
        <v>#DIV/0!</v>
      </c>
      <c r="C128" s="5">
        <f>+C126/C127</f>
        <v>308.13642857142861</v>
      </c>
      <c r="D128" s="5">
        <f>+D126/D127</f>
        <v>308.13642857142861</v>
      </c>
      <c r="E128" s="5">
        <f>+E126/E127</f>
        <v>313.07773584905658</v>
      </c>
      <c r="F128" s="5">
        <f>+F126/F127</f>
        <v>334.49884615384616</v>
      </c>
    </row>
    <row r="130" spans="1:6" ht="15.75" x14ac:dyDescent="0.25">
      <c r="A130" s="59" t="s">
        <v>116</v>
      </c>
      <c r="B130" s="59"/>
      <c r="C130" s="59"/>
      <c r="D130" s="59"/>
      <c r="E130" s="59"/>
      <c r="F130" s="59"/>
    </row>
    <row r="131" spans="1:6" ht="15.75" thickBot="1" x14ac:dyDescent="0.3"/>
    <row r="132" spans="1:6" ht="16.5" thickBot="1" x14ac:dyDescent="0.3">
      <c r="A132" s="60"/>
      <c r="B132" s="62" t="s">
        <v>90</v>
      </c>
      <c r="C132" s="63"/>
      <c r="D132" s="64"/>
      <c r="E132" s="65" t="s">
        <v>91</v>
      </c>
      <c r="F132" s="67" t="s">
        <v>92</v>
      </c>
    </row>
    <row r="133" spans="1:6" ht="32.25" thickBot="1" x14ac:dyDescent="0.3">
      <c r="A133" s="61"/>
      <c r="B133" s="3" t="s">
        <v>93</v>
      </c>
      <c r="C133" s="3" t="s">
        <v>94</v>
      </c>
      <c r="D133" s="3" t="s">
        <v>95</v>
      </c>
      <c r="E133" s="66"/>
      <c r="F133" s="68"/>
    </row>
    <row r="134" spans="1:6" ht="16.5" thickBot="1" x14ac:dyDescent="0.3">
      <c r="A134" s="4" t="s">
        <v>96</v>
      </c>
      <c r="B134" s="5">
        <v>144918.54999999999</v>
      </c>
      <c r="C134" s="5">
        <v>252333.94</v>
      </c>
      <c r="D134" s="6">
        <f>+B134+C134</f>
        <v>397252.49</v>
      </c>
      <c r="E134" s="7">
        <v>34957.67</v>
      </c>
      <c r="F134" s="7">
        <v>96657.33</v>
      </c>
    </row>
    <row r="135" spans="1:6" ht="16.5" thickBot="1" x14ac:dyDescent="0.3">
      <c r="A135" s="4" t="s">
        <v>97</v>
      </c>
      <c r="B135" s="8">
        <v>803</v>
      </c>
      <c r="C135" s="8">
        <v>956</v>
      </c>
      <c r="D135" s="8">
        <f>+B135+C135</f>
        <v>1759</v>
      </c>
      <c r="E135" s="9">
        <v>126</v>
      </c>
      <c r="F135" s="9">
        <v>296</v>
      </c>
    </row>
    <row r="136" spans="1:6" ht="16.5" thickBot="1" x14ac:dyDescent="0.3">
      <c r="A136" s="4" t="s">
        <v>98</v>
      </c>
      <c r="B136" s="5">
        <f>+B134/B135</f>
        <v>180.47141967621417</v>
      </c>
      <c r="C136" s="5">
        <f>+C134/C135</f>
        <v>263.94763598326358</v>
      </c>
      <c r="D136" s="5">
        <f>+D134/D135</f>
        <v>225.83996020466174</v>
      </c>
      <c r="E136" s="5">
        <f>+E134/E135</f>
        <v>277.44182539682538</v>
      </c>
      <c r="F136" s="5">
        <f>+F134/F135</f>
        <v>326.54503378378377</v>
      </c>
    </row>
    <row r="137" spans="1:6" ht="15.75" x14ac:dyDescent="0.25">
      <c r="A137" s="10"/>
      <c r="B137" s="11"/>
      <c r="C137" s="11"/>
      <c r="D137" s="11"/>
      <c r="E137" s="11"/>
      <c r="F137" s="11"/>
    </row>
    <row r="138" spans="1:6" ht="15.75" x14ac:dyDescent="0.25">
      <c r="A138" s="59" t="s">
        <v>115</v>
      </c>
      <c r="B138" s="59"/>
      <c r="C138" s="59"/>
      <c r="D138" s="59"/>
      <c r="E138" s="59"/>
      <c r="F138" s="59"/>
    </row>
    <row r="139" spans="1:6" ht="15.75" thickBot="1" x14ac:dyDescent="0.3"/>
    <row r="140" spans="1:6" ht="16.5" thickBot="1" x14ac:dyDescent="0.3">
      <c r="A140" s="60"/>
      <c r="B140" s="62" t="s">
        <v>90</v>
      </c>
      <c r="C140" s="63"/>
      <c r="D140" s="64"/>
      <c r="E140" s="65" t="s">
        <v>91</v>
      </c>
      <c r="F140" s="67" t="s">
        <v>92</v>
      </c>
    </row>
    <row r="141" spans="1:6" ht="32.25" thickBot="1" x14ac:dyDescent="0.3">
      <c r="A141" s="61"/>
      <c r="B141" s="3" t="s">
        <v>93</v>
      </c>
      <c r="C141" s="3" t="s">
        <v>94</v>
      </c>
      <c r="D141" s="3" t="s">
        <v>95</v>
      </c>
      <c r="E141" s="66"/>
      <c r="F141" s="68"/>
    </row>
    <row r="142" spans="1:6" ht="16.5" thickBot="1" x14ac:dyDescent="0.3">
      <c r="A142" s="4" t="s">
        <v>96</v>
      </c>
      <c r="B142" s="5"/>
      <c r="C142" s="5">
        <v>131043.17</v>
      </c>
      <c r="D142" s="6">
        <f>+B142+C142</f>
        <v>131043.17</v>
      </c>
      <c r="E142" s="7">
        <v>50818.54</v>
      </c>
      <c r="F142" s="7">
        <v>54450</v>
      </c>
    </row>
    <row r="143" spans="1:6" ht="16.5" thickBot="1" x14ac:dyDescent="0.3">
      <c r="A143" s="4" t="s">
        <v>97</v>
      </c>
      <c r="B143" s="8"/>
      <c r="C143" s="8">
        <v>582</v>
      </c>
      <c r="D143" s="8">
        <f>+B143+C143</f>
        <v>582</v>
      </c>
      <c r="E143" s="9">
        <v>155</v>
      </c>
      <c r="F143" s="9">
        <v>184</v>
      </c>
    </row>
    <row r="144" spans="1:6" ht="16.5" thickBot="1" x14ac:dyDescent="0.3">
      <c r="A144" s="4" t="s">
        <v>98</v>
      </c>
      <c r="B144" s="5" t="e">
        <f>+B142/B143</f>
        <v>#DIV/0!</v>
      </c>
      <c r="C144" s="5">
        <f>+C142/C143</f>
        <v>225.16008591065292</v>
      </c>
      <c r="D144" s="5">
        <f>+D142/D143</f>
        <v>225.16008591065292</v>
      </c>
      <c r="E144" s="5">
        <f>+E142/E143</f>
        <v>327.86154838709678</v>
      </c>
      <c r="F144" s="5">
        <f>+F142/F143</f>
        <v>295.92391304347825</v>
      </c>
    </row>
    <row r="146" spans="1:6" ht="15.75" x14ac:dyDescent="0.25">
      <c r="A146" s="59" t="s">
        <v>113</v>
      </c>
      <c r="B146" s="59"/>
      <c r="C146" s="59"/>
      <c r="D146" s="59"/>
      <c r="E146" s="59"/>
      <c r="F146" s="59"/>
    </row>
    <row r="147" spans="1:6" ht="15.75" thickBot="1" x14ac:dyDescent="0.3"/>
    <row r="148" spans="1:6" ht="16.5" thickBot="1" x14ac:dyDescent="0.3">
      <c r="A148" s="60"/>
      <c r="B148" s="62" t="s">
        <v>90</v>
      </c>
      <c r="C148" s="63"/>
      <c r="D148" s="64"/>
      <c r="E148" s="65" t="s">
        <v>91</v>
      </c>
      <c r="F148" s="67" t="s">
        <v>92</v>
      </c>
    </row>
    <row r="149" spans="1:6" ht="32.25" thickBot="1" x14ac:dyDescent="0.3">
      <c r="A149" s="61"/>
      <c r="B149" s="3" t="s">
        <v>93</v>
      </c>
      <c r="C149" s="3" t="s">
        <v>94</v>
      </c>
      <c r="D149" s="3" t="s">
        <v>95</v>
      </c>
      <c r="E149" s="66"/>
      <c r="F149" s="68"/>
    </row>
    <row r="150" spans="1:6" ht="16.5" thickBot="1" x14ac:dyDescent="0.3">
      <c r="A150" s="4" t="s">
        <v>96</v>
      </c>
      <c r="B150" s="5"/>
      <c r="C150" s="5">
        <v>96197.92</v>
      </c>
      <c r="D150" s="6">
        <f>+B150+C150</f>
        <v>96197.92</v>
      </c>
      <c r="E150" s="7">
        <v>19558.62</v>
      </c>
      <c r="F150" s="7">
        <v>62163.29</v>
      </c>
    </row>
    <row r="151" spans="1:6" ht="16.5" thickBot="1" x14ac:dyDescent="0.3">
      <c r="A151" s="4" t="s">
        <v>97</v>
      </c>
      <c r="B151" s="8"/>
      <c r="C151" s="8">
        <v>401</v>
      </c>
      <c r="D151" s="8">
        <f>+B151+C151</f>
        <v>401</v>
      </c>
      <c r="E151" s="9">
        <v>69</v>
      </c>
      <c r="F151" s="9">
        <v>182</v>
      </c>
    </row>
    <row r="152" spans="1:6" ht="16.5" thickBot="1" x14ac:dyDescent="0.3">
      <c r="A152" s="4" t="s">
        <v>98</v>
      </c>
      <c r="B152" s="5" t="e">
        <f>+B150/B151</f>
        <v>#DIV/0!</v>
      </c>
      <c r="C152" s="5">
        <f>+C150/C151</f>
        <v>239.89506234413966</v>
      </c>
      <c r="D152" s="5">
        <f>+D150/D151</f>
        <v>239.89506234413966</v>
      </c>
      <c r="E152" s="5">
        <f>+E150/E151</f>
        <v>283.45826086956521</v>
      </c>
      <c r="F152" s="5">
        <f>+F150/F151</f>
        <v>341.55653846153848</v>
      </c>
    </row>
    <row r="154" spans="1:6" ht="15.75" x14ac:dyDescent="0.25">
      <c r="A154" s="59" t="s">
        <v>112</v>
      </c>
      <c r="B154" s="59"/>
      <c r="C154" s="59"/>
      <c r="D154" s="59"/>
      <c r="E154" s="59"/>
      <c r="F154" s="59"/>
    </row>
    <row r="155" spans="1:6" ht="15.75" thickBot="1" x14ac:dyDescent="0.3"/>
    <row r="156" spans="1:6" ht="16.5" thickBot="1" x14ac:dyDescent="0.3">
      <c r="A156" s="60"/>
      <c r="B156" s="62" t="s">
        <v>90</v>
      </c>
      <c r="C156" s="63"/>
      <c r="D156" s="64"/>
      <c r="E156" s="65" t="s">
        <v>91</v>
      </c>
      <c r="F156" s="67" t="s">
        <v>92</v>
      </c>
    </row>
    <row r="157" spans="1:6" ht="32.25" thickBot="1" x14ac:dyDescent="0.3">
      <c r="A157" s="61"/>
      <c r="B157" s="3" t="s">
        <v>93</v>
      </c>
      <c r="C157" s="3" t="s">
        <v>94</v>
      </c>
      <c r="D157" s="3" t="s">
        <v>95</v>
      </c>
      <c r="E157" s="66"/>
      <c r="F157" s="68"/>
    </row>
    <row r="158" spans="1:6" ht="16.5" thickBot="1" x14ac:dyDescent="0.3">
      <c r="A158" s="4" t="s">
        <v>96</v>
      </c>
      <c r="B158" s="5">
        <v>54054.12</v>
      </c>
      <c r="C158" s="5">
        <v>130891.25</v>
      </c>
      <c r="D158" s="6">
        <f>+B158+C158</f>
        <v>184945.37</v>
      </c>
      <c r="E158" s="7">
        <v>50271.48</v>
      </c>
      <c r="F158" s="7">
        <v>98360.45</v>
      </c>
    </row>
    <row r="159" spans="1:6" ht="16.5" thickBot="1" x14ac:dyDescent="0.3">
      <c r="A159" s="4" t="s">
        <v>97</v>
      </c>
      <c r="B159" s="8">
        <v>896</v>
      </c>
      <c r="C159" s="8">
        <v>460</v>
      </c>
      <c r="D159" s="8">
        <f>+B159+C159</f>
        <v>1356</v>
      </c>
      <c r="E159" s="9">
        <v>147</v>
      </c>
      <c r="F159" s="9">
        <v>327</v>
      </c>
    </row>
    <row r="160" spans="1:6" ht="16.5" thickBot="1" x14ac:dyDescent="0.3">
      <c r="A160" s="4" t="s">
        <v>98</v>
      </c>
      <c r="B160" s="5">
        <f>+B158/B159</f>
        <v>60.328258928571429</v>
      </c>
      <c r="C160" s="5">
        <f>+C158/C159</f>
        <v>284.54619565217394</v>
      </c>
      <c r="D160" s="5">
        <f>+D158/D159</f>
        <v>136.39039085545721</v>
      </c>
      <c r="E160" s="5">
        <f>+E158/E159</f>
        <v>341.98285714285714</v>
      </c>
      <c r="F160" s="5">
        <f>+F158/F159</f>
        <v>300.79648318042814</v>
      </c>
    </row>
    <row r="162" spans="1:6" ht="15.75" x14ac:dyDescent="0.25">
      <c r="A162" s="59" t="s">
        <v>109</v>
      </c>
      <c r="B162" s="59"/>
      <c r="C162" s="59"/>
      <c r="D162" s="59"/>
      <c r="E162" s="59"/>
      <c r="F162" s="59"/>
    </row>
    <row r="163" spans="1:6" ht="15.75" thickBot="1" x14ac:dyDescent="0.3"/>
    <row r="164" spans="1:6" ht="16.5" thickBot="1" x14ac:dyDescent="0.3">
      <c r="A164" s="60"/>
      <c r="B164" s="62" t="s">
        <v>90</v>
      </c>
      <c r="C164" s="63"/>
      <c r="D164" s="64"/>
      <c r="E164" s="65" t="s">
        <v>91</v>
      </c>
      <c r="F164" s="67" t="s">
        <v>92</v>
      </c>
    </row>
    <row r="165" spans="1:6" ht="32.25" thickBot="1" x14ac:dyDescent="0.3">
      <c r="A165" s="61"/>
      <c r="B165" s="3" t="s">
        <v>93</v>
      </c>
      <c r="C165" s="3" t="s">
        <v>94</v>
      </c>
      <c r="D165" s="3" t="s">
        <v>95</v>
      </c>
      <c r="E165" s="66"/>
      <c r="F165" s="68"/>
    </row>
    <row r="166" spans="1:6" ht="16.5" thickBot="1" x14ac:dyDescent="0.3">
      <c r="A166" s="4" t="s">
        <v>96</v>
      </c>
      <c r="B166" s="5"/>
      <c r="C166" s="5">
        <v>142386.32</v>
      </c>
      <c r="D166" s="6">
        <f>+B166+C166</f>
        <v>142386.32</v>
      </c>
      <c r="E166" s="7">
        <v>20068.669999999998</v>
      </c>
      <c r="F166" s="7">
        <v>33189.269999999997</v>
      </c>
    </row>
    <row r="167" spans="1:6" ht="16.5" thickBot="1" x14ac:dyDescent="0.3">
      <c r="A167" s="4" t="s">
        <v>97</v>
      </c>
      <c r="B167" s="8"/>
      <c r="C167" s="8">
        <v>510</v>
      </c>
      <c r="D167" s="8">
        <f>+B167+C167</f>
        <v>510</v>
      </c>
      <c r="E167" s="9">
        <v>51</v>
      </c>
      <c r="F167" s="9">
        <v>91</v>
      </c>
    </row>
    <row r="168" spans="1:6" ht="16.5" thickBot="1" x14ac:dyDescent="0.3">
      <c r="A168" s="4" t="s">
        <v>98</v>
      </c>
      <c r="B168" s="5"/>
      <c r="C168" s="5">
        <f>+C166/C167</f>
        <v>279.18886274509805</v>
      </c>
      <c r="D168" s="5">
        <f>+D166/D167</f>
        <v>279.18886274509805</v>
      </c>
      <c r="E168" s="5">
        <f>+E166/E167</f>
        <v>393.50333333333327</v>
      </c>
      <c r="F168" s="5">
        <f>+F166/F167</f>
        <v>364.7172527472527</v>
      </c>
    </row>
    <row r="170" spans="1:6" ht="15.75" x14ac:dyDescent="0.25">
      <c r="A170" s="59" t="s">
        <v>106</v>
      </c>
      <c r="B170" s="59"/>
      <c r="C170" s="59"/>
      <c r="D170" s="59"/>
      <c r="E170" s="59"/>
      <c r="F170" s="59"/>
    </row>
    <row r="171" spans="1:6" ht="15.75" thickBot="1" x14ac:dyDescent="0.3"/>
    <row r="172" spans="1:6" ht="16.5" thickBot="1" x14ac:dyDescent="0.3">
      <c r="A172" s="60"/>
      <c r="B172" s="62" t="s">
        <v>90</v>
      </c>
      <c r="C172" s="63"/>
      <c r="D172" s="64"/>
      <c r="E172" s="65" t="s">
        <v>91</v>
      </c>
      <c r="F172" s="67" t="s">
        <v>92</v>
      </c>
    </row>
    <row r="173" spans="1:6" ht="32.25" thickBot="1" x14ac:dyDescent="0.3">
      <c r="A173" s="61"/>
      <c r="B173" s="3" t="s">
        <v>93</v>
      </c>
      <c r="C173" s="3" t="s">
        <v>94</v>
      </c>
      <c r="D173" s="3" t="s">
        <v>95</v>
      </c>
      <c r="E173" s="66"/>
      <c r="F173" s="68"/>
    </row>
    <row r="174" spans="1:6" ht="16.5" thickBot="1" x14ac:dyDescent="0.3">
      <c r="A174" s="4" t="s">
        <v>96</v>
      </c>
      <c r="B174" s="5"/>
      <c r="C174" s="5">
        <v>181457.69</v>
      </c>
      <c r="D174" s="6">
        <f>+B174+C174</f>
        <v>181457.69</v>
      </c>
      <c r="E174" s="7">
        <v>77436.14</v>
      </c>
      <c r="F174" s="7">
        <v>28405</v>
      </c>
    </row>
    <row r="175" spans="1:6" ht="16.5" thickBot="1" x14ac:dyDescent="0.3">
      <c r="A175" s="4" t="s">
        <v>97</v>
      </c>
      <c r="B175" s="8"/>
      <c r="C175" s="8">
        <v>550</v>
      </c>
      <c r="D175" s="8">
        <f>+B175+C175</f>
        <v>550</v>
      </c>
      <c r="E175" s="9">
        <v>200</v>
      </c>
      <c r="F175" s="9">
        <v>98</v>
      </c>
    </row>
    <row r="176" spans="1:6" ht="16.5" thickBot="1" x14ac:dyDescent="0.3">
      <c r="A176" s="4" t="s">
        <v>98</v>
      </c>
      <c r="B176" s="5"/>
      <c r="C176" s="5">
        <f>+C174/C175</f>
        <v>329.92307272727271</v>
      </c>
      <c r="D176" s="5">
        <f>+D174/D175</f>
        <v>329.92307272727271</v>
      </c>
      <c r="E176" s="5">
        <f>+E174/E175</f>
        <v>387.1807</v>
      </c>
      <c r="F176" s="5">
        <f>+F174/F175</f>
        <v>289.84693877551018</v>
      </c>
    </row>
    <row r="178" spans="1:6" ht="15.75" x14ac:dyDescent="0.25">
      <c r="A178" s="59" t="s">
        <v>105</v>
      </c>
      <c r="B178" s="59"/>
      <c r="C178" s="59"/>
      <c r="D178" s="59"/>
      <c r="E178" s="59"/>
      <c r="F178" s="59"/>
    </row>
    <row r="179" spans="1:6" ht="15.75" thickBot="1" x14ac:dyDescent="0.3"/>
    <row r="180" spans="1:6" ht="16.5" thickBot="1" x14ac:dyDescent="0.3">
      <c r="A180" s="60"/>
      <c r="B180" s="62" t="s">
        <v>90</v>
      </c>
      <c r="C180" s="63"/>
      <c r="D180" s="64"/>
      <c r="E180" s="65" t="s">
        <v>91</v>
      </c>
      <c r="F180" s="67" t="s">
        <v>92</v>
      </c>
    </row>
    <row r="181" spans="1:6" ht="32.25" thickBot="1" x14ac:dyDescent="0.3">
      <c r="A181" s="61"/>
      <c r="B181" s="3" t="s">
        <v>93</v>
      </c>
      <c r="C181" s="3" t="s">
        <v>94</v>
      </c>
      <c r="D181" s="3" t="s">
        <v>95</v>
      </c>
      <c r="E181" s="66"/>
      <c r="F181" s="68"/>
    </row>
    <row r="182" spans="1:6" ht="16.5" thickBot="1" x14ac:dyDescent="0.3">
      <c r="A182" s="4" t="s">
        <v>96</v>
      </c>
      <c r="B182" s="5">
        <v>117994.05</v>
      </c>
      <c r="C182" s="5">
        <v>188869</v>
      </c>
      <c r="D182" s="6">
        <f>+B182+C182</f>
        <v>306863.05</v>
      </c>
      <c r="E182" s="7">
        <v>56762.83</v>
      </c>
      <c r="F182" s="7">
        <v>33589</v>
      </c>
    </row>
    <row r="183" spans="1:6" ht="16.5" thickBot="1" x14ac:dyDescent="0.3">
      <c r="A183" s="4" t="s">
        <v>97</v>
      </c>
      <c r="B183" s="8">
        <v>1003</v>
      </c>
      <c r="C183" s="8">
        <v>535</v>
      </c>
      <c r="D183" s="8">
        <f>+B183+C183</f>
        <v>1538</v>
      </c>
      <c r="E183" s="9">
        <v>157</v>
      </c>
      <c r="F183" s="9">
        <v>105</v>
      </c>
    </row>
    <row r="184" spans="1:6" ht="16.5" thickBot="1" x14ac:dyDescent="0.3">
      <c r="A184" s="4" t="s">
        <v>98</v>
      </c>
      <c r="B184" s="5">
        <f>+B182/B183</f>
        <v>117.64112662013959</v>
      </c>
      <c r="C184" s="5">
        <f>+C182/C183</f>
        <v>353.02616822429906</v>
      </c>
      <c r="D184" s="5">
        <f>+D182/D183</f>
        <v>199.52083875162549</v>
      </c>
      <c r="E184" s="5">
        <f>+E182/E183</f>
        <v>361.5466878980892</v>
      </c>
      <c r="F184" s="5">
        <f>+F182/F183</f>
        <v>319.89523809523808</v>
      </c>
    </row>
    <row r="186" spans="1:6" ht="15.75" x14ac:dyDescent="0.25">
      <c r="A186" s="59" t="s">
        <v>101</v>
      </c>
      <c r="B186" s="59"/>
      <c r="C186" s="59"/>
      <c r="D186" s="59"/>
      <c r="E186" s="59"/>
      <c r="F186" s="59"/>
    </row>
    <row r="187" spans="1:6" ht="15.75" thickBot="1" x14ac:dyDescent="0.3"/>
    <row r="188" spans="1:6" ht="16.5" thickBot="1" x14ac:dyDescent="0.3">
      <c r="A188" s="60"/>
      <c r="B188" s="62" t="s">
        <v>90</v>
      </c>
      <c r="C188" s="63"/>
      <c r="D188" s="64"/>
      <c r="E188" s="65" t="s">
        <v>91</v>
      </c>
      <c r="F188" s="67" t="s">
        <v>92</v>
      </c>
    </row>
    <row r="189" spans="1:6" ht="32.25" thickBot="1" x14ac:dyDescent="0.3">
      <c r="A189" s="61"/>
      <c r="B189" s="3" t="s">
        <v>93</v>
      </c>
      <c r="C189" s="3" t="s">
        <v>94</v>
      </c>
      <c r="D189" s="3" t="s">
        <v>95</v>
      </c>
      <c r="E189" s="66"/>
      <c r="F189" s="68"/>
    </row>
    <row r="190" spans="1:6" ht="16.5" thickBot="1" x14ac:dyDescent="0.3">
      <c r="A190" s="4" t="s">
        <v>96</v>
      </c>
      <c r="B190" s="5"/>
      <c r="C190" s="5">
        <v>262067</v>
      </c>
      <c r="D190" s="6">
        <f>+B190+C190</f>
        <v>262067</v>
      </c>
      <c r="E190" s="7">
        <v>26428.68</v>
      </c>
      <c r="F190" s="7">
        <v>22490.7</v>
      </c>
    </row>
    <row r="191" spans="1:6" ht="16.5" thickBot="1" x14ac:dyDescent="0.3">
      <c r="A191" s="4" t="s">
        <v>97</v>
      </c>
      <c r="B191" s="8"/>
      <c r="C191" s="8">
        <v>709</v>
      </c>
      <c r="D191" s="8">
        <f>+B191+C191</f>
        <v>709</v>
      </c>
      <c r="E191" s="9">
        <v>65</v>
      </c>
      <c r="F191" s="9">
        <v>62</v>
      </c>
    </row>
    <row r="192" spans="1:6" ht="16.5" thickBot="1" x14ac:dyDescent="0.3">
      <c r="A192" s="4" t="s">
        <v>98</v>
      </c>
      <c r="B192" s="5"/>
      <c r="C192" s="5">
        <f>+C190/C191</f>
        <v>369.62905500705216</v>
      </c>
      <c r="D192" s="5">
        <f>+D190/D191</f>
        <v>369.62905500705216</v>
      </c>
      <c r="E192" s="7">
        <f>+E190/E191</f>
        <v>406.59507692307693</v>
      </c>
      <c r="F192" s="7">
        <f>+F190/F191</f>
        <v>362.75322580645161</v>
      </c>
    </row>
    <row r="194" spans="1:6" ht="15.75" x14ac:dyDescent="0.25">
      <c r="A194" s="59" t="s">
        <v>100</v>
      </c>
      <c r="B194" s="59"/>
      <c r="C194" s="59"/>
      <c r="D194" s="59"/>
      <c r="E194" s="59"/>
      <c r="F194" s="59"/>
    </row>
    <row r="195" spans="1:6" ht="15.75" thickBot="1" x14ac:dyDescent="0.3"/>
    <row r="196" spans="1:6" ht="62.25" customHeight="1" thickBot="1" x14ac:dyDescent="0.3">
      <c r="A196" s="60"/>
      <c r="B196" s="62" t="s">
        <v>90</v>
      </c>
      <c r="C196" s="63"/>
      <c r="D196" s="64"/>
      <c r="E196" s="65" t="s">
        <v>91</v>
      </c>
      <c r="F196" s="67" t="s">
        <v>92</v>
      </c>
    </row>
    <row r="197" spans="1:6" ht="32.25" thickBot="1" x14ac:dyDescent="0.3">
      <c r="A197" s="61"/>
      <c r="B197" s="3" t="s">
        <v>93</v>
      </c>
      <c r="C197" s="3" t="s">
        <v>94</v>
      </c>
      <c r="D197" s="3" t="s">
        <v>95</v>
      </c>
      <c r="E197" s="66"/>
      <c r="F197" s="68"/>
    </row>
    <row r="198" spans="1:6" ht="16.5" thickBot="1" x14ac:dyDescent="0.3">
      <c r="A198" s="4" t="s">
        <v>96</v>
      </c>
      <c r="B198" s="5"/>
      <c r="C198" s="5">
        <v>317816</v>
      </c>
      <c r="D198" s="6">
        <f>+B198+C198</f>
        <v>317816</v>
      </c>
      <c r="E198" s="7">
        <v>41998.9</v>
      </c>
      <c r="F198" s="7">
        <v>21304</v>
      </c>
    </row>
    <row r="199" spans="1:6" ht="16.5" thickBot="1" x14ac:dyDescent="0.3">
      <c r="A199" s="4" t="s">
        <v>97</v>
      </c>
      <c r="B199" s="8"/>
      <c r="C199" s="8">
        <v>1033</v>
      </c>
      <c r="D199" s="8">
        <f>+B199+C199</f>
        <v>1033</v>
      </c>
      <c r="E199" s="9">
        <v>110</v>
      </c>
      <c r="F199" s="9">
        <v>64</v>
      </c>
    </row>
    <row r="200" spans="1:6" ht="16.5" thickBot="1" x14ac:dyDescent="0.3">
      <c r="A200" s="4" t="s">
        <v>98</v>
      </c>
      <c r="B200" s="5"/>
      <c r="C200" s="5">
        <f>+C198/C199</f>
        <v>307.66311713455951</v>
      </c>
      <c r="D200" s="5">
        <f>+D198/D199</f>
        <v>307.66311713455951</v>
      </c>
      <c r="E200" s="7">
        <f>+E198/E199</f>
        <v>381.80818181818182</v>
      </c>
      <c r="F200" s="7">
        <f>+F198/F199</f>
        <v>332.875</v>
      </c>
    </row>
    <row r="202" spans="1:6" ht="15.75" thickBot="1" x14ac:dyDescent="0.3">
      <c r="B202" s="70" t="s">
        <v>134</v>
      </c>
      <c r="C202" s="70"/>
      <c r="D202" s="70"/>
      <c r="E202" s="70"/>
      <c r="F202" s="70"/>
    </row>
    <row r="203" spans="1:6" ht="16.5" thickBot="1" x14ac:dyDescent="0.3">
      <c r="B203" s="62" t="s">
        <v>90</v>
      </c>
      <c r="C203" s="63"/>
      <c r="D203" s="64"/>
      <c r="E203" s="65" t="s">
        <v>91</v>
      </c>
      <c r="F203" s="67" t="s">
        <v>92</v>
      </c>
    </row>
    <row r="204" spans="1:6" ht="32.25" thickBot="1" x14ac:dyDescent="0.3">
      <c r="B204" s="13" t="s">
        <v>93</v>
      </c>
      <c r="C204" s="3" t="s">
        <v>94</v>
      </c>
      <c r="D204" s="3" t="s">
        <v>95</v>
      </c>
      <c r="E204" s="66"/>
      <c r="F204" s="68"/>
    </row>
    <row r="205" spans="1:6" ht="16.5" thickBot="1" x14ac:dyDescent="0.3">
      <c r="A205" s="37" t="s">
        <v>102</v>
      </c>
      <c r="B205" s="44">
        <f>+B198+B190+B182+480111.76+B174+B166+B158+B150+B142+B134+B126+B118+B102+B94+B86+B78+B69+B61+B53+B45+B37+B29+B21</f>
        <v>840095.24</v>
      </c>
      <c r="C205" s="44">
        <f>+C198+C190+C182+488052.75+C174+C166+C158+C150+C142+C134+C126+C118+C110+C102+C94+C86+C78+C69+C61+C53+C45+C37+C29+C21</f>
        <v>2869779.7600000002</v>
      </c>
      <c r="D205" s="45">
        <f>+B205+C205</f>
        <v>3709875</v>
      </c>
      <c r="E205" s="38">
        <f>65098.85+E182+E174+E166+E158+E150+E142+E134+E126+E118+E110+E102+E94+E86+E190+E198+E78+E69+E61+E53+E45+E37+E29+E21+E13+E5</f>
        <v>1413910.5000000002</v>
      </c>
      <c r="F205" s="38">
        <f>4135.71+F182+F174+F166+F158+F150+F142+F134+F126+F118+F110+F102+F94+F86+F190+F198+F78+F69+F61+F53+F45+F37+F29+F21+F13+F5</f>
        <v>1996363.48</v>
      </c>
    </row>
    <row r="206" spans="1:6" ht="16.5" thickBot="1" x14ac:dyDescent="0.3">
      <c r="A206" s="37" t="s">
        <v>103</v>
      </c>
      <c r="B206" s="39">
        <f>1129+B183+B175+B167+B159+B151+B143+B135+B127+B119+B103+B111+B95+B87+B79+B70+B62+B54+B46+B38+B30+B22</f>
        <v>3888</v>
      </c>
      <c r="C206" s="46">
        <f>1215+C199+C191+C183+C175+C167+C159+C151+C143+C135+C127+C119+C111+C103+C95+C87+C79+C70+C62+C54+C46+C38+C30+C22</f>
        <v>9142</v>
      </c>
      <c r="D206" s="47">
        <f>+B206+C206</f>
        <v>13030</v>
      </c>
      <c r="E206" s="40">
        <f>223+E183+E175+E166+E159+E151+E143+E135+E127+E119+E111+E103+E95+E87+E191+E199+E79+E70+E62+E54+E45+E38+E30+E22+E14+E6</f>
        <v>50731.32</v>
      </c>
      <c r="F206" s="43">
        <f>19+F183+F175+F167+F159+F151+F143+F135+F127+F119+F111+F103+F95+F87+F191+F199+F79+F70+F62+F54+F46+F38+F30+F22+F14+F6</f>
        <v>5436</v>
      </c>
    </row>
    <row r="207" spans="1:6" ht="16.5" thickBot="1" x14ac:dyDescent="0.3">
      <c r="A207" s="37" t="s">
        <v>104</v>
      </c>
      <c r="B207" s="44">
        <f>+B205/B206</f>
        <v>216.07387860082304</v>
      </c>
      <c r="C207" s="44">
        <f>+C205/C206</f>
        <v>313.91159046160578</v>
      </c>
      <c r="D207" s="44">
        <f>+D205/D206</f>
        <v>284.71795855717573</v>
      </c>
      <c r="E207" s="38">
        <f>+E205/E206</f>
        <v>27.870563982959645</v>
      </c>
      <c r="F207" s="38">
        <f>+F205/F206</f>
        <v>367.2486166298749</v>
      </c>
    </row>
  </sheetData>
  <mergeCells count="129">
    <mergeCell ref="A9:F9"/>
    <mergeCell ref="A11:A12"/>
    <mergeCell ref="B11:D11"/>
    <mergeCell ref="E11:E12"/>
    <mergeCell ref="F11:F12"/>
    <mergeCell ref="F51:F52"/>
    <mergeCell ref="A25:F25"/>
    <mergeCell ref="A27:A28"/>
    <mergeCell ref="B27:D27"/>
    <mergeCell ref="E27:E28"/>
    <mergeCell ref="F27:F28"/>
    <mergeCell ref="A33:F33"/>
    <mergeCell ref="A35:A36"/>
    <mergeCell ref="B35:D35"/>
    <mergeCell ref="E35:E36"/>
    <mergeCell ref="F35:F36"/>
    <mergeCell ref="A41:F41"/>
    <mergeCell ref="A43:A44"/>
    <mergeCell ref="B43:D43"/>
    <mergeCell ref="E43:E44"/>
    <mergeCell ref="F43:F44"/>
    <mergeCell ref="A17:F17"/>
    <mergeCell ref="A19:A20"/>
    <mergeCell ref="B19:D19"/>
    <mergeCell ref="A98:F98"/>
    <mergeCell ref="A100:A101"/>
    <mergeCell ref="B100:D100"/>
    <mergeCell ref="E100:E101"/>
    <mergeCell ref="F100:F101"/>
    <mergeCell ref="A122:F122"/>
    <mergeCell ref="A124:A125"/>
    <mergeCell ref="B124:D124"/>
    <mergeCell ref="E124:E125"/>
    <mergeCell ref="F124:F125"/>
    <mergeCell ref="A106:F106"/>
    <mergeCell ref="A108:A109"/>
    <mergeCell ref="B108:D108"/>
    <mergeCell ref="E108:E109"/>
    <mergeCell ref="F108:F109"/>
    <mergeCell ref="A146:F146"/>
    <mergeCell ref="A148:A149"/>
    <mergeCell ref="B148:D148"/>
    <mergeCell ref="E148:E149"/>
    <mergeCell ref="F148:F149"/>
    <mergeCell ref="A154:F154"/>
    <mergeCell ref="A156:A157"/>
    <mergeCell ref="B156:D156"/>
    <mergeCell ref="E156:E157"/>
    <mergeCell ref="F156:F157"/>
    <mergeCell ref="A162:F162"/>
    <mergeCell ref="A164:A165"/>
    <mergeCell ref="B164:D164"/>
    <mergeCell ref="E164:E165"/>
    <mergeCell ref="F164:F165"/>
    <mergeCell ref="A170:F170"/>
    <mergeCell ref="A172:A173"/>
    <mergeCell ref="B172:D172"/>
    <mergeCell ref="E172:E173"/>
    <mergeCell ref="F172:F173"/>
    <mergeCell ref="B203:D203"/>
    <mergeCell ref="E203:E204"/>
    <mergeCell ref="F203:F204"/>
    <mergeCell ref="B202:F202"/>
    <mergeCell ref="A196:A197"/>
    <mergeCell ref="B196:D196"/>
    <mergeCell ref="E196:E197"/>
    <mergeCell ref="F196:F197"/>
    <mergeCell ref="A138:F138"/>
    <mergeCell ref="A140:A141"/>
    <mergeCell ref="B140:D140"/>
    <mergeCell ref="E140:E141"/>
    <mergeCell ref="F140:F141"/>
    <mergeCell ref="A178:F178"/>
    <mergeCell ref="A180:A181"/>
    <mergeCell ref="B180:D180"/>
    <mergeCell ref="E180:E181"/>
    <mergeCell ref="F180:F181"/>
    <mergeCell ref="A194:F194"/>
    <mergeCell ref="A186:F186"/>
    <mergeCell ref="A188:A189"/>
    <mergeCell ref="B188:D188"/>
    <mergeCell ref="E188:E189"/>
    <mergeCell ref="F188:F189"/>
    <mergeCell ref="A130:F130"/>
    <mergeCell ref="A132:A133"/>
    <mergeCell ref="B132:D132"/>
    <mergeCell ref="E132:E133"/>
    <mergeCell ref="F132:F133"/>
    <mergeCell ref="A114:F114"/>
    <mergeCell ref="A116:A117"/>
    <mergeCell ref="B116:D116"/>
    <mergeCell ref="E116:E117"/>
    <mergeCell ref="F116:F117"/>
    <mergeCell ref="B51:D51"/>
    <mergeCell ref="E51:E52"/>
    <mergeCell ref="A90:F90"/>
    <mergeCell ref="A92:A93"/>
    <mergeCell ref="B92:D92"/>
    <mergeCell ref="E92:E93"/>
    <mergeCell ref="F92:F93"/>
    <mergeCell ref="A82:F82"/>
    <mergeCell ref="A84:A85"/>
    <mergeCell ref="B84:D84"/>
    <mergeCell ref="E84:E85"/>
    <mergeCell ref="F84:F85"/>
    <mergeCell ref="A1:F1"/>
    <mergeCell ref="A3:A4"/>
    <mergeCell ref="B3:D3"/>
    <mergeCell ref="E3:E4"/>
    <mergeCell ref="F3:F4"/>
    <mergeCell ref="E19:E20"/>
    <mergeCell ref="F19:F20"/>
    <mergeCell ref="A74:F74"/>
    <mergeCell ref="A76:A77"/>
    <mergeCell ref="B76:D76"/>
    <mergeCell ref="E76:E77"/>
    <mergeCell ref="F76:F77"/>
    <mergeCell ref="A57:F57"/>
    <mergeCell ref="A59:A60"/>
    <mergeCell ref="B59:D59"/>
    <mergeCell ref="E59:E60"/>
    <mergeCell ref="F59:F60"/>
    <mergeCell ref="A67:A68"/>
    <mergeCell ref="B67:D67"/>
    <mergeCell ref="E67:E68"/>
    <mergeCell ref="F67:F68"/>
    <mergeCell ref="A65:F65"/>
    <mergeCell ref="A49:F49"/>
    <mergeCell ref="A51:A52"/>
  </mergeCells>
  <pageMargins left="0.7" right="0.7" top="0.75" bottom="0.75" header="0.3" footer="0.3"/>
  <pageSetup orientation="portrait" r:id="rId1"/>
  <ignoredErrors>
    <ignoredError sqref="E20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I257"/>
  <sheetViews>
    <sheetView workbookViewId="0">
      <selection activeCell="CG1" sqref="CG1:DI1048576"/>
    </sheetView>
  </sheetViews>
  <sheetFormatPr defaultRowHeight="15" x14ac:dyDescent="0.25"/>
  <cols>
    <col min="1" max="1" width="9.140625" style="26"/>
    <col min="2" max="2" width="14.5703125" bestFit="1" customWidth="1"/>
    <col min="4" max="7" width="9.140625" customWidth="1"/>
    <col min="8" max="14" width="9.140625" hidden="1" customWidth="1"/>
    <col min="15" max="15" width="12.7109375" style="34" bestFit="1" customWidth="1"/>
    <col min="16" max="17" width="11.85546875" bestFit="1" customWidth="1"/>
    <col min="18" max="18" width="16" bestFit="1" customWidth="1"/>
    <col min="19" max="20" width="12.5703125" bestFit="1" customWidth="1"/>
    <col min="21" max="21" width="11.7109375" bestFit="1" customWidth="1"/>
    <col min="22" max="22" width="15.710937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3" width="11.5703125" bestFit="1" customWidth="1"/>
    <col min="34" max="34" width="15.5703125" bestFit="1" customWidth="1"/>
    <col min="35" max="62" width="9.140625" hidden="1" customWidth="1"/>
    <col min="63" max="63" width="9.140625" style="34"/>
    <col min="65" max="67" width="10.5703125" bestFit="1" customWidth="1"/>
    <col min="68" max="68" width="11.5703125" bestFit="1" customWidth="1"/>
    <col min="69" max="71" width="10.5703125" bestFit="1" customWidth="1"/>
    <col min="72" max="72" width="15.5703125" bestFit="1" customWidth="1"/>
    <col min="73" max="75" width="10.5703125" bestFit="1" customWidth="1"/>
    <col min="76" max="76" width="15.5703125" bestFit="1" customWidth="1"/>
    <col min="77" max="77" width="11.5703125" bestFit="1" customWidth="1"/>
    <col min="78" max="79" width="10.5703125" bestFit="1" customWidth="1"/>
    <col min="80" max="80" width="15.5703125" bestFit="1" customWidth="1"/>
    <col min="81" max="83" width="10.5703125" bestFit="1" customWidth="1"/>
    <col min="84" max="84" width="15.5703125" bestFit="1" customWidth="1"/>
    <col min="85" max="113" width="9.140625" hidden="1" customWidth="1"/>
  </cols>
  <sheetData>
    <row r="1" spans="1:112" ht="29.25" customHeight="1" x14ac:dyDescent="0.25">
      <c r="A1" s="80" t="s">
        <v>6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77" t="s">
        <v>114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8" t="s">
        <v>89</v>
      </c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82"/>
      <c r="B2" s="83"/>
      <c r="C2" s="83"/>
      <c r="D2" s="83"/>
      <c r="E2" s="83"/>
      <c r="F2" s="83"/>
      <c r="O2" s="74">
        <v>44927</v>
      </c>
      <c r="P2" s="75"/>
      <c r="Q2" s="75"/>
      <c r="R2" s="75"/>
      <c r="S2" s="74">
        <v>44958</v>
      </c>
      <c r="T2" s="75"/>
      <c r="U2" s="75"/>
      <c r="V2" s="75"/>
      <c r="W2" s="74">
        <v>44986</v>
      </c>
      <c r="X2" s="75"/>
      <c r="Y2" s="75"/>
      <c r="Z2" s="75"/>
      <c r="AA2" s="74">
        <v>45017</v>
      </c>
      <c r="AB2" s="75"/>
      <c r="AC2" s="75"/>
      <c r="AD2" s="75"/>
      <c r="AE2" s="74">
        <v>45047</v>
      </c>
      <c r="AF2" s="75"/>
      <c r="AG2" s="75"/>
      <c r="AH2" s="75"/>
      <c r="AI2" s="74">
        <v>45078</v>
      </c>
      <c r="AJ2" s="75"/>
      <c r="AK2" s="75"/>
      <c r="AL2" s="75"/>
      <c r="AM2" s="74">
        <v>45108</v>
      </c>
      <c r="AN2" s="75"/>
      <c r="AO2" s="75"/>
      <c r="AP2" s="75"/>
      <c r="AQ2" s="74">
        <v>45139</v>
      </c>
      <c r="AR2" s="75"/>
      <c r="AS2" s="75"/>
      <c r="AT2" s="75"/>
      <c r="AU2" s="74">
        <v>45170</v>
      </c>
      <c r="AV2" s="75"/>
      <c r="AW2" s="75"/>
      <c r="AX2" s="75"/>
      <c r="AY2" s="74">
        <v>45200</v>
      </c>
      <c r="AZ2" s="75"/>
      <c r="BA2" s="75"/>
      <c r="BB2" s="75"/>
      <c r="BC2" s="74">
        <v>45231</v>
      </c>
      <c r="BD2" s="75"/>
      <c r="BE2" s="75"/>
      <c r="BF2" s="75"/>
      <c r="BG2" s="74">
        <v>45261</v>
      </c>
      <c r="BH2" s="75"/>
      <c r="BI2" s="75"/>
      <c r="BJ2" s="75"/>
      <c r="BK2" s="77"/>
      <c r="BL2" s="77"/>
      <c r="BM2" s="74">
        <v>44927</v>
      </c>
      <c r="BN2" s="75"/>
      <c r="BO2" s="75"/>
      <c r="BP2" s="75"/>
      <c r="BQ2" s="74">
        <v>44958</v>
      </c>
      <c r="BR2" s="75"/>
      <c r="BS2" s="75"/>
      <c r="BT2" s="75"/>
      <c r="BU2" s="74">
        <v>44986</v>
      </c>
      <c r="BV2" s="75"/>
      <c r="BW2" s="75"/>
      <c r="BX2" s="76"/>
      <c r="BY2" s="71">
        <v>45017</v>
      </c>
      <c r="BZ2" s="72"/>
      <c r="CA2" s="72"/>
      <c r="CB2" s="73"/>
      <c r="CC2" s="71">
        <v>45047</v>
      </c>
      <c r="CD2" s="72"/>
      <c r="CE2" s="72"/>
      <c r="CF2" s="73"/>
      <c r="CG2" s="71">
        <v>45078</v>
      </c>
      <c r="CH2" s="72"/>
      <c r="CI2" s="72"/>
      <c r="CJ2" s="73"/>
      <c r="CK2" s="71">
        <v>45108</v>
      </c>
      <c r="CL2" s="72"/>
      <c r="CM2" s="72"/>
      <c r="CN2" s="73"/>
      <c r="CO2" s="71">
        <v>45139</v>
      </c>
      <c r="CP2" s="72"/>
      <c r="CQ2" s="72"/>
      <c r="CR2" s="73"/>
      <c r="CS2" s="71">
        <v>45170</v>
      </c>
      <c r="CT2" s="72"/>
      <c r="CU2" s="72"/>
      <c r="CV2" s="73"/>
      <c r="CW2" s="71">
        <v>45200</v>
      </c>
      <c r="CX2" s="72"/>
      <c r="CY2" s="72"/>
      <c r="CZ2" s="73"/>
      <c r="DA2" s="71">
        <v>45231</v>
      </c>
      <c r="DB2" s="72"/>
      <c r="DC2" s="72"/>
      <c r="DD2" s="73"/>
      <c r="DE2" s="71">
        <v>45261</v>
      </c>
      <c r="DF2" s="72"/>
      <c r="DG2" s="72"/>
      <c r="DH2" s="73"/>
    </row>
    <row r="3" spans="1:112" x14ac:dyDescent="0.25">
      <c r="A3" s="22" t="s">
        <v>0</v>
      </c>
      <c r="B3" s="22" t="s">
        <v>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26">
        <v>98221</v>
      </c>
      <c r="B4" t="s">
        <v>110</v>
      </c>
      <c r="G4">
        <v>1</v>
      </c>
      <c r="O4" s="31"/>
      <c r="P4" s="1"/>
      <c r="Q4" s="1"/>
      <c r="R4" s="1"/>
      <c r="S4" s="1"/>
      <c r="T4" s="1"/>
      <c r="U4" s="1"/>
      <c r="V4" s="1"/>
      <c r="AA4" s="1"/>
      <c r="AB4" s="1"/>
      <c r="AC4" s="1"/>
      <c r="AD4" s="1"/>
      <c r="AE4" s="12">
        <v>90.06</v>
      </c>
      <c r="AF4" s="12">
        <v>0</v>
      </c>
      <c r="AG4" s="12">
        <v>0</v>
      </c>
      <c r="AH4" s="12">
        <v>90.06</v>
      </c>
      <c r="BK4" s="34">
        <v>98221</v>
      </c>
      <c r="BL4" t="s">
        <v>36</v>
      </c>
      <c r="BM4" s="12">
        <v>1132.45</v>
      </c>
      <c r="BN4" s="12">
        <v>302.74</v>
      </c>
      <c r="BO4" s="12">
        <v>0</v>
      </c>
      <c r="BP4" s="12">
        <v>2719.52</v>
      </c>
      <c r="BQ4" s="12">
        <v>1488.02</v>
      </c>
      <c r="BR4" s="12">
        <v>898.65</v>
      </c>
      <c r="BS4" s="12">
        <v>227.74</v>
      </c>
      <c r="BT4" s="12">
        <v>3986.77</v>
      </c>
      <c r="BU4" s="12">
        <v>1027.02</v>
      </c>
      <c r="BV4" s="12">
        <v>832.1</v>
      </c>
      <c r="BW4" s="12">
        <v>261.75</v>
      </c>
      <c r="BX4" s="12">
        <v>3792.38</v>
      </c>
      <c r="BY4" s="12">
        <v>2343</v>
      </c>
      <c r="BZ4" s="12">
        <v>1360.95</v>
      </c>
      <c r="CA4" s="12">
        <v>1093.8499999999999</v>
      </c>
      <c r="CB4" s="12">
        <v>6392.16</v>
      </c>
      <c r="CC4" s="12">
        <v>882.59</v>
      </c>
      <c r="CD4" s="12">
        <v>1253.7</v>
      </c>
      <c r="CE4" s="12">
        <v>1275.1400000000001</v>
      </c>
      <c r="CF4" s="12">
        <v>3899.68</v>
      </c>
    </row>
    <row r="5" spans="1:112" x14ac:dyDescent="0.25">
      <c r="A5" s="26">
        <v>98223</v>
      </c>
      <c r="B5" t="s">
        <v>110</v>
      </c>
      <c r="C5">
        <v>19</v>
      </c>
      <c r="D5">
        <v>1</v>
      </c>
      <c r="E5">
        <v>1</v>
      </c>
      <c r="G5">
        <v>2</v>
      </c>
      <c r="O5" s="31">
        <v>33969.040000000001</v>
      </c>
      <c r="P5" s="1">
        <v>0</v>
      </c>
      <c r="Q5" s="1">
        <v>0</v>
      </c>
      <c r="R5" s="1">
        <v>33969.040000000001</v>
      </c>
      <c r="S5" s="1">
        <v>2872.45</v>
      </c>
      <c r="T5" s="1">
        <v>0</v>
      </c>
      <c r="U5" s="1">
        <v>0</v>
      </c>
      <c r="V5" s="1">
        <v>2872.45</v>
      </c>
      <c r="W5" s="1">
        <v>2299.38</v>
      </c>
      <c r="X5" s="1">
        <v>2872.45</v>
      </c>
      <c r="Y5" s="1">
        <v>0</v>
      </c>
      <c r="Z5" s="1">
        <v>5171.83</v>
      </c>
      <c r="AA5" s="1"/>
      <c r="AB5" s="1"/>
      <c r="AC5" s="1"/>
      <c r="AD5" s="1"/>
      <c r="AE5" s="12">
        <v>415.41</v>
      </c>
      <c r="AF5" s="12">
        <v>0</v>
      </c>
      <c r="AG5" s="12">
        <v>0</v>
      </c>
      <c r="AH5" s="12">
        <v>415.41</v>
      </c>
      <c r="BK5" s="34">
        <v>98223</v>
      </c>
      <c r="BL5" t="s">
        <v>36</v>
      </c>
      <c r="BM5" s="12">
        <v>296.3</v>
      </c>
      <c r="BN5" s="12">
        <v>115.24</v>
      </c>
      <c r="BO5" s="12">
        <v>0</v>
      </c>
      <c r="BP5" s="12">
        <v>957.97</v>
      </c>
      <c r="BQ5" s="12">
        <v>379.9</v>
      </c>
      <c r="BR5" s="12">
        <v>161.47999999999999</v>
      </c>
      <c r="BS5" s="12">
        <v>5.91</v>
      </c>
      <c r="BT5" s="12">
        <v>854.15</v>
      </c>
      <c r="BU5" s="12">
        <v>600.84</v>
      </c>
      <c r="BV5" s="12">
        <v>225.78</v>
      </c>
      <c r="BW5" s="12">
        <v>7.36</v>
      </c>
      <c r="BX5" s="12">
        <v>1098.29</v>
      </c>
      <c r="BY5" s="12">
        <v>962.81</v>
      </c>
      <c r="BZ5" s="12">
        <v>600.84</v>
      </c>
      <c r="CA5" s="12">
        <v>233.14</v>
      </c>
      <c r="CB5" s="12">
        <v>2318.2199999999998</v>
      </c>
      <c r="CC5" s="12">
        <v>759.62</v>
      </c>
      <c r="CD5" s="12">
        <v>465.07</v>
      </c>
      <c r="CE5" s="12">
        <v>111.11</v>
      </c>
      <c r="CF5" s="12">
        <v>2011.21</v>
      </c>
    </row>
    <row r="6" spans="1:112" x14ac:dyDescent="0.25">
      <c r="A6" s="26">
        <v>98225</v>
      </c>
      <c r="B6" t="s">
        <v>110</v>
      </c>
      <c r="C6">
        <v>4</v>
      </c>
      <c r="D6">
        <v>5</v>
      </c>
      <c r="E6">
        <v>2</v>
      </c>
      <c r="F6">
        <v>4</v>
      </c>
      <c r="G6">
        <v>4</v>
      </c>
      <c r="O6" s="31">
        <v>1939.86</v>
      </c>
      <c r="P6" s="1">
        <v>53.63</v>
      </c>
      <c r="Q6" s="1">
        <v>0</v>
      </c>
      <c r="R6" s="1">
        <v>1993.49</v>
      </c>
      <c r="S6" s="1">
        <v>1910.31</v>
      </c>
      <c r="T6" s="1">
        <v>122.18</v>
      </c>
      <c r="U6" s="1">
        <v>53.63</v>
      </c>
      <c r="V6" s="1">
        <v>2086.12</v>
      </c>
      <c r="W6" s="1">
        <v>92.78</v>
      </c>
      <c r="X6" s="1">
        <v>115.48</v>
      </c>
      <c r="Y6" s="1">
        <v>0</v>
      </c>
      <c r="Z6" s="1">
        <v>208.26</v>
      </c>
      <c r="AA6" s="1">
        <v>4126.05</v>
      </c>
      <c r="AB6" s="1">
        <v>92.78</v>
      </c>
      <c r="AC6" s="1">
        <v>0</v>
      </c>
      <c r="AD6" s="1">
        <v>4218.83</v>
      </c>
      <c r="AE6" s="12">
        <v>1565.33</v>
      </c>
      <c r="AF6" s="12">
        <v>573.33000000000004</v>
      </c>
      <c r="AG6" s="12">
        <v>92.73</v>
      </c>
      <c r="AH6" s="12">
        <v>2231.39</v>
      </c>
      <c r="BK6" s="34">
        <v>98225</v>
      </c>
      <c r="BL6" t="s">
        <v>36</v>
      </c>
      <c r="BM6" s="12">
        <v>3897.7</v>
      </c>
      <c r="BN6" s="12">
        <v>838.34</v>
      </c>
      <c r="BO6" s="12">
        <v>622.29999999999995</v>
      </c>
      <c r="BP6" s="12">
        <v>9497.2800000000007</v>
      </c>
      <c r="BQ6" s="12">
        <v>4034.23</v>
      </c>
      <c r="BR6" s="12">
        <v>2982.01</v>
      </c>
      <c r="BS6" s="12">
        <v>474.36</v>
      </c>
      <c r="BT6" s="12">
        <v>11373.1</v>
      </c>
      <c r="BU6" s="12">
        <v>2373.48</v>
      </c>
      <c r="BV6" s="12">
        <v>2546.48</v>
      </c>
      <c r="BW6" s="12">
        <v>2720.5</v>
      </c>
      <c r="BX6" s="12">
        <v>13265.46</v>
      </c>
      <c r="BY6" s="12">
        <v>4723.7</v>
      </c>
      <c r="BZ6" s="12">
        <v>1698.7</v>
      </c>
      <c r="CA6" s="12">
        <v>5447.87</v>
      </c>
      <c r="CB6" s="12">
        <v>16632.3</v>
      </c>
      <c r="CC6" s="12">
        <v>2785.14</v>
      </c>
      <c r="CD6" s="12">
        <v>2729.36</v>
      </c>
      <c r="CE6" s="12">
        <v>3605.36</v>
      </c>
      <c r="CF6" s="12">
        <v>11002.08</v>
      </c>
    </row>
    <row r="7" spans="1:112" x14ac:dyDescent="0.25">
      <c r="A7" s="26">
        <v>98226</v>
      </c>
      <c r="B7" t="s">
        <v>110</v>
      </c>
      <c r="C7">
        <v>1</v>
      </c>
      <c r="D7">
        <v>3</v>
      </c>
      <c r="F7">
        <v>1</v>
      </c>
      <c r="O7" s="31">
        <v>211.66</v>
      </c>
      <c r="P7" s="1">
        <v>0</v>
      </c>
      <c r="Q7" s="1">
        <v>0</v>
      </c>
      <c r="R7" s="1">
        <v>211.66</v>
      </c>
      <c r="S7" s="1">
        <v>2409.0100000000002</v>
      </c>
      <c r="T7" s="1">
        <v>0</v>
      </c>
      <c r="U7" s="1">
        <v>0</v>
      </c>
      <c r="V7" s="1">
        <v>2409.0100000000002</v>
      </c>
      <c r="AA7" s="1">
        <v>40.659999999999997</v>
      </c>
      <c r="AB7" s="1">
        <v>0</v>
      </c>
      <c r="AC7" s="1">
        <v>0</v>
      </c>
      <c r="AD7" s="1">
        <v>40.659999999999997</v>
      </c>
      <c r="AE7" s="12"/>
      <c r="AF7" s="12"/>
      <c r="AG7" s="12"/>
      <c r="AH7" s="12"/>
      <c r="BK7" s="34">
        <v>98226</v>
      </c>
      <c r="BL7" t="s">
        <v>36</v>
      </c>
      <c r="BM7" s="12">
        <v>3779.12</v>
      </c>
      <c r="BN7" s="12">
        <v>1681.77</v>
      </c>
      <c r="BO7" s="12">
        <v>1842.78</v>
      </c>
      <c r="BP7" s="12">
        <v>11352.84</v>
      </c>
      <c r="BQ7" s="12">
        <v>4526.38</v>
      </c>
      <c r="BR7" s="12">
        <v>3050.72</v>
      </c>
      <c r="BS7" s="12">
        <v>1769.63</v>
      </c>
      <c r="BT7" s="12">
        <v>11455.75</v>
      </c>
      <c r="BU7" s="12">
        <v>1873.41</v>
      </c>
      <c r="BV7" s="12">
        <v>3290.57</v>
      </c>
      <c r="BW7" s="12">
        <v>3679.81</v>
      </c>
      <c r="BX7" s="12">
        <v>15439.64</v>
      </c>
      <c r="BY7" s="12">
        <v>7485.22</v>
      </c>
      <c r="BZ7" s="12">
        <v>1438.19</v>
      </c>
      <c r="CA7" s="12">
        <v>5353.31</v>
      </c>
      <c r="CB7" s="12">
        <v>18522.18</v>
      </c>
      <c r="CC7" s="12">
        <v>3625.7</v>
      </c>
      <c r="CD7" s="12">
        <v>4004.62</v>
      </c>
      <c r="CE7" s="12">
        <v>5068.3900000000003</v>
      </c>
      <c r="CF7" s="12">
        <v>14780.28</v>
      </c>
    </row>
    <row r="8" spans="1:112" x14ac:dyDescent="0.25">
      <c r="A8" s="26">
        <v>98230</v>
      </c>
      <c r="B8" t="s">
        <v>110</v>
      </c>
      <c r="C8">
        <v>2</v>
      </c>
      <c r="D8">
        <v>4</v>
      </c>
      <c r="F8">
        <v>1</v>
      </c>
      <c r="G8">
        <v>1</v>
      </c>
      <c r="O8" s="31">
        <v>1176.0999999999999</v>
      </c>
      <c r="P8" s="1">
        <v>388.73</v>
      </c>
      <c r="Q8" s="1">
        <v>0</v>
      </c>
      <c r="R8" s="1">
        <v>1564.83</v>
      </c>
      <c r="S8" s="1">
        <v>2617.4699999999998</v>
      </c>
      <c r="T8" s="1">
        <v>0</v>
      </c>
      <c r="U8" s="1">
        <v>0</v>
      </c>
      <c r="V8" s="1">
        <v>2617.4699999999998</v>
      </c>
      <c r="AA8" s="1">
        <v>709.53</v>
      </c>
      <c r="AB8" s="1">
        <v>0</v>
      </c>
      <c r="AC8" s="1">
        <v>0</v>
      </c>
      <c r="AD8" s="1">
        <v>709.53</v>
      </c>
      <c r="AE8" s="12">
        <v>302.17</v>
      </c>
      <c r="AF8" s="12">
        <v>709.53</v>
      </c>
      <c r="AG8" s="12">
        <v>0</v>
      </c>
      <c r="AH8" s="12">
        <v>1011.7</v>
      </c>
      <c r="BK8" s="34">
        <v>98229</v>
      </c>
      <c r="BL8" t="s">
        <v>36</v>
      </c>
      <c r="BM8" s="12">
        <v>1838.02</v>
      </c>
      <c r="BN8" s="12">
        <v>633.74</v>
      </c>
      <c r="BO8" s="12">
        <v>55.77</v>
      </c>
      <c r="BP8" s="12">
        <v>4521.62</v>
      </c>
      <c r="BQ8" s="12">
        <v>1790.36</v>
      </c>
      <c r="BR8" s="12">
        <v>1745.25</v>
      </c>
      <c r="BS8" s="12">
        <v>56.15</v>
      </c>
      <c r="BT8" s="12">
        <v>4470.8500000000004</v>
      </c>
      <c r="BU8" s="12">
        <v>1183.23</v>
      </c>
      <c r="BV8" s="12">
        <v>1327.53</v>
      </c>
      <c r="BW8" s="12">
        <v>1380.08</v>
      </c>
      <c r="BX8" s="12">
        <v>7126.04</v>
      </c>
      <c r="BY8" s="12">
        <v>3800.24</v>
      </c>
      <c r="BZ8" s="12">
        <v>1246.71</v>
      </c>
      <c r="CA8" s="12">
        <v>1125.8599999999999</v>
      </c>
      <c r="CB8" s="12">
        <v>8756.19</v>
      </c>
      <c r="CC8" s="12">
        <v>2111.8200000000002</v>
      </c>
      <c r="CD8" s="12">
        <v>1738.23</v>
      </c>
      <c r="CE8" s="12">
        <v>1635.3</v>
      </c>
      <c r="CF8" s="12">
        <v>6743.69</v>
      </c>
    </row>
    <row r="9" spans="1:112" x14ac:dyDescent="0.25">
      <c r="A9" s="26">
        <v>98232</v>
      </c>
      <c r="B9" t="s">
        <v>110</v>
      </c>
      <c r="D9">
        <v>1</v>
      </c>
      <c r="E9">
        <v>1</v>
      </c>
      <c r="O9" s="31"/>
      <c r="P9" s="1"/>
      <c r="Q9" s="1"/>
      <c r="R9" s="1"/>
      <c r="S9" s="1">
        <v>18</v>
      </c>
      <c r="T9" s="1">
        <v>0</v>
      </c>
      <c r="U9" s="1">
        <v>0</v>
      </c>
      <c r="V9" s="1">
        <v>18</v>
      </c>
      <c r="W9" s="1">
        <v>332.35</v>
      </c>
      <c r="X9" s="1">
        <v>18</v>
      </c>
      <c r="Y9" s="1">
        <v>0</v>
      </c>
      <c r="Z9" s="1">
        <v>350.35</v>
      </c>
      <c r="AA9" s="1"/>
      <c r="AB9" s="1"/>
      <c r="AC9" s="1"/>
      <c r="AD9" s="1"/>
      <c r="AE9" s="12"/>
      <c r="AF9" s="12"/>
      <c r="AG9" s="12"/>
      <c r="AH9" s="12"/>
      <c r="BK9" s="34">
        <v>98230</v>
      </c>
      <c r="BL9" t="s">
        <v>36</v>
      </c>
      <c r="BM9" s="12">
        <v>208.44</v>
      </c>
      <c r="BN9" s="12">
        <v>194.22</v>
      </c>
      <c r="BO9" s="12">
        <v>412.18</v>
      </c>
      <c r="BP9" s="12">
        <v>1165.48</v>
      </c>
      <c r="BQ9" s="12">
        <v>596.62</v>
      </c>
      <c r="BR9" s="12">
        <v>105.94</v>
      </c>
      <c r="BS9" s="12">
        <v>506.92</v>
      </c>
      <c r="BT9" s="12">
        <v>1789.42</v>
      </c>
      <c r="BU9" s="12">
        <v>740.82</v>
      </c>
      <c r="BV9" s="12">
        <v>470.53</v>
      </c>
      <c r="BW9" s="12">
        <v>26.3</v>
      </c>
      <c r="BX9" s="12">
        <v>2204.4699999999998</v>
      </c>
      <c r="BY9" s="12">
        <v>1032.81</v>
      </c>
      <c r="BZ9" s="12">
        <v>392.99</v>
      </c>
      <c r="CA9" s="12">
        <v>307.89</v>
      </c>
      <c r="CB9" s="12">
        <v>3041.43</v>
      </c>
      <c r="CC9" s="12">
        <v>717.11</v>
      </c>
      <c r="CD9" s="12">
        <v>530.99</v>
      </c>
      <c r="CE9" s="12">
        <v>267.27</v>
      </c>
      <c r="CF9" s="12">
        <v>1859.08</v>
      </c>
    </row>
    <row r="10" spans="1:112" x14ac:dyDescent="0.25">
      <c r="A10" s="26">
        <v>98233</v>
      </c>
      <c r="B10" t="s">
        <v>110</v>
      </c>
      <c r="C10">
        <v>2</v>
      </c>
      <c r="D10">
        <v>3</v>
      </c>
      <c r="E10">
        <v>5</v>
      </c>
      <c r="F10">
        <v>4</v>
      </c>
      <c r="G10">
        <v>1</v>
      </c>
      <c r="O10" s="31">
        <v>249.3</v>
      </c>
      <c r="P10" s="1">
        <v>0</v>
      </c>
      <c r="Q10" s="1">
        <v>0</v>
      </c>
      <c r="R10" s="1">
        <v>249.3</v>
      </c>
      <c r="S10" s="1">
        <v>477.13</v>
      </c>
      <c r="T10" s="1">
        <v>239</v>
      </c>
      <c r="U10" s="1">
        <v>0</v>
      </c>
      <c r="V10" s="1">
        <v>716.13</v>
      </c>
      <c r="W10" s="1">
        <v>4833.43</v>
      </c>
      <c r="X10" s="1">
        <v>10.3</v>
      </c>
      <c r="Y10" s="1">
        <v>0</v>
      </c>
      <c r="Z10" s="1">
        <v>4843.7299999999996</v>
      </c>
      <c r="AA10" s="1">
        <v>794.12</v>
      </c>
      <c r="AB10" s="1">
        <v>0</v>
      </c>
      <c r="AC10" s="1">
        <v>0</v>
      </c>
      <c r="AD10" s="1">
        <v>794.12</v>
      </c>
      <c r="AE10" s="12">
        <v>10.3</v>
      </c>
      <c r="AF10" s="12">
        <v>0</v>
      </c>
      <c r="AG10" s="12">
        <v>0</v>
      </c>
      <c r="AH10" s="12">
        <v>10.3</v>
      </c>
      <c r="BK10" s="34">
        <v>98232</v>
      </c>
      <c r="BL10" t="s">
        <v>36</v>
      </c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>
        <v>5.33</v>
      </c>
      <c r="BZ10" s="12">
        <v>0</v>
      </c>
      <c r="CA10" s="12">
        <v>0</v>
      </c>
      <c r="CB10" s="12">
        <v>122.19</v>
      </c>
      <c r="CC10" s="12">
        <v>116.86</v>
      </c>
      <c r="CD10" s="12">
        <v>5.33</v>
      </c>
      <c r="CE10" s="12">
        <v>0</v>
      </c>
      <c r="CF10" s="12">
        <v>151.88999999999999</v>
      </c>
    </row>
    <row r="11" spans="1:112" x14ac:dyDescent="0.25">
      <c r="A11" s="26">
        <v>98247</v>
      </c>
      <c r="B11" t="s">
        <v>110</v>
      </c>
      <c r="F11">
        <v>2</v>
      </c>
      <c r="O11" s="31"/>
      <c r="P11" s="1"/>
      <c r="Q11" s="1"/>
      <c r="R11" s="1"/>
      <c r="S11" s="1"/>
      <c r="T11" s="1"/>
      <c r="U11" s="1"/>
      <c r="V11" s="1"/>
      <c r="AA11" s="1">
        <v>1733.64</v>
      </c>
      <c r="AB11" s="1">
        <v>0</v>
      </c>
      <c r="AC11" s="1">
        <v>0</v>
      </c>
      <c r="AD11" s="1">
        <v>1733.64</v>
      </c>
      <c r="AE11" s="12"/>
      <c r="AF11" s="12"/>
      <c r="AG11" s="12"/>
      <c r="AH11" s="12"/>
      <c r="BK11" s="34">
        <v>98233</v>
      </c>
      <c r="BL11" t="s">
        <v>36</v>
      </c>
      <c r="BM11" s="12">
        <v>2199.91</v>
      </c>
      <c r="BN11" s="12">
        <v>520.80999999999995</v>
      </c>
      <c r="BO11" s="12">
        <v>163.27000000000001</v>
      </c>
      <c r="BP11" s="12">
        <v>5205.0200000000004</v>
      </c>
      <c r="BQ11" s="12">
        <v>2388.5100000000002</v>
      </c>
      <c r="BR11" s="12">
        <v>804.21</v>
      </c>
      <c r="BS11" s="12">
        <v>209.33</v>
      </c>
      <c r="BT11" s="12">
        <v>6071.36</v>
      </c>
      <c r="BU11" s="12">
        <v>3173.62</v>
      </c>
      <c r="BV11" s="12">
        <v>1198.1099999999999</v>
      </c>
      <c r="BW11" s="12">
        <v>129.38999999999999</v>
      </c>
      <c r="BX11" s="12">
        <v>7215.24</v>
      </c>
      <c r="BY11" s="12">
        <v>2298.44</v>
      </c>
      <c r="BZ11" s="12">
        <v>1537.45</v>
      </c>
      <c r="CA11" s="12">
        <v>581.46</v>
      </c>
      <c r="CB11" s="12">
        <v>6482.98</v>
      </c>
      <c r="CC11" s="12">
        <v>1924.26</v>
      </c>
      <c r="CD11" s="12">
        <v>1186.31</v>
      </c>
      <c r="CE11" s="12">
        <v>909.79</v>
      </c>
      <c r="CF11" s="12">
        <v>4937.12</v>
      </c>
    </row>
    <row r="12" spans="1:112" x14ac:dyDescent="0.25">
      <c r="A12" s="26">
        <v>98248</v>
      </c>
      <c r="B12" t="s">
        <v>110</v>
      </c>
      <c r="E12">
        <v>9</v>
      </c>
      <c r="F12">
        <v>2</v>
      </c>
      <c r="G12">
        <v>1</v>
      </c>
      <c r="O12" s="31"/>
      <c r="P12" s="1"/>
      <c r="Q12" s="1"/>
      <c r="R12" s="1"/>
      <c r="S12" s="1"/>
      <c r="T12" s="1"/>
      <c r="U12" s="1"/>
      <c r="V12" s="1"/>
      <c r="W12" s="1">
        <v>49611.55</v>
      </c>
      <c r="X12" s="1">
        <v>0</v>
      </c>
      <c r="Y12" s="1">
        <v>0</v>
      </c>
      <c r="Z12" s="1">
        <v>49611.55</v>
      </c>
      <c r="AA12" s="1">
        <v>47950.62</v>
      </c>
      <c r="AB12" s="1">
        <v>45270.34</v>
      </c>
      <c r="AC12" s="1">
        <v>0</v>
      </c>
      <c r="AD12" s="1">
        <v>93220.96</v>
      </c>
      <c r="AE12" s="12">
        <v>224.35</v>
      </c>
      <c r="AF12" s="12">
        <v>0</v>
      </c>
      <c r="AG12" s="12">
        <v>0</v>
      </c>
      <c r="AH12" s="12">
        <v>224.35</v>
      </c>
      <c r="BK12" s="34">
        <v>98240</v>
      </c>
      <c r="BL12" t="s">
        <v>36</v>
      </c>
      <c r="BM12" s="12">
        <v>396.28</v>
      </c>
      <c r="BN12" s="12">
        <v>193.46</v>
      </c>
      <c r="BO12" s="12">
        <v>0</v>
      </c>
      <c r="BP12" s="12">
        <v>908.03</v>
      </c>
      <c r="BQ12" s="12">
        <v>318.29000000000002</v>
      </c>
      <c r="BR12" s="12">
        <v>396.28</v>
      </c>
      <c r="BS12" s="12">
        <v>193.46</v>
      </c>
      <c r="BT12" s="12">
        <v>1189.93</v>
      </c>
      <c r="BU12" s="12">
        <v>281.89999999999998</v>
      </c>
      <c r="BV12" s="12">
        <v>318.29000000000002</v>
      </c>
      <c r="BW12" s="12">
        <v>589.74</v>
      </c>
      <c r="BX12" s="12">
        <v>1539.53</v>
      </c>
      <c r="BY12" s="12">
        <v>397.01</v>
      </c>
      <c r="BZ12" s="12">
        <v>281.89999999999998</v>
      </c>
      <c r="CA12" s="12">
        <v>908.03</v>
      </c>
      <c r="CB12" s="12">
        <v>1949.41</v>
      </c>
      <c r="CC12" s="12">
        <v>362.47</v>
      </c>
      <c r="CD12" s="12">
        <v>397.01</v>
      </c>
      <c r="CE12" s="12">
        <v>1189.93</v>
      </c>
      <c r="CF12" s="12">
        <v>2046.56</v>
      </c>
    </row>
    <row r="13" spans="1:112" x14ac:dyDescent="0.25">
      <c r="A13" s="26">
        <v>98257</v>
      </c>
      <c r="B13" t="s">
        <v>110</v>
      </c>
      <c r="C13">
        <v>1</v>
      </c>
      <c r="D13">
        <v>1</v>
      </c>
      <c r="O13" s="31">
        <v>406.5</v>
      </c>
      <c r="P13" s="1">
        <v>0</v>
      </c>
      <c r="Q13" s="1">
        <v>0</v>
      </c>
      <c r="R13" s="1">
        <v>406.5</v>
      </c>
      <c r="S13" s="1">
        <v>268.5</v>
      </c>
      <c r="T13" s="1">
        <v>0</v>
      </c>
      <c r="U13" s="1">
        <v>0</v>
      </c>
      <c r="V13" s="1">
        <v>268.5</v>
      </c>
      <c r="AA13" s="1"/>
      <c r="AB13" s="1"/>
      <c r="AC13" s="1"/>
      <c r="AD13" s="1"/>
      <c r="AE13" s="12"/>
      <c r="AF13" s="12"/>
      <c r="AG13" s="12"/>
      <c r="AH13" s="12"/>
      <c r="BK13" s="34">
        <v>98247</v>
      </c>
      <c r="BL13" t="s">
        <v>36</v>
      </c>
      <c r="BM13" s="12">
        <v>1477.76</v>
      </c>
      <c r="BN13" s="12">
        <v>231.49</v>
      </c>
      <c r="BO13" s="12">
        <v>591.30999999999995</v>
      </c>
      <c r="BP13" s="12">
        <v>3614.96</v>
      </c>
      <c r="BQ13" s="12">
        <v>1458.94</v>
      </c>
      <c r="BR13" s="12">
        <v>1262.23</v>
      </c>
      <c r="BS13" s="12">
        <v>210.71</v>
      </c>
      <c r="BT13" s="12">
        <v>4380.2299999999996</v>
      </c>
      <c r="BU13" s="12">
        <v>1443.22</v>
      </c>
      <c r="BV13" s="12">
        <v>1301.23</v>
      </c>
      <c r="BW13" s="12">
        <v>1108.5</v>
      </c>
      <c r="BX13" s="12">
        <v>5834.14</v>
      </c>
      <c r="BY13" s="12">
        <v>2005.37</v>
      </c>
      <c r="BZ13" s="12">
        <v>1063.3</v>
      </c>
      <c r="CA13" s="12">
        <v>1515.82</v>
      </c>
      <c r="CB13" s="12">
        <v>6150.13</v>
      </c>
      <c r="CC13" s="12">
        <v>1279.8399999999999</v>
      </c>
      <c r="CD13" s="12">
        <v>1331.09</v>
      </c>
      <c r="CE13" s="12">
        <v>2111.9899999999998</v>
      </c>
      <c r="CF13" s="12">
        <v>5497.49</v>
      </c>
    </row>
    <row r="14" spans="1:112" x14ac:dyDescent="0.25">
      <c r="A14" s="26">
        <v>98264</v>
      </c>
      <c r="B14" t="s">
        <v>110</v>
      </c>
      <c r="C14">
        <v>1</v>
      </c>
      <c r="D14">
        <v>2</v>
      </c>
      <c r="E14">
        <v>1</v>
      </c>
      <c r="G14">
        <v>1</v>
      </c>
      <c r="O14" s="31">
        <v>354.8</v>
      </c>
      <c r="P14" s="1">
        <v>0</v>
      </c>
      <c r="Q14" s="1">
        <v>0</v>
      </c>
      <c r="R14" s="1">
        <v>354.8</v>
      </c>
      <c r="S14" s="1">
        <v>1253.69</v>
      </c>
      <c r="T14" s="1">
        <v>0</v>
      </c>
      <c r="U14" s="1">
        <v>0</v>
      </c>
      <c r="V14" s="1">
        <v>1253.69</v>
      </c>
      <c r="W14" s="1">
        <v>566.86</v>
      </c>
      <c r="X14" s="1">
        <v>628.16999999999996</v>
      </c>
      <c r="Y14" s="1">
        <v>0</v>
      </c>
      <c r="Z14" s="1">
        <v>1195.03</v>
      </c>
      <c r="AA14" s="1"/>
      <c r="AB14" s="1"/>
      <c r="AC14" s="1"/>
      <c r="AD14" s="1"/>
      <c r="AE14" s="12">
        <v>526.85</v>
      </c>
      <c r="AF14" s="12">
        <v>0</v>
      </c>
      <c r="AG14" s="12">
        <v>0</v>
      </c>
      <c r="AH14" s="12">
        <v>526.85</v>
      </c>
      <c r="BK14" s="34">
        <v>98248</v>
      </c>
      <c r="BL14" t="s">
        <v>36</v>
      </c>
      <c r="BM14" s="12">
        <v>3176.79</v>
      </c>
      <c r="BN14" s="12">
        <v>843.15</v>
      </c>
      <c r="BO14" s="12">
        <v>572.65</v>
      </c>
      <c r="BP14" s="12">
        <v>8348.5300000000007</v>
      </c>
      <c r="BQ14" s="12">
        <v>3334.5</v>
      </c>
      <c r="BR14" s="12">
        <v>1106.04</v>
      </c>
      <c r="BS14" s="12">
        <v>842.54</v>
      </c>
      <c r="BT14" s="12">
        <v>8726.1299999999992</v>
      </c>
      <c r="BU14" s="12">
        <v>3189.92</v>
      </c>
      <c r="BV14" s="12">
        <v>2082.0700000000002</v>
      </c>
      <c r="BW14" s="12">
        <v>1492.46</v>
      </c>
      <c r="BX14" s="12">
        <v>10954.4</v>
      </c>
      <c r="BY14" s="12">
        <v>4065.72</v>
      </c>
      <c r="BZ14" s="12">
        <v>2603.37</v>
      </c>
      <c r="CA14" s="12">
        <v>3087.54</v>
      </c>
      <c r="CB14" s="12">
        <v>13388.28</v>
      </c>
      <c r="CC14" s="12">
        <v>2376.7399999999998</v>
      </c>
      <c r="CD14" s="12">
        <v>2578.62</v>
      </c>
      <c r="CE14" s="12">
        <v>3903.42</v>
      </c>
      <c r="CF14" s="12">
        <v>10321.790000000001</v>
      </c>
    </row>
    <row r="15" spans="1:112" x14ac:dyDescent="0.25">
      <c r="A15" s="26">
        <v>98273</v>
      </c>
      <c r="B15" t="s">
        <v>110</v>
      </c>
      <c r="C15">
        <v>5</v>
      </c>
      <c r="O15" s="31">
        <v>5111.9399999999996</v>
      </c>
      <c r="P15" s="1">
        <v>0</v>
      </c>
      <c r="Q15" s="1">
        <v>0</v>
      </c>
      <c r="R15" s="1">
        <v>5111.9399999999996</v>
      </c>
      <c r="S15" s="1"/>
      <c r="T15" s="1"/>
      <c r="U15" s="1"/>
      <c r="V15" s="1"/>
      <c r="AA15" s="1"/>
      <c r="AB15" s="1"/>
      <c r="AC15" s="1"/>
      <c r="AD15" s="1"/>
      <c r="AE15" s="12"/>
      <c r="AF15" s="12"/>
      <c r="AG15" s="12"/>
      <c r="AH15" s="12"/>
      <c r="BK15" s="34">
        <v>98264</v>
      </c>
      <c r="BL15" t="s">
        <v>36</v>
      </c>
      <c r="BM15" s="12">
        <v>3087.54</v>
      </c>
      <c r="BN15" s="12">
        <v>848.69</v>
      </c>
      <c r="BO15" s="12">
        <v>267.7</v>
      </c>
      <c r="BP15" s="12">
        <v>7712.34</v>
      </c>
      <c r="BQ15" s="12">
        <v>3698</v>
      </c>
      <c r="BR15" s="12">
        <v>2708.95</v>
      </c>
      <c r="BS15" s="12">
        <v>1125.55</v>
      </c>
      <c r="BT15" s="12">
        <v>10861.78</v>
      </c>
      <c r="BU15" s="12">
        <v>3244.47</v>
      </c>
      <c r="BV15" s="12">
        <v>3113.08</v>
      </c>
      <c r="BW15" s="12">
        <v>2995.3</v>
      </c>
      <c r="BX15" s="12">
        <v>13107.08</v>
      </c>
      <c r="BY15" s="12">
        <v>4293.3599999999997</v>
      </c>
      <c r="BZ15" s="12">
        <v>2800.73</v>
      </c>
      <c r="CA15" s="12">
        <v>3079.26</v>
      </c>
      <c r="CB15" s="12">
        <v>13018.47</v>
      </c>
      <c r="CC15" s="12">
        <v>2031.48</v>
      </c>
      <c r="CD15" s="12">
        <v>2859.8</v>
      </c>
      <c r="CE15" s="12">
        <v>4613.91</v>
      </c>
      <c r="CF15" s="12">
        <v>10697.11</v>
      </c>
    </row>
    <row r="16" spans="1:112" x14ac:dyDescent="0.25">
      <c r="A16" s="26">
        <v>98274</v>
      </c>
      <c r="B16" t="s">
        <v>110</v>
      </c>
      <c r="C16">
        <v>1</v>
      </c>
      <c r="E16">
        <v>1</v>
      </c>
      <c r="F16">
        <v>1</v>
      </c>
      <c r="G16">
        <v>1</v>
      </c>
      <c r="O16" s="31">
        <v>60.3</v>
      </c>
      <c r="P16" s="1">
        <v>0</v>
      </c>
      <c r="Q16" s="1">
        <v>0</v>
      </c>
      <c r="R16" s="1">
        <v>60.3</v>
      </c>
      <c r="S16" s="1"/>
      <c r="T16" s="1"/>
      <c r="U16" s="1"/>
      <c r="V16" s="1"/>
      <c r="W16" s="1">
        <v>60.3</v>
      </c>
      <c r="X16" s="1">
        <v>0</v>
      </c>
      <c r="Y16" s="1">
        <v>0</v>
      </c>
      <c r="Z16" s="1">
        <v>60.3</v>
      </c>
      <c r="AA16" s="1">
        <v>60.3</v>
      </c>
      <c r="AB16" s="1">
        <v>0</v>
      </c>
      <c r="AC16" s="1">
        <v>0</v>
      </c>
      <c r="AD16" s="1">
        <v>60.3</v>
      </c>
      <c r="AE16" s="12">
        <v>60.3</v>
      </c>
      <c r="AF16" s="12">
        <v>0</v>
      </c>
      <c r="AG16" s="12">
        <v>0</v>
      </c>
      <c r="AH16" s="12">
        <v>60.3</v>
      </c>
      <c r="BK16" s="34">
        <v>98271</v>
      </c>
      <c r="BL16" t="s">
        <v>36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>
        <v>71.94</v>
      </c>
      <c r="CD16" s="12">
        <v>0</v>
      </c>
      <c r="CE16" s="12">
        <v>0</v>
      </c>
      <c r="CF16" s="12">
        <v>104.49</v>
      </c>
    </row>
    <row r="17" spans="1:84" x14ac:dyDescent="0.25">
      <c r="A17" s="26">
        <v>98277</v>
      </c>
      <c r="B17" t="s">
        <v>110</v>
      </c>
      <c r="C17">
        <v>24</v>
      </c>
      <c r="D17">
        <v>26</v>
      </c>
      <c r="E17">
        <v>23</v>
      </c>
      <c r="F17">
        <v>23</v>
      </c>
      <c r="G17">
        <v>23</v>
      </c>
      <c r="O17" s="31">
        <v>70427.53</v>
      </c>
      <c r="P17" s="1">
        <v>22334.26</v>
      </c>
      <c r="Q17" s="1">
        <v>2314.27</v>
      </c>
      <c r="R17" s="1">
        <v>157352.01999999999</v>
      </c>
      <c r="S17" s="1">
        <v>77018.820000000007</v>
      </c>
      <c r="T17" s="1">
        <v>41773.800000000003</v>
      </c>
      <c r="U17" s="1">
        <v>39903.629999999997</v>
      </c>
      <c r="V17" s="1">
        <v>158696.25</v>
      </c>
      <c r="W17" s="1">
        <v>54877.440000000002</v>
      </c>
      <c r="X17" s="1">
        <v>54305.47</v>
      </c>
      <c r="Y17" s="1">
        <v>42454.77</v>
      </c>
      <c r="Z17" s="1">
        <v>151637.68</v>
      </c>
      <c r="AA17" s="1">
        <v>55643.45</v>
      </c>
      <c r="AB17" s="1">
        <v>27747.51</v>
      </c>
      <c r="AC17" s="1">
        <v>42721.039999999994</v>
      </c>
      <c r="AD17" s="1">
        <v>126112</v>
      </c>
      <c r="AE17" s="12">
        <v>35111.25</v>
      </c>
      <c r="AF17" s="12">
        <v>36811.61</v>
      </c>
      <c r="AG17" s="12">
        <v>16854.740000000002</v>
      </c>
      <c r="AH17" s="12">
        <v>116768.01</v>
      </c>
      <c r="BK17" s="34">
        <v>98273</v>
      </c>
      <c r="BL17" t="s">
        <v>36</v>
      </c>
      <c r="BM17" s="12">
        <v>2549.6999999999998</v>
      </c>
      <c r="BN17" s="12">
        <v>535.14</v>
      </c>
      <c r="BO17" s="12">
        <v>131.43</v>
      </c>
      <c r="BP17" s="12">
        <v>5875.77</v>
      </c>
      <c r="BQ17" s="12">
        <v>1358.74</v>
      </c>
      <c r="BR17" s="12">
        <v>762.27</v>
      </c>
      <c r="BS17" s="12">
        <v>73.5</v>
      </c>
      <c r="BT17" s="12">
        <v>3595.98</v>
      </c>
      <c r="BU17" s="12">
        <v>1225.6600000000001</v>
      </c>
      <c r="BV17" s="12">
        <v>799.07</v>
      </c>
      <c r="BW17" s="12">
        <v>624.55999999999995</v>
      </c>
      <c r="BX17" s="12">
        <v>4246.6099999999997</v>
      </c>
      <c r="BY17" s="12">
        <v>2962.78</v>
      </c>
      <c r="BZ17" s="12">
        <v>595.78</v>
      </c>
      <c r="CA17" s="12">
        <v>764.98</v>
      </c>
      <c r="CB17" s="12">
        <v>5073.16</v>
      </c>
      <c r="CC17" s="12">
        <v>558.74</v>
      </c>
      <c r="CD17" s="12">
        <v>1488.55</v>
      </c>
      <c r="CE17" s="12">
        <v>1151.4000000000001</v>
      </c>
      <c r="CF17" s="12">
        <v>4373.99</v>
      </c>
    </row>
    <row r="18" spans="1:84" x14ac:dyDescent="0.25">
      <c r="A18" s="26">
        <v>98278</v>
      </c>
      <c r="B18" t="s">
        <v>110</v>
      </c>
      <c r="C18">
        <v>7</v>
      </c>
      <c r="D18">
        <v>5</v>
      </c>
      <c r="E18">
        <v>6</v>
      </c>
      <c r="F18">
        <v>7</v>
      </c>
      <c r="G18">
        <v>6</v>
      </c>
      <c r="O18" s="31">
        <v>35169</v>
      </c>
      <c r="P18" s="1">
        <v>14778.29</v>
      </c>
      <c r="Q18" s="1">
        <v>4164.5600000000004</v>
      </c>
      <c r="R18" s="1">
        <v>63816.3</v>
      </c>
      <c r="S18" s="1">
        <v>24671.66</v>
      </c>
      <c r="T18" s="1">
        <v>15710.17</v>
      </c>
      <c r="U18" s="1">
        <v>5949.42</v>
      </c>
      <c r="V18" s="1">
        <v>46331.25</v>
      </c>
      <c r="W18" s="1">
        <v>18662.98</v>
      </c>
      <c r="X18" s="1">
        <v>17573.48</v>
      </c>
      <c r="Y18" s="1">
        <v>310.2</v>
      </c>
      <c r="Z18" s="1">
        <v>36546.660000000003</v>
      </c>
      <c r="AA18" s="1">
        <v>22651.16</v>
      </c>
      <c r="AB18" s="1">
        <v>13728.63</v>
      </c>
      <c r="AC18" s="1">
        <v>291.33999999999997</v>
      </c>
      <c r="AD18" s="1">
        <v>36671.129999999997</v>
      </c>
      <c r="AE18" s="12">
        <v>18839.78</v>
      </c>
      <c r="AF18" s="12">
        <v>3372.45</v>
      </c>
      <c r="AG18" s="12">
        <v>755.49</v>
      </c>
      <c r="AH18" s="12">
        <v>22967.72</v>
      </c>
      <c r="BK18" s="34">
        <v>98274</v>
      </c>
      <c r="BL18" t="s">
        <v>36</v>
      </c>
      <c r="BM18" s="12">
        <v>1645.11</v>
      </c>
      <c r="BN18" s="12">
        <v>89.79</v>
      </c>
      <c r="BO18" s="12">
        <v>48.93</v>
      </c>
      <c r="BP18" s="12">
        <v>4028.97</v>
      </c>
      <c r="BQ18" s="12">
        <v>1869.33</v>
      </c>
      <c r="BR18" s="12">
        <v>1020.52</v>
      </c>
      <c r="BS18" s="12">
        <v>44.17</v>
      </c>
      <c r="BT18" s="12">
        <v>4497.3100000000004</v>
      </c>
      <c r="BU18" s="12">
        <v>989.03</v>
      </c>
      <c r="BV18" s="12">
        <v>745.31</v>
      </c>
      <c r="BW18" s="12">
        <v>261.77</v>
      </c>
      <c r="BX18" s="12">
        <v>3402.89</v>
      </c>
      <c r="BY18" s="12">
        <v>1525.23</v>
      </c>
      <c r="BZ18" s="12">
        <v>730.7</v>
      </c>
      <c r="CA18" s="12">
        <v>883.11</v>
      </c>
      <c r="CB18" s="12">
        <v>4247.8599999999997</v>
      </c>
      <c r="CC18" s="12">
        <v>761.48</v>
      </c>
      <c r="CD18" s="12">
        <v>1001.75</v>
      </c>
      <c r="CE18" s="12">
        <v>640.57000000000005</v>
      </c>
      <c r="CF18" s="12">
        <v>3252.94</v>
      </c>
    </row>
    <row r="19" spans="1:84" x14ac:dyDescent="0.25">
      <c r="A19" s="26">
        <v>98292</v>
      </c>
      <c r="B19" t="s">
        <v>110</v>
      </c>
      <c r="D19">
        <v>1</v>
      </c>
      <c r="O19" s="31"/>
      <c r="P19" s="1"/>
      <c r="Q19" s="1"/>
      <c r="R19" s="1"/>
      <c r="S19" s="1">
        <v>205.68</v>
      </c>
      <c r="T19" s="1">
        <v>0</v>
      </c>
      <c r="U19" s="1">
        <v>0</v>
      </c>
      <c r="V19" s="1">
        <v>205.68</v>
      </c>
      <c r="AA19" s="1"/>
      <c r="AB19" s="1"/>
      <c r="AC19" s="1"/>
      <c r="AD19" s="1"/>
      <c r="AE19" s="12"/>
      <c r="AF19" s="12"/>
      <c r="AG19" s="12"/>
      <c r="AH19" s="12"/>
      <c r="BK19" s="34">
        <v>98276</v>
      </c>
      <c r="BL19" t="s">
        <v>36</v>
      </c>
      <c r="BM19" s="12">
        <v>155.5</v>
      </c>
      <c r="BN19" s="12">
        <v>11.13</v>
      </c>
      <c r="BO19" s="12">
        <v>0</v>
      </c>
      <c r="BP19" s="12">
        <v>322.13</v>
      </c>
      <c r="BQ19" s="12"/>
      <c r="BR19" s="12"/>
      <c r="BS19" s="12"/>
      <c r="BT19" s="12"/>
      <c r="BU19" s="12">
        <v>100.56</v>
      </c>
      <c r="BV19" s="12">
        <v>0</v>
      </c>
      <c r="BW19" s="12">
        <v>0</v>
      </c>
      <c r="BX19" s="12">
        <v>291.91000000000003</v>
      </c>
      <c r="BY19" s="12"/>
      <c r="BZ19" s="12"/>
      <c r="CA19" s="12"/>
      <c r="CB19" s="12"/>
      <c r="CC19" s="12"/>
      <c r="CD19" s="12"/>
      <c r="CE19" s="12"/>
      <c r="CF19" s="12"/>
    </row>
    <row r="20" spans="1:84" x14ac:dyDescent="0.25">
      <c r="A20" s="26">
        <v>98310</v>
      </c>
      <c r="B20" t="s">
        <v>110</v>
      </c>
      <c r="C20">
        <v>3</v>
      </c>
      <c r="D20">
        <v>6</v>
      </c>
      <c r="E20">
        <v>3</v>
      </c>
      <c r="F20">
        <v>3</v>
      </c>
      <c r="G20">
        <v>2</v>
      </c>
      <c r="O20" s="31">
        <v>2018.49</v>
      </c>
      <c r="P20" s="1">
        <v>0</v>
      </c>
      <c r="Q20" s="1">
        <v>0</v>
      </c>
      <c r="R20" s="1">
        <v>2018.49</v>
      </c>
      <c r="S20" s="1">
        <v>6615.94</v>
      </c>
      <c r="T20" s="1">
        <v>257.33</v>
      </c>
      <c r="U20" s="1">
        <v>0</v>
      </c>
      <c r="V20" s="1">
        <v>6873.27</v>
      </c>
      <c r="W20" s="1">
        <v>3733.46</v>
      </c>
      <c r="X20" s="1">
        <v>0</v>
      </c>
      <c r="Y20" s="1">
        <v>0</v>
      </c>
      <c r="Z20" s="1">
        <v>3733.46</v>
      </c>
      <c r="AA20" s="1">
        <v>2396.5500000000002</v>
      </c>
      <c r="AB20" s="1">
        <v>0</v>
      </c>
      <c r="AC20" s="1">
        <v>0</v>
      </c>
      <c r="AD20" s="1">
        <v>2396.5500000000002</v>
      </c>
      <c r="AE20" s="12">
        <v>1068.3900000000001</v>
      </c>
      <c r="AF20" s="12">
        <v>0</v>
      </c>
      <c r="AG20" s="12">
        <v>0</v>
      </c>
      <c r="AH20" s="12">
        <v>1068.3900000000001</v>
      </c>
      <c r="BK20" s="34">
        <v>98277</v>
      </c>
      <c r="BL20" t="s">
        <v>36</v>
      </c>
      <c r="BM20" s="12">
        <v>2371.9499999999998</v>
      </c>
      <c r="BN20" s="12">
        <v>242.15</v>
      </c>
      <c r="BO20" s="12">
        <v>260.01</v>
      </c>
      <c r="BP20" s="12">
        <v>7294.41</v>
      </c>
      <c r="BQ20" s="12">
        <v>3274.96</v>
      </c>
      <c r="BR20" s="12">
        <v>1005.62</v>
      </c>
      <c r="BS20" s="12">
        <v>235.14</v>
      </c>
      <c r="BT20" s="12">
        <v>6928.77</v>
      </c>
      <c r="BU20" s="12">
        <v>1914.86</v>
      </c>
      <c r="BV20" s="12">
        <v>1852.24</v>
      </c>
      <c r="BW20" s="12">
        <v>568.73</v>
      </c>
      <c r="BX20" s="12">
        <v>7118.83</v>
      </c>
      <c r="BY20" s="12">
        <v>2359.9699999999998</v>
      </c>
      <c r="BZ20" s="12">
        <v>942.67</v>
      </c>
      <c r="CA20" s="12">
        <v>788.75</v>
      </c>
      <c r="CB20" s="12">
        <v>5983.3</v>
      </c>
      <c r="CC20" s="12">
        <v>1616.96</v>
      </c>
      <c r="CD20" s="12">
        <v>1214.93</v>
      </c>
      <c r="CE20" s="12">
        <v>824.19</v>
      </c>
      <c r="CF20" s="12">
        <v>4870.75</v>
      </c>
    </row>
    <row r="21" spans="1:84" x14ac:dyDescent="0.25">
      <c r="A21" s="26">
        <v>98311</v>
      </c>
      <c r="B21" t="s">
        <v>110</v>
      </c>
      <c r="D21">
        <v>1</v>
      </c>
      <c r="O21" s="31"/>
      <c r="P21" s="1"/>
      <c r="Q21" s="1"/>
      <c r="R21" s="1"/>
      <c r="S21" s="1">
        <v>185.05</v>
      </c>
      <c r="T21" s="1">
        <v>0</v>
      </c>
      <c r="U21" s="1">
        <v>0</v>
      </c>
      <c r="V21" s="1">
        <v>185.05</v>
      </c>
      <c r="AA21" s="1"/>
      <c r="AB21" s="1"/>
      <c r="AC21" s="1"/>
      <c r="AD21" s="1"/>
      <c r="AE21" s="12"/>
      <c r="AF21" s="12"/>
      <c r="AG21" s="12"/>
      <c r="AH21" s="12"/>
      <c r="BK21" s="34">
        <v>98282</v>
      </c>
      <c r="BL21" t="s">
        <v>36</v>
      </c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>
        <v>266.37</v>
      </c>
      <c r="BZ21" s="12">
        <v>0</v>
      </c>
      <c r="CA21" s="12">
        <v>0</v>
      </c>
      <c r="CB21" s="12">
        <v>432.65</v>
      </c>
      <c r="CC21" s="12"/>
      <c r="CD21" s="12"/>
      <c r="CE21" s="12"/>
      <c r="CF21" s="12"/>
    </row>
    <row r="22" spans="1:84" x14ac:dyDescent="0.25">
      <c r="A22" s="26">
        <v>98312</v>
      </c>
      <c r="B22" t="s">
        <v>110</v>
      </c>
      <c r="C22">
        <v>12</v>
      </c>
      <c r="D22">
        <v>9</v>
      </c>
      <c r="E22">
        <v>15</v>
      </c>
      <c r="F22">
        <v>8</v>
      </c>
      <c r="G22">
        <v>9</v>
      </c>
      <c r="O22" s="31">
        <v>13379.56</v>
      </c>
      <c r="P22" s="1">
        <v>5173.0600000000004</v>
      </c>
      <c r="Q22" s="1">
        <v>1746.99</v>
      </c>
      <c r="R22" s="1">
        <v>22635.64</v>
      </c>
      <c r="S22" s="1">
        <v>12775.68</v>
      </c>
      <c r="T22" s="1">
        <v>7868.65</v>
      </c>
      <c r="U22" s="1">
        <v>515.23</v>
      </c>
      <c r="V22" s="1">
        <v>21159.56</v>
      </c>
      <c r="W22" s="1">
        <v>18671.97</v>
      </c>
      <c r="X22" s="1">
        <v>2582.14</v>
      </c>
      <c r="Y22" s="1">
        <v>590.73</v>
      </c>
      <c r="Z22" s="1">
        <v>21844.84</v>
      </c>
      <c r="AA22" s="1">
        <v>8235.93</v>
      </c>
      <c r="AB22" s="1">
        <v>3326.4</v>
      </c>
      <c r="AC22" s="1">
        <v>103.78</v>
      </c>
      <c r="AD22" s="1">
        <v>11666.11</v>
      </c>
      <c r="AE22" s="12">
        <v>9987.94</v>
      </c>
      <c r="AF22" s="12">
        <v>3146.06</v>
      </c>
      <c r="AG22" s="12">
        <v>656.38</v>
      </c>
      <c r="AH22" s="12">
        <v>13893.16</v>
      </c>
      <c r="BK22" s="34">
        <v>98284</v>
      </c>
      <c r="BL22" t="s">
        <v>36</v>
      </c>
      <c r="BM22" s="12">
        <v>2062.23</v>
      </c>
      <c r="BN22" s="12">
        <v>0</v>
      </c>
      <c r="BO22" s="12">
        <v>2156.48</v>
      </c>
      <c r="BP22" s="12">
        <v>6741.65</v>
      </c>
      <c r="BQ22" s="12">
        <v>2978.02</v>
      </c>
      <c r="BR22" s="12">
        <v>1490.98</v>
      </c>
      <c r="BS22" s="12">
        <v>2055.3000000000002</v>
      </c>
      <c r="BT22" s="12">
        <v>8850.5499999999993</v>
      </c>
      <c r="BU22" s="12">
        <v>2213.37</v>
      </c>
      <c r="BV22" s="12">
        <v>2569.5700000000002</v>
      </c>
      <c r="BW22" s="12">
        <v>3369.79</v>
      </c>
      <c r="BX22" s="12">
        <v>11274.85</v>
      </c>
      <c r="BY22" s="12">
        <v>2392.64</v>
      </c>
      <c r="BZ22" s="12">
        <v>1482.31</v>
      </c>
      <c r="CA22" s="12">
        <v>5241.6099999999997</v>
      </c>
      <c r="CB22" s="12">
        <v>11080.11</v>
      </c>
      <c r="CC22" s="12">
        <v>1920.48</v>
      </c>
      <c r="CD22" s="12">
        <v>1863.76</v>
      </c>
      <c r="CE22" s="12">
        <v>5647.19</v>
      </c>
      <c r="CF22" s="12">
        <v>11556.42</v>
      </c>
    </row>
    <row r="23" spans="1:84" x14ac:dyDescent="0.25">
      <c r="A23" s="26">
        <v>98337</v>
      </c>
      <c r="B23" t="s">
        <v>110</v>
      </c>
      <c r="D23">
        <v>1</v>
      </c>
      <c r="F23">
        <v>2</v>
      </c>
      <c r="G23">
        <v>3</v>
      </c>
      <c r="O23" s="31"/>
      <c r="P23" s="1"/>
      <c r="Q23" s="1"/>
      <c r="R23" s="1"/>
      <c r="S23" s="1">
        <v>289.36</v>
      </c>
      <c r="T23" s="1">
        <v>0</v>
      </c>
      <c r="U23" s="1">
        <v>0</v>
      </c>
      <c r="V23" s="1">
        <v>289.36</v>
      </c>
      <c r="AA23" s="1">
        <v>727.2</v>
      </c>
      <c r="AB23" s="1">
        <v>0</v>
      </c>
      <c r="AC23" s="1">
        <v>0</v>
      </c>
      <c r="AD23" s="1">
        <v>727.2</v>
      </c>
      <c r="AE23" s="12">
        <v>735.68</v>
      </c>
      <c r="AF23" s="12">
        <v>0</v>
      </c>
      <c r="AG23" s="12">
        <v>0</v>
      </c>
      <c r="AH23" s="12">
        <v>735.68</v>
      </c>
      <c r="BK23" s="34">
        <v>98292</v>
      </c>
      <c r="BL23" t="s">
        <v>36</v>
      </c>
      <c r="BM23" s="12">
        <v>259.95999999999998</v>
      </c>
      <c r="BN23" s="12">
        <v>0</v>
      </c>
      <c r="BO23" s="12">
        <v>0</v>
      </c>
      <c r="BP23" s="12">
        <v>396.16</v>
      </c>
      <c r="BQ23" s="12"/>
      <c r="BR23" s="12"/>
      <c r="BS23" s="12"/>
      <c r="BT23" s="12"/>
      <c r="BU23" s="12">
        <v>91.54</v>
      </c>
      <c r="BV23" s="12">
        <v>0</v>
      </c>
      <c r="BW23" s="12">
        <v>0</v>
      </c>
      <c r="BX23" s="12">
        <v>230.54</v>
      </c>
      <c r="BY23" s="12">
        <v>139</v>
      </c>
      <c r="BZ23" s="12">
        <v>91.54</v>
      </c>
      <c r="CA23" s="12">
        <v>0</v>
      </c>
      <c r="CB23" s="12">
        <v>324.07</v>
      </c>
      <c r="CC23" s="12">
        <v>93.53</v>
      </c>
      <c r="CD23" s="12">
        <v>139</v>
      </c>
      <c r="CE23" s="12">
        <v>91.54</v>
      </c>
      <c r="CF23" s="12">
        <v>385.9</v>
      </c>
    </row>
    <row r="24" spans="1:84" x14ac:dyDescent="0.25">
      <c r="A24" s="26">
        <v>98345</v>
      </c>
      <c r="B24" t="s">
        <v>110</v>
      </c>
      <c r="D24">
        <v>2</v>
      </c>
      <c r="E24">
        <v>1</v>
      </c>
      <c r="O24" s="31"/>
      <c r="P24" s="1"/>
      <c r="Q24" s="1"/>
      <c r="R24" s="1"/>
      <c r="S24" s="1">
        <v>9016.35</v>
      </c>
      <c r="T24" s="1">
        <v>0</v>
      </c>
      <c r="U24" s="1">
        <v>0</v>
      </c>
      <c r="V24" s="1">
        <v>9016.35</v>
      </c>
      <c r="W24" s="1">
        <v>207.88</v>
      </c>
      <c r="X24" s="1">
        <v>0</v>
      </c>
      <c r="Y24" s="1">
        <v>0</v>
      </c>
      <c r="Z24" s="1">
        <v>207.88</v>
      </c>
      <c r="AA24" s="1"/>
      <c r="AB24" s="1"/>
      <c r="AC24" s="1"/>
      <c r="AD24" s="1"/>
      <c r="AE24" s="12"/>
      <c r="AF24" s="12"/>
      <c r="AG24" s="12"/>
      <c r="AH24" s="12"/>
      <c r="BK24" s="34">
        <v>98295</v>
      </c>
      <c r="BL24" t="s">
        <v>36</v>
      </c>
      <c r="BM24" s="12">
        <v>273.01</v>
      </c>
      <c r="BN24" s="12">
        <v>48.8</v>
      </c>
      <c r="BO24" s="12">
        <v>7.74</v>
      </c>
      <c r="BP24" s="12">
        <v>741.77</v>
      </c>
      <c r="BQ24" s="12">
        <v>412.22</v>
      </c>
      <c r="BR24" s="12">
        <v>273.01</v>
      </c>
      <c r="BS24" s="12">
        <v>56.54</v>
      </c>
      <c r="BT24" s="12">
        <v>1013.81</v>
      </c>
      <c r="BU24" s="12">
        <v>272.04000000000002</v>
      </c>
      <c r="BV24" s="12">
        <v>412.22</v>
      </c>
      <c r="BW24" s="12">
        <v>329.55</v>
      </c>
      <c r="BX24" s="12">
        <v>1354</v>
      </c>
      <c r="BY24" s="12">
        <v>334.35</v>
      </c>
      <c r="BZ24" s="12">
        <v>126.5</v>
      </c>
      <c r="CA24" s="12">
        <v>243.15</v>
      </c>
      <c r="CB24" s="12">
        <v>947.01</v>
      </c>
      <c r="CC24" s="12">
        <v>117.11</v>
      </c>
      <c r="CD24" s="12">
        <v>153.91999999999999</v>
      </c>
      <c r="CE24" s="12">
        <v>369.65</v>
      </c>
      <c r="CF24" s="12">
        <v>761.64</v>
      </c>
    </row>
    <row r="25" spans="1:84" x14ac:dyDescent="0.25">
      <c r="A25" s="26">
        <v>98366</v>
      </c>
      <c r="B25" t="s">
        <v>110</v>
      </c>
      <c r="D25">
        <v>2</v>
      </c>
      <c r="O25" s="31"/>
      <c r="P25" s="1"/>
      <c r="Q25" s="1"/>
      <c r="R25" s="1"/>
      <c r="S25" s="1">
        <v>10831.47</v>
      </c>
      <c r="T25" s="1">
        <v>0</v>
      </c>
      <c r="U25" s="1">
        <v>0</v>
      </c>
      <c r="V25" s="1">
        <v>10831.47</v>
      </c>
      <c r="AA25" s="1"/>
      <c r="AB25" s="1"/>
      <c r="AC25" s="1"/>
      <c r="AD25" s="1"/>
      <c r="AE25" s="12"/>
      <c r="AF25" s="12"/>
      <c r="AG25" s="12"/>
      <c r="AH25" s="12"/>
      <c r="BK25" s="34">
        <v>98310</v>
      </c>
      <c r="BL25" t="s">
        <v>36</v>
      </c>
      <c r="BM25" s="12">
        <v>802.91</v>
      </c>
      <c r="BN25" s="12">
        <v>607.76</v>
      </c>
      <c r="BO25" s="12">
        <v>970.56</v>
      </c>
      <c r="BP25" s="12">
        <v>3381.66</v>
      </c>
      <c r="BQ25" s="12">
        <v>879.22</v>
      </c>
      <c r="BR25" s="12">
        <v>326.39</v>
      </c>
      <c r="BS25" s="12">
        <v>1107.9100000000001</v>
      </c>
      <c r="BT25" s="12">
        <v>3821.25</v>
      </c>
      <c r="BU25" s="12">
        <v>705.55</v>
      </c>
      <c r="BV25" s="12">
        <v>371.15</v>
      </c>
      <c r="BW25" s="12">
        <v>591.70000000000005</v>
      </c>
      <c r="BX25" s="12">
        <v>2952.65</v>
      </c>
      <c r="BY25" s="12">
        <v>1157.99</v>
      </c>
      <c r="BZ25" s="12">
        <v>985.27</v>
      </c>
      <c r="CA25" s="12">
        <v>908.72</v>
      </c>
      <c r="CB25" s="12">
        <v>4130.4799999999996</v>
      </c>
      <c r="CC25" s="12">
        <v>1016.16</v>
      </c>
      <c r="CD25" s="12">
        <v>486.39</v>
      </c>
      <c r="CE25" s="12">
        <v>679.03</v>
      </c>
      <c r="CF25" s="12">
        <v>2985.54</v>
      </c>
    </row>
    <row r="26" spans="1:84" x14ac:dyDescent="0.25">
      <c r="A26" s="26">
        <v>98367</v>
      </c>
      <c r="B26" t="s">
        <v>110</v>
      </c>
      <c r="C26">
        <v>2</v>
      </c>
      <c r="E26">
        <v>1</v>
      </c>
      <c r="O26" s="31">
        <v>8189.26</v>
      </c>
      <c r="P26" s="1">
        <v>0</v>
      </c>
      <c r="Q26" s="1">
        <v>0</v>
      </c>
      <c r="R26" s="1">
        <v>8189.26</v>
      </c>
      <c r="S26" s="1"/>
      <c r="T26" s="1"/>
      <c r="U26" s="1"/>
      <c r="V26" s="1"/>
      <c r="W26" s="1">
        <v>3427.21</v>
      </c>
      <c r="X26" s="1">
        <v>0</v>
      </c>
      <c r="Y26" s="1">
        <v>0</v>
      </c>
      <c r="Z26" s="1">
        <v>3427.21</v>
      </c>
      <c r="AA26" s="1"/>
      <c r="AB26" s="1"/>
      <c r="AC26" s="1"/>
      <c r="AD26" s="1"/>
      <c r="AE26" s="12"/>
      <c r="AF26" s="12"/>
      <c r="AG26" s="12"/>
      <c r="AH26" s="12"/>
      <c r="BK26" s="34">
        <v>98311</v>
      </c>
      <c r="BL26" t="s">
        <v>36</v>
      </c>
      <c r="BM26" s="12">
        <v>705.42</v>
      </c>
      <c r="BN26" s="12">
        <v>241.7</v>
      </c>
      <c r="BO26" s="12">
        <v>179.02</v>
      </c>
      <c r="BP26" s="12">
        <v>2141.14</v>
      </c>
      <c r="BQ26" s="12">
        <v>928.7</v>
      </c>
      <c r="BR26" s="12">
        <v>539.13</v>
      </c>
      <c r="BS26" s="12">
        <v>268.31</v>
      </c>
      <c r="BT26" s="12">
        <v>2638</v>
      </c>
      <c r="BU26" s="12">
        <v>585.57000000000005</v>
      </c>
      <c r="BV26" s="12">
        <v>475.01</v>
      </c>
      <c r="BW26" s="12">
        <v>521.58000000000004</v>
      </c>
      <c r="BX26" s="12">
        <v>2493.83</v>
      </c>
      <c r="BY26" s="12">
        <v>868.77</v>
      </c>
      <c r="BZ26" s="12">
        <v>488.28</v>
      </c>
      <c r="CA26" s="12">
        <v>733.88</v>
      </c>
      <c r="CB26" s="12">
        <v>2607.34</v>
      </c>
      <c r="CC26" s="12">
        <v>399.55</v>
      </c>
      <c r="CD26" s="12">
        <v>686.92</v>
      </c>
      <c r="CE26" s="12">
        <v>894.16</v>
      </c>
      <c r="CF26" s="12">
        <v>2230.88</v>
      </c>
    </row>
    <row r="27" spans="1:84" x14ac:dyDescent="0.25">
      <c r="A27" s="26">
        <v>98370</v>
      </c>
      <c r="B27" t="s">
        <v>110</v>
      </c>
      <c r="C27">
        <v>1</v>
      </c>
      <c r="E27">
        <v>1</v>
      </c>
      <c r="F27">
        <v>1</v>
      </c>
      <c r="G27">
        <v>1</v>
      </c>
      <c r="O27" s="31">
        <v>248.11</v>
      </c>
      <c r="P27" s="1">
        <v>0</v>
      </c>
      <c r="Q27" s="1">
        <v>0</v>
      </c>
      <c r="R27" s="1">
        <v>248.11</v>
      </c>
      <c r="S27" s="1"/>
      <c r="T27" s="1"/>
      <c r="U27" s="1"/>
      <c r="V27" s="1"/>
      <c r="W27" s="1">
        <v>210.38</v>
      </c>
      <c r="X27" s="1">
        <v>0</v>
      </c>
      <c r="Y27" s="1">
        <v>0</v>
      </c>
      <c r="Z27" s="1">
        <v>210.38</v>
      </c>
      <c r="AA27" s="1">
        <v>284.56</v>
      </c>
      <c r="AB27" s="1">
        <v>210.38</v>
      </c>
      <c r="AC27" s="1">
        <v>0</v>
      </c>
      <c r="AD27" s="1">
        <v>494.94</v>
      </c>
      <c r="AE27" s="12">
        <v>253.15</v>
      </c>
      <c r="AF27" s="12">
        <v>0</v>
      </c>
      <c r="AG27" s="12">
        <v>0</v>
      </c>
      <c r="AH27" s="12">
        <v>253.15</v>
      </c>
      <c r="BK27" s="34">
        <v>98312</v>
      </c>
      <c r="BL27" t="s">
        <v>36</v>
      </c>
      <c r="BM27" s="12">
        <v>468.93</v>
      </c>
      <c r="BN27" s="12">
        <v>68.69</v>
      </c>
      <c r="BO27" s="12">
        <v>30.83</v>
      </c>
      <c r="BP27" s="12">
        <v>1239.8399999999999</v>
      </c>
      <c r="BQ27" s="12">
        <v>797.6</v>
      </c>
      <c r="BR27" s="12">
        <v>368.93</v>
      </c>
      <c r="BS27" s="12">
        <v>99.52</v>
      </c>
      <c r="BT27" s="12">
        <v>2073.5100000000002</v>
      </c>
      <c r="BU27" s="12">
        <v>954.88</v>
      </c>
      <c r="BV27" s="12">
        <v>214.89</v>
      </c>
      <c r="BW27" s="12">
        <v>205.53</v>
      </c>
      <c r="BX27" s="12">
        <v>2412.81</v>
      </c>
      <c r="BY27" s="12">
        <v>1134.5899999999999</v>
      </c>
      <c r="BZ27" s="12">
        <v>655.23</v>
      </c>
      <c r="CA27" s="12">
        <v>367.01</v>
      </c>
      <c r="CB27" s="12">
        <v>3842.26</v>
      </c>
      <c r="CC27" s="12">
        <v>738.23</v>
      </c>
      <c r="CD27" s="12">
        <v>605</v>
      </c>
      <c r="CE27" s="12">
        <v>535.54</v>
      </c>
      <c r="CF27" s="12">
        <v>2338.33</v>
      </c>
    </row>
    <row r="28" spans="1:84" x14ac:dyDescent="0.25">
      <c r="A28" s="26">
        <v>98383</v>
      </c>
      <c r="B28" t="s">
        <v>110</v>
      </c>
      <c r="C28">
        <v>2</v>
      </c>
      <c r="D28">
        <v>4</v>
      </c>
      <c r="E28">
        <v>2</v>
      </c>
      <c r="F28">
        <v>2</v>
      </c>
      <c r="G28">
        <v>2</v>
      </c>
      <c r="O28" s="31">
        <v>933.76</v>
      </c>
      <c r="P28" s="1">
        <v>0</v>
      </c>
      <c r="Q28" s="1">
        <v>0</v>
      </c>
      <c r="R28" s="1">
        <v>933.76</v>
      </c>
      <c r="S28" s="1">
        <v>21123.119999999999</v>
      </c>
      <c r="T28" s="1">
        <v>0</v>
      </c>
      <c r="U28" s="1">
        <v>0</v>
      </c>
      <c r="V28" s="1">
        <v>21123.119999999999</v>
      </c>
      <c r="W28" s="1">
        <v>752.71</v>
      </c>
      <c r="X28" s="1">
        <v>0</v>
      </c>
      <c r="Y28" s="1">
        <v>0</v>
      </c>
      <c r="Z28" s="1">
        <v>752.71</v>
      </c>
      <c r="AA28" s="1">
        <v>985.28</v>
      </c>
      <c r="AB28" s="1">
        <v>0</v>
      </c>
      <c r="AC28" s="1">
        <v>0</v>
      </c>
      <c r="AD28" s="1">
        <v>985.28</v>
      </c>
      <c r="AE28" s="12">
        <v>458.49</v>
      </c>
      <c r="AF28" s="12">
        <v>0</v>
      </c>
      <c r="AG28" s="12">
        <v>0</v>
      </c>
      <c r="AH28" s="12">
        <v>458.49</v>
      </c>
      <c r="BK28" s="34">
        <v>98337</v>
      </c>
      <c r="BL28" t="s">
        <v>36</v>
      </c>
      <c r="BM28" s="12">
        <v>27.71</v>
      </c>
      <c r="BN28" s="12">
        <v>274.20999999999998</v>
      </c>
      <c r="BO28" s="12">
        <v>0</v>
      </c>
      <c r="BP28" s="12">
        <v>394.38</v>
      </c>
      <c r="BQ28" s="12">
        <v>168.71</v>
      </c>
      <c r="BR28" s="12">
        <v>27.71</v>
      </c>
      <c r="BS28" s="12">
        <v>274.20999999999998</v>
      </c>
      <c r="BT28" s="12">
        <v>636.17999999999995</v>
      </c>
      <c r="BU28" s="12">
        <v>334.78</v>
      </c>
      <c r="BV28" s="12">
        <v>168.71</v>
      </c>
      <c r="BW28" s="12">
        <v>27.71</v>
      </c>
      <c r="BX28" s="12">
        <v>834.7</v>
      </c>
      <c r="BY28" s="12">
        <v>403.46</v>
      </c>
      <c r="BZ28" s="12">
        <v>334.78</v>
      </c>
      <c r="CA28" s="12">
        <v>196.42</v>
      </c>
      <c r="CB28" s="12">
        <v>1291.73</v>
      </c>
      <c r="CC28" s="12">
        <v>326.70999999999998</v>
      </c>
      <c r="CD28" s="12">
        <v>311.89999999999998</v>
      </c>
      <c r="CE28" s="12">
        <v>531.20000000000005</v>
      </c>
      <c r="CF28" s="12">
        <v>1337.34</v>
      </c>
    </row>
    <row r="29" spans="1:84" x14ac:dyDescent="0.25">
      <c r="A29" s="26">
        <v>98520</v>
      </c>
      <c r="B29" t="s">
        <v>110</v>
      </c>
      <c r="C29">
        <v>1</v>
      </c>
      <c r="E29">
        <v>2</v>
      </c>
      <c r="O29" s="31">
        <v>0.6</v>
      </c>
      <c r="P29" s="1">
        <v>0</v>
      </c>
      <c r="Q29" s="1">
        <v>0</v>
      </c>
      <c r="R29" s="1">
        <v>0.6</v>
      </c>
      <c r="S29" s="1"/>
      <c r="T29" s="1"/>
      <c r="U29" s="1"/>
      <c r="V29" s="1"/>
      <c r="W29" s="1">
        <v>78438.25</v>
      </c>
      <c r="X29" s="1">
        <v>0</v>
      </c>
      <c r="Y29" s="1">
        <v>0</v>
      </c>
      <c r="Z29" s="1">
        <v>78438.25</v>
      </c>
      <c r="AA29" s="1"/>
      <c r="AB29" s="1"/>
      <c r="AC29" s="1"/>
      <c r="AD29" s="1"/>
      <c r="AE29" s="12"/>
      <c r="AF29" s="12"/>
      <c r="AG29" s="12"/>
      <c r="AH29" s="12"/>
      <c r="BK29" s="34">
        <v>98366</v>
      </c>
      <c r="BL29" t="s">
        <v>36</v>
      </c>
      <c r="BM29" s="12">
        <v>324.26</v>
      </c>
      <c r="BN29" s="12">
        <v>361.24</v>
      </c>
      <c r="BO29" s="12">
        <v>134.83000000000001</v>
      </c>
      <c r="BP29" s="12">
        <v>1131.6300000000001</v>
      </c>
      <c r="BQ29" s="12">
        <v>160.76</v>
      </c>
      <c r="BR29" s="12">
        <v>103.52</v>
      </c>
      <c r="BS29" s="12">
        <v>24.79</v>
      </c>
      <c r="BT29" s="12">
        <v>423.19</v>
      </c>
      <c r="BU29" s="12">
        <v>201.37</v>
      </c>
      <c r="BV29" s="12">
        <v>65.87</v>
      </c>
      <c r="BW29" s="12">
        <v>0</v>
      </c>
      <c r="BX29" s="12">
        <v>549.85</v>
      </c>
      <c r="BY29" s="12">
        <v>122.9</v>
      </c>
      <c r="BZ29" s="12">
        <v>96.61</v>
      </c>
      <c r="CA29" s="12">
        <v>65.87</v>
      </c>
      <c r="CB29" s="12">
        <v>373.71</v>
      </c>
      <c r="CC29" s="12">
        <v>88.33</v>
      </c>
      <c r="CD29" s="12">
        <v>122.9</v>
      </c>
      <c r="CE29" s="12">
        <v>162.47999999999999</v>
      </c>
      <c r="CF29" s="12">
        <v>450.97</v>
      </c>
    </row>
    <row r="30" spans="1:84" x14ac:dyDescent="0.25">
      <c r="A30" s="26">
        <v>98528</v>
      </c>
      <c r="B30" t="s">
        <v>110</v>
      </c>
      <c r="D30">
        <v>1</v>
      </c>
      <c r="O30" s="31"/>
      <c r="P30" s="1"/>
      <c r="Q30" s="1"/>
      <c r="R30" s="1"/>
      <c r="S30" s="1">
        <v>145.01</v>
      </c>
      <c r="T30" s="1">
        <v>0</v>
      </c>
      <c r="U30" s="1">
        <v>0</v>
      </c>
      <c r="V30" s="1">
        <v>145.01</v>
      </c>
      <c r="AA30" s="1"/>
      <c r="AB30" s="1"/>
      <c r="AC30" s="1"/>
      <c r="AD30" s="1"/>
      <c r="AE30" s="12"/>
      <c r="AF30" s="12"/>
      <c r="AG30" s="12"/>
      <c r="AH30" s="12"/>
      <c r="BK30" s="34">
        <v>98367</v>
      </c>
      <c r="BL30" t="s">
        <v>36</v>
      </c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>
        <v>22.45</v>
      </c>
      <c r="BZ30" s="12">
        <v>0</v>
      </c>
      <c r="CA30" s="12">
        <v>0</v>
      </c>
      <c r="CB30" s="12">
        <v>192.63</v>
      </c>
      <c r="CC30" s="12">
        <v>170.18</v>
      </c>
      <c r="CD30" s="12">
        <v>22.45</v>
      </c>
      <c r="CE30" s="12">
        <v>0</v>
      </c>
      <c r="CF30" s="12">
        <v>308.19</v>
      </c>
    </row>
    <row r="31" spans="1:84" x14ac:dyDescent="0.25">
      <c r="A31" s="26">
        <v>98541</v>
      </c>
      <c r="B31" t="s">
        <v>110</v>
      </c>
      <c r="G31">
        <v>1</v>
      </c>
      <c r="O31" s="31"/>
      <c r="P31" s="1"/>
      <c r="Q31" s="1"/>
      <c r="R31" s="1"/>
      <c r="S31" s="1"/>
      <c r="T31" s="1"/>
      <c r="U31" s="1"/>
      <c r="V31" s="1"/>
      <c r="AA31" s="1"/>
      <c r="AB31" s="1"/>
      <c r="AC31" s="1"/>
      <c r="AD31" s="1"/>
      <c r="AE31" s="12">
        <v>69.75</v>
      </c>
      <c r="AF31" s="12">
        <v>0</v>
      </c>
      <c r="AG31" s="12">
        <v>0</v>
      </c>
      <c r="AH31" s="12">
        <v>69.75</v>
      </c>
      <c r="BK31" s="34">
        <v>98383</v>
      </c>
      <c r="BL31" t="s">
        <v>36</v>
      </c>
      <c r="BM31" s="12">
        <v>151.88999999999999</v>
      </c>
      <c r="BN31" s="12">
        <v>83.18</v>
      </c>
      <c r="BO31" s="12">
        <v>30.71</v>
      </c>
      <c r="BP31" s="12">
        <v>418.96</v>
      </c>
      <c r="BQ31" s="12">
        <v>153.18</v>
      </c>
      <c r="BR31" s="12">
        <v>151.88999999999999</v>
      </c>
      <c r="BS31" s="12">
        <v>113.89</v>
      </c>
      <c r="BT31" s="12">
        <v>533.15</v>
      </c>
      <c r="BU31" s="12">
        <v>114.19</v>
      </c>
      <c r="BV31" s="12">
        <v>153.18</v>
      </c>
      <c r="BW31" s="12">
        <v>265.77999999999997</v>
      </c>
      <c r="BX31" s="12">
        <v>683.77</v>
      </c>
      <c r="BY31" s="12">
        <v>150.62</v>
      </c>
      <c r="BZ31" s="12">
        <v>114.19</v>
      </c>
      <c r="CA31" s="12">
        <v>418.96</v>
      </c>
      <c r="CB31" s="12">
        <v>782.41</v>
      </c>
      <c r="CC31" s="12">
        <v>98.64</v>
      </c>
      <c r="CD31" s="12">
        <v>150.62</v>
      </c>
      <c r="CE31" s="12">
        <v>433.15</v>
      </c>
      <c r="CF31" s="12">
        <v>743.33</v>
      </c>
    </row>
    <row r="32" spans="1:84" x14ac:dyDescent="0.25">
      <c r="A32" s="26">
        <v>98584</v>
      </c>
      <c r="B32" t="s">
        <v>110</v>
      </c>
      <c r="C32">
        <v>15</v>
      </c>
      <c r="D32">
        <v>16</v>
      </c>
      <c r="E32">
        <v>15</v>
      </c>
      <c r="F32">
        <v>15</v>
      </c>
      <c r="G32">
        <v>15</v>
      </c>
      <c r="O32" s="31">
        <v>32633.5</v>
      </c>
      <c r="P32" s="1">
        <v>13.78</v>
      </c>
      <c r="Q32" s="1">
        <v>19989.36</v>
      </c>
      <c r="R32" s="1">
        <v>61924.12</v>
      </c>
      <c r="S32" s="1">
        <v>36064.160000000003</v>
      </c>
      <c r="T32" s="1">
        <v>32633.5</v>
      </c>
      <c r="U32" s="1">
        <v>19988.14</v>
      </c>
      <c r="V32" s="1">
        <v>88685.8</v>
      </c>
      <c r="W32" s="1">
        <v>25692.61</v>
      </c>
      <c r="X32" s="1">
        <v>35842.870000000003</v>
      </c>
      <c r="Y32" s="1">
        <v>32633.5</v>
      </c>
      <c r="Z32" s="1">
        <v>94168.98</v>
      </c>
      <c r="AA32" s="1">
        <v>33550.03</v>
      </c>
      <c r="AB32" s="1">
        <v>25692.61</v>
      </c>
      <c r="AC32" s="1">
        <v>68476.37</v>
      </c>
      <c r="AD32" s="1">
        <v>127719.01</v>
      </c>
      <c r="AE32" s="12">
        <v>26204.86</v>
      </c>
      <c r="AF32" s="12">
        <v>33550.03</v>
      </c>
      <c r="AG32" s="12">
        <v>25707.61</v>
      </c>
      <c r="AH32" s="12">
        <v>153923.87</v>
      </c>
      <c r="BK32" s="34">
        <v>98520</v>
      </c>
      <c r="BL32" t="s">
        <v>36</v>
      </c>
      <c r="BM32" s="12">
        <v>872.21</v>
      </c>
      <c r="BN32" s="12">
        <v>209.86</v>
      </c>
      <c r="BO32" s="12">
        <v>85.98</v>
      </c>
      <c r="BP32" s="12">
        <v>1920.52</v>
      </c>
      <c r="BQ32" s="12">
        <v>845.21</v>
      </c>
      <c r="BR32" s="12">
        <v>828.34</v>
      </c>
      <c r="BS32" s="12">
        <v>260.02</v>
      </c>
      <c r="BT32" s="12">
        <v>2838.6</v>
      </c>
      <c r="BU32" s="12">
        <v>622.98</v>
      </c>
      <c r="BV32" s="12">
        <v>665.67</v>
      </c>
      <c r="BW32" s="12">
        <v>767.28</v>
      </c>
      <c r="BX32" s="12">
        <v>2851.27</v>
      </c>
      <c r="BY32" s="12">
        <v>960.84</v>
      </c>
      <c r="BZ32" s="12">
        <v>361.79</v>
      </c>
      <c r="CA32" s="12">
        <v>512.80999999999995</v>
      </c>
      <c r="CB32" s="12">
        <v>2374.14</v>
      </c>
      <c r="CC32" s="12">
        <v>839.51</v>
      </c>
      <c r="CD32" s="12">
        <v>706.3</v>
      </c>
      <c r="CE32" s="12">
        <v>874.6</v>
      </c>
      <c r="CF32" s="12">
        <v>3218.66</v>
      </c>
    </row>
    <row r="33" spans="1:84" x14ac:dyDescent="0.25">
      <c r="A33" s="26">
        <v>98611</v>
      </c>
      <c r="B33" t="s">
        <v>110</v>
      </c>
      <c r="C33">
        <v>3</v>
      </c>
      <c r="D33">
        <v>1</v>
      </c>
      <c r="F33">
        <v>4</v>
      </c>
      <c r="G33">
        <v>1</v>
      </c>
      <c r="O33" s="31">
        <v>1166.1500000000001</v>
      </c>
      <c r="P33" s="1">
        <v>0</v>
      </c>
      <c r="Q33" s="1">
        <v>0</v>
      </c>
      <c r="R33" s="1">
        <v>1166.1500000000001</v>
      </c>
      <c r="S33" s="1">
        <v>3133.67</v>
      </c>
      <c r="T33" s="1">
        <v>0</v>
      </c>
      <c r="U33" s="1">
        <v>0</v>
      </c>
      <c r="V33" s="1">
        <v>3133.67</v>
      </c>
      <c r="AA33" s="1">
        <v>3930.67</v>
      </c>
      <c r="AB33" s="1">
        <v>0</v>
      </c>
      <c r="AC33" s="1">
        <v>0</v>
      </c>
      <c r="AD33" s="1">
        <v>3930.67</v>
      </c>
      <c r="AE33" s="12">
        <v>273.67</v>
      </c>
      <c r="AF33" s="12">
        <v>79.959999999999994</v>
      </c>
      <c r="AG33" s="12">
        <v>0</v>
      </c>
      <c r="AH33" s="12">
        <v>353.63</v>
      </c>
      <c r="BK33" s="34">
        <v>98541</v>
      </c>
      <c r="BL33" t="s">
        <v>36</v>
      </c>
      <c r="BM33" s="12">
        <v>207.69</v>
      </c>
      <c r="BN33" s="12">
        <v>0</v>
      </c>
      <c r="BO33" s="12">
        <v>0</v>
      </c>
      <c r="BP33" s="12">
        <v>757.95</v>
      </c>
      <c r="BQ33" s="12">
        <v>550.26</v>
      </c>
      <c r="BR33" s="12">
        <v>207.69</v>
      </c>
      <c r="BS33" s="12">
        <v>0</v>
      </c>
      <c r="BT33" s="12">
        <v>945.14</v>
      </c>
      <c r="BU33" s="12">
        <v>187.19</v>
      </c>
      <c r="BV33" s="12">
        <v>550.26</v>
      </c>
      <c r="BW33" s="12">
        <v>207.69</v>
      </c>
      <c r="BX33" s="12">
        <v>1186.0999999999999</v>
      </c>
      <c r="BY33" s="12">
        <v>50.07</v>
      </c>
      <c r="BZ33" s="12">
        <v>0</v>
      </c>
      <c r="CA33" s="12">
        <v>0</v>
      </c>
      <c r="CB33" s="12">
        <v>171.18</v>
      </c>
      <c r="CC33" s="12">
        <v>71.180000000000007</v>
      </c>
      <c r="CD33" s="12">
        <v>0</v>
      </c>
      <c r="CE33" s="12">
        <v>0</v>
      </c>
      <c r="CF33" s="12">
        <v>153.68</v>
      </c>
    </row>
    <row r="34" spans="1:84" x14ac:dyDescent="0.25">
      <c r="A34" s="26">
        <v>98625</v>
      </c>
      <c r="B34" t="s">
        <v>110</v>
      </c>
      <c r="D34">
        <v>1</v>
      </c>
      <c r="O34" s="31"/>
      <c r="P34" s="1"/>
      <c r="Q34" s="1"/>
      <c r="R34" s="1"/>
      <c r="S34" s="1">
        <v>29.21</v>
      </c>
      <c r="T34" s="1">
        <v>0</v>
      </c>
      <c r="U34" s="1">
        <v>0</v>
      </c>
      <c r="V34" s="1">
        <v>29.21</v>
      </c>
      <c r="AA34" s="1"/>
      <c r="AB34" s="1"/>
      <c r="AC34" s="1"/>
      <c r="AD34" s="1"/>
      <c r="AE34" s="12"/>
      <c r="AF34" s="12"/>
      <c r="AG34" s="12"/>
      <c r="AH34" s="12"/>
      <c r="BK34" s="34">
        <v>98550</v>
      </c>
      <c r="BL34" t="s">
        <v>36</v>
      </c>
      <c r="BM34" s="12">
        <v>266.88</v>
      </c>
      <c r="BN34" s="12">
        <v>12.46</v>
      </c>
      <c r="BO34" s="12">
        <v>33.96</v>
      </c>
      <c r="BP34" s="12">
        <v>719.16</v>
      </c>
      <c r="BQ34" s="12">
        <v>1526.1</v>
      </c>
      <c r="BR34" s="12">
        <v>17.7</v>
      </c>
      <c r="BS34" s="12">
        <v>46.42</v>
      </c>
      <c r="BT34" s="12">
        <v>2493.09</v>
      </c>
      <c r="BU34" s="12">
        <v>223.02</v>
      </c>
      <c r="BV34" s="12">
        <v>135.22</v>
      </c>
      <c r="BW34" s="12">
        <v>0</v>
      </c>
      <c r="BX34" s="12">
        <v>664</v>
      </c>
      <c r="BY34" s="12">
        <v>936.79</v>
      </c>
      <c r="BZ34" s="12">
        <v>223.02</v>
      </c>
      <c r="CA34" s="12">
        <v>135.22</v>
      </c>
      <c r="CB34" s="12">
        <v>1817.1</v>
      </c>
      <c r="CC34" s="12">
        <v>527.79</v>
      </c>
      <c r="CD34" s="12">
        <v>131.03</v>
      </c>
      <c r="CE34" s="12">
        <v>0</v>
      </c>
      <c r="CF34" s="12">
        <v>984.91</v>
      </c>
    </row>
    <row r="35" spans="1:84" x14ac:dyDescent="0.25">
      <c r="A35" s="26">
        <v>98626</v>
      </c>
      <c r="B35" t="s">
        <v>110</v>
      </c>
      <c r="C35">
        <v>6</v>
      </c>
      <c r="D35">
        <v>8</v>
      </c>
      <c r="F35">
        <v>4</v>
      </c>
      <c r="G35">
        <v>4</v>
      </c>
      <c r="O35" s="31">
        <v>46577.09</v>
      </c>
      <c r="P35" s="1">
        <v>0</v>
      </c>
      <c r="Q35" s="1">
        <v>0</v>
      </c>
      <c r="R35" s="1">
        <v>46577.09</v>
      </c>
      <c r="S35" s="1">
        <v>11054.46</v>
      </c>
      <c r="T35" s="1">
        <v>329.02</v>
      </c>
      <c r="U35" s="1">
        <v>0</v>
      </c>
      <c r="V35" s="1">
        <v>11383.48</v>
      </c>
      <c r="AA35" s="1">
        <v>34204.120000000003</v>
      </c>
      <c r="AB35" s="1">
        <v>0</v>
      </c>
      <c r="AC35" s="1">
        <v>0</v>
      </c>
      <c r="AD35" s="1">
        <v>34204.120000000003</v>
      </c>
      <c r="AE35" s="12">
        <v>32371.439999999999</v>
      </c>
      <c r="AF35" s="12">
        <v>0</v>
      </c>
      <c r="AG35" s="12">
        <v>0</v>
      </c>
      <c r="AH35" s="12">
        <v>32371.439999999999</v>
      </c>
      <c r="BK35" s="34">
        <v>98557</v>
      </c>
      <c r="BL35" t="s">
        <v>36</v>
      </c>
      <c r="BM35" s="12">
        <v>5.3</v>
      </c>
      <c r="BN35" s="12">
        <v>5.3</v>
      </c>
      <c r="BO35" s="12">
        <v>0</v>
      </c>
      <c r="BP35" s="12">
        <v>15.9</v>
      </c>
      <c r="BQ35" s="12">
        <v>108.36</v>
      </c>
      <c r="BR35" s="12">
        <v>5.3</v>
      </c>
      <c r="BS35" s="12">
        <v>5.3</v>
      </c>
      <c r="BT35" s="12">
        <v>305.94</v>
      </c>
      <c r="BU35" s="12">
        <v>5.3</v>
      </c>
      <c r="BV35" s="12">
        <v>5.3</v>
      </c>
      <c r="BW35" s="12">
        <v>10.6</v>
      </c>
      <c r="BX35" s="12">
        <v>26.5</v>
      </c>
      <c r="BY35" s="12"/>
      <c r="BZ35" s="12"/>
      <c r="CA35" s="12"/>
      <c r="CB35" s="12"/>
      <c r="CC35" s="12"/>
      <c r="CD35" s="12"/>
      <c r="CE35" s="12"/>
      <c r="CF35" s="12"/>
    </row>
    <row r="36" spans="1:84" x14ac:dyDescent="0.25">
      <c r="A36" s="26">
        <v>98632</v>
      </c>
      <c r="B36" t="s">
        <v>110</v>
      </c>
      <c r="C36">
        <v>2</v>
      </c>
      <c r="D36">
        <v>3</v>
      </c>
      <c r="E36">
        <v>3</v>
      </c>
      <c r="F36">
        <v>3</v>
      </c>
      <c r="G36">
        <v>2</v>
      </c>
      <c r="O36" s="31">
        <v>16.649999999999999</v>
      </c>
      <c r="P36" s="1">
        <v>17.190000000000001</v>
      </c>
      <c r="Q36" s="1">
        <v>15.81</v>
      </c>
      <c r="R36" s="1">
        <v>49.51</v>
      </c>
      <c r="S36" s="1">
        <v>49.07</v>
      </c>
      <c r="T36" s="1">
        <v>15.08</v>
      </c>
      <c r="U36" s="1">
        <v>0</v>
      </c>
      <c r="V36" s="1">
        <v>64.150000000000006</v>
      </c>
      <c r="W36" s="1">
        <v>2903.76</v>
      </c>
      <c r="X36" s="1">
        <v>16.41</v>
      </c>
      <c r="Y36" s="1">
        <v>0</v>
      </c>
      <c r="Z36" s="1">
        <v>2920.17</v>
      </c>
      <c r="AA36" s="1">
        <v>61.07</v>
      </c>
      <c r="AB36" s="1">
        <v>15.07</v>
      </c>
      <c r="AC36" s="1">
        <v>0</v>
      </c>
      <c r="AD36" s="1">
        <v>76.14</v>
      </c>
      <c r="AE36" s="12">
        <v>16.649999999999999</v>
      </c>
      <c r="AF36" s="12">
        <v>16.41</v>
      </c>
      <c r="AG36" s="12">
        <v>0</v>
      </c>
      <c r="AH36" s="12">
        <v>33.06</v>
      </c>
      <c r="BK36" s="34">
        <v>98563</v>
      </c>
      <c r="BL36" t="s">
        <v>36</v>
      </c>
      <c r="BM36" s="12"/>
      <c r="BN36" s="12"/>
      <c r="BO36" s="12"/>
      <c r="BP36" s="12"/>
      <c r="BQ36" s="12"/>
      <c r="BR36" s="12"/>
      <c r="BS36" s="12"/>
      <c r="BT36" s="12"/>
      <c r="BU36" s="12">
        <v>192.7</v>
      </c>
      <c r="BV36" s="12">
        <v>0</v>
      </c>
      <c r="BW36" s="12">
        <v>0</v>
      </c>
      <c r="BX36" s="12">
        <v>444.68</v>
      </c>
      <c r="BY36" s="12">
        <v>5.49</v>
      </c>
      <c r="BZ36" s="12">
        <v>0</v>
      </c>
      <c r="CA36" s="12">
        <v>0</v>
      </c>
      <c r="CB36" s="12">
        <v>20.440000000000001</v>
      </c>
      <c r="CC36" s="12">
        <v>211.87</v>
      </c>
      <c r="CD36" s="12">
        <v>5.49</v>
      </c>
      <c r="CE36" s="12">
        <v>0</v>
      </c>
      <c r="CF36" s="12">
        <v>387.89</v>
      </c>
    </row>
    <row r="37" spans="1:84" x14ac:dyDescent="0.25">
      <c r="A37" s="26">
        <v>98674</v>
      </c>
      <c r="B37" t="s">
        <v>110</v>
      </c>
      <c r="C37">
        <v>7</v>
      </c>
      <c r="D37">
        <v>10</v>
      </c>
      <c r="F37">
        <v>7</v>
      </c>
      <c r="G37">
        <v>7</v>
      </c>
      <c r="O37" s="31">
        <v>26020.85</v>
      </c>
      <c r="P37" s="1">
        <v>0</v>
      </c>
      <c r="Q37" s="1">
        <v>0</v>
      </c>
      <c r="R37" s="1">
        <v>26020.85</v>
      </c>
      <c r="S37" s="1">
        <v>19706.39</v>
      </c>
      <c r="T37" s="1">
        <v>0</v>
      </c>
      <c r="U37" s="1">
        <v>0</v>
      </c>
      <c r="V37" s="1">
        <v>19706.39</v>
      </c>
      <c r="AA37" s="1">
        <v>18958.68</v>
      </c>
      <c r="AB37" s="1">
        <v>0</v>
      </c>
      <c r="AC37" s="1">
        <v>0</v>
      </c>
      <c r="AD37" s="1">
        <v>18958.68</v>
      </c>
      <c r="AE37" s="12">
        <v>15045.12</v>
      </c>
      <c r="AF37" s="12">
        <v>0</v>
      </c>
      <c r="AG37" s="12">
        <v>0</v>
      </c>
      <c r="AH37" s="12">
        <v>15045.12</v>
      </c>
      <c r="BK37" s="34">
        <v>98584</v>
      </c>
      <c r="BL37" t="s">
        <v>36</v>
      </c>
      <c r="BM37" s="12"/>
      <c r="BN37" s="12"/>
      <c r="BO37" s="12"/>
      <c r="BP37" s="12"/>
      <c r="BQ37" s="12">
        <v>72.510000000000005</v>
      </c>
      <c r="BR37" s="12">
        <v>0</v>
      </c>
      <c r="BS37" s="12">
        <v>0</v>
      </c>
      <c r="BT37" s="12">
        <v>170.14</v>
      </c>
      <c r="BU37" s="12">
        <v>161.41</v>
      </c>
      <c r="BV37" s="12">
        <v>72.510000000000005</v>
      </c>
      <c r="BW37" s="12">
        <v>0</v>
      </c>
      <c r="BX37" s="12">
        <v>705.97</v>
      </c>
      <c r="BY37" s="12">
        <v>328.83</v>
      </c>
      <c r="BZ37" s="12">
        <v>43.56</v>
      </c>
      <c r="CA37" s="12">
        <v>0</v>
      </c>
      <c r="CB37" s="12">
        <v>667.01</v>
      </c>
      <c r="CC37" s="12">
        <v>294.62</v>
      </c>
      <c r="CD37" s="12">
        <v>328.83</v>
      </c>
      <c r="CE37" s="12">
        <v>43.56</v>
      </c>
      <c r="CF37" s="12">
        <v>906.48</v>
      </c>
    </row>
    <row r="38" spans="1:84" x14ac:dyDescent="0.25">
      <c r="A38" s="26">
        <v>98801</v>
      </c>
      <c r="B38" t="s">
        <v>110</v>
      </c>
      <c r="D38">
        <v>5</v>
      </c>
      <c r="O38" s="31"/>
      <c r="P38" s="1"/>
      <c r="Q38" s="1"/>
      <c r="R38" s="1"/>
      <c r="S38" s="1">
        <v>11398.01</v>
      </c>
      <c r="T38" s="1">
        <v>0</v>
      </c>
      <c r="U38" s="1">
        <v>0</v>
      </c>
      <c r="V38" s="1">
        <v>11398.01</v>
      </c>
      <c r="AA38" s="1"/>
      <c r="AB38" s="1"/>
      <c r="AC38" s="1"/>
      <c r="AD38" s="1"/>
      <c r="AE38" s="12"/>
      <c r="AF38" s="12"/>
      <c r="AG38" s="12"/>
      <c r="AH38" s="12"/>
      <c r="BK38" s="34">
        <v>98801</v>
      </c>
      <c r="BL38" t="s">
        <v>36</v>
      </c>
      <c r="BM38" s="12">
        <v>205.37</v>
      </c>
      <c r="BN38" s="12">
        <v>5.3</v>
      </c>
      <c r="BO38" s="12">
        <v>11.35</v>
      </c>
      <c r="BP38" s="12">
        <v>553.29</v>
      </c>
      <c r="BQ38" s="12">
        <v>457.54</v>
      </c>
      <c r="BR38" s="12">
        <v>200.76</v>
      </c>
      <c r="BS38" s="12">
        <v>16.649999999999999</v>
      </c>
      <c r="BT38" s="12">
        <v>1251.3</v>
      </c>
      <c r="BU38" s="12">
        <v>543.15</v>
      </c>
      <c r="BV38" s="12">
        <v>387.46</v>
      </c>
      <c r="BW38" s="12">
        <v>200.93</v>
      </c>
      <c r="BX38" s="12">
        <v>1805.87</v>
      </c>
      <c r="BY38" s="12">
        <v>674.33</v>
      </c>
      <c r="BZ38" s="12">
        <v>459.01</v>
      </c>
      <c r="CA38" s="12">
        <v>472.53</v>
      </c>
      <c r="CB38" s="12">
        <v>1946.69</v>
      </c>
      <c r="CC38" s="12">
        <v>174.12</v>
      </c>
      <c r="CD38" s="12">
        <v>306.75</v>
      </c>
      <c r="CE38" s="12">
        <v>133.9</v>
      </c>
      <c r="CF38" s="12">
        <v>725.34</v>
      </c>
    </row>
    <row r="39" spans="1:84" x14ac:dyDescent="0.25">
      <c r="A39" s="26">
        <v>98802</v>
      </c>
      <c r="B39" t="s">
        <v>110</v>
      </c>
      <c r="C39">
        <v>1</v>
      </c>
      <c r="D39">
        <v>3</v>
      </c>
      <c r="E39">
        <v>2</v>
      </c>
      <c r="O39" s="31">
        <v>887.23</v>
      </c>
      <c r="P39" s="1">
        <v>0</v>
      </c>
      <c r="Q39" s="1">
        <v>0</v>
      </c>
      <c r="R39" s="1">
        <v>887.23</v>
      </c>
      <c r="S39" s="1">
        <v>1986.26</v>
      </c>
      <c r="T39" s="1">
        <v>0</v>
      </c>
      <c r="U39" s="1">
        <v>0</v>
      </c>
      <c r="V39" s="1">
        <v>1986.26</v>
      </c>
      <c r="W39" s="1">
        <v>680.39</v>
      </c>
      <c r="X39" s="1">
        <v>0</v>
      </c>
      <c r="Y39" s="1">
        <v>0</v>
      </c>
      <c r="Z39" s="1">
        <v>680.39</v>
      </c>
      <c r="AA39" s="1"/>
      <c r="AB39" s="1"/>
      <c r="AC39" s="1"/>
      <c r="AD39" s="1"/>
      <c r="AE39" s="12"/>
      <c r="AF39" s="12"/>
      <c r="AG39" s="12"/>
      <c r="AH39" s="12"/>
      <c r="BK39" s="34">
        <v>98802</v>
      </c>
      <c r="BL39" t="s">
        <v>36</v>
      </c>
      <c r="BM39" s="12">
        <v>140.85</v>
      </c>
      <c r="BN39" s="12">
        <v>82.15</v>
      </c>
      <c r="BO39" s="12">
        <v>54.55</v>
      </c>
      <c r="BP39" s="12">
        <v>446.07</v>
      </c>
      <c r="BQ39" s="12">
        <v>70.069999999999993</v>
      </c>
      <c r="BR39" s="12">
        <v>0</v>
      </c>
      <c r="BS39" s="12">
        <v>0</v>
      </c>
      <c r="BT39" s="12">
        <v>190.19</v>
      </c>
      <c r="BU39" s="12">
        <v>120.12</v>
      </c>
      <c r="BV39" s="12">
        <v>70.069999999999993</v>
      </c>
      <c r="BW39" s="12">
        <v>0</v>
      </c>
      <c r="BX39" s="12">
        <v>317.24</v>
      </c>
      <c r="BY39" s="12"/>
      <c r="BZ39" s="12"/>
      <c r="CA39" s="12"/>
      <c r="CB39" s="12"/>
      <c r="CC39" s="12"/>
      <c r="CD39" s="12"/>
      <c r="CE39" s="12"/>
      <c r="CF39" s="12"/>
    </row>
    <row r="40" spans="1:84" x14ac:dyDescent="0.25">
      <c r="A40" s="26">
        <v>98837</v>
      </c>
      <c r="B40" t="s">
        <v>110</v>
      </c>
      <c r="C40">
        <v>1</v>
      </c>
      <c r="F40">
        <v>1</v>
      </c>
      <c r="O40" s="31">
        <v>15.17</v>
      </c>
      <c r="P40" s="1">
        <v>28.64</v>
      </c>
      <c r="Q40" s="1">
        <v>0</v>
      </c>
      <c r="R40" s="1">
        <v>43.81</v>
      </c>
      <c r="S40" s="1"/>
      <c r="T40" s="1"/>
      <c r="U40" s="1"/>
      <c r="V40" s="1"/>
      <c r="AA40" s="1">
        <v>1371.4</v>
      </c>
      <c r="AB40" s="1">
        <v>0</v>
      </c>
      <c r="AC40" s="1">
        <v>0</v>
      </c>
      <c r="AD40" s="1">
        <v>1371.4</v>
      </c>
      <c r="AE40" s="12"/>
      <c r="AF40" s="12"/>
      <c r="AG40" s="12"/>
      <c r="AH40" s="12"/>
      <c r="BK40" s="34">
        <v>98837</v>
      </c>
      <c r="BL40" t="s">
        <v>36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>
        <v>107.23</v>
      </c>
      <c r="BZ40" s="12">
        <v>0</v>
      </c>
      <c r="CA40" s="12">
        <v>0</v>
      </c>
      <c r="CB40" s="12">
        <v>334.02</v>
      </c>
      <c r="CC40" s="12">
        <v>208.79</v>
      </c>
      <c r="CD40" s="12">
        <v>32.700000000000003</v>
      </c>
      <c r="CE40" s="12">
        <v>0</v>
      </c>
      <c r="CF40" s="12">
        <v>470.6</v>
      </c>
    </row>
    <row r="41" spans="1:84" x14ac:dyDescent="0.25">
      <c r="A41" s="26">
        <v>98901</v>
      </c>
      <c r="B41" t="s">
        <v>110</v>
      </c>
      <c r="C41">
        <v>4</v>
      </c>
      <c r="D41">
        <v>4</v>
      </c>
      <c r="E41">
        <v>1</v>
      </c>
      <c r="F41">
        <v>1</v>
      </c>
      <c r="G41">
        <v>7</v>
      </c>
      <c r="O41" s="31">
        <v>65072.89</v>
      </c>
      <c r="P41" s="1">
        <v>15063.8</v>
      </c>
      <c r="Q41" s="1">
        <v>0</v>
      </c>
      <c r="R41" s="1">
        <v>80136.69</v>
      </c>
      <c r="S41" s="1">
        <v>74371.75</v>
      </c>
      <c r="T41" s="1">
        <v>63450.55</v>
      </c>
      <c r="U41" s="1">
        <v>0</v>
      </c>
      <c r="V41" s="1">
        <v>137822.29999999999</v>
      </c>
      <c r="W41" s="1">
        <v>51072.81</v>
      </c>
      <c r="X41" s="1">
        <v>0</v>
      </c>
      <c r="Y41" s="1">
        <v>0</v>
      </c>
      <c r="Z41" s="1">
        <v>51072.81</v>
      </c>
      <c r="AA41" s="1">
        <v>58306.29</v>
      </c>
      <c r="AB41" s="1">
        <v>0</v>
      </c>
      <c r="AC41" s="1">
        <v>0</v>
      </c>
      <c r="AD41" s="1">
        <v>58306.29</v>
      </c>
      <c r="AE41" s="12">
        <v>17750.89</v>
      </c>
      <c r="AF41" s="12">
        <v>0</v>
      </c>
      <c r="AG41" s="12">
        <v>0</v>
      </c>
      <c r="AH41" s="12">
        <v>17750.89</v>
      </c>
      <c r="BK41" s="34">
        <v>98901</v>
      </c>
      <c r="BL41" t="s">
        <v>36</v>
      </c>
      <c r="BM41" s="12">
        <v>1873.7</v>
      </c>
      <c r="BN41" s="12">
        <v>257.08</v>
      </c>
      <c r="BO41" s="12">
        <v>139.85</v>
      </c>
      <c r="BP41" s="12">
        <v>5712.59</v>
      </c>
      <c r="BQ41" s="12">
        <v>3703.14</v>
      </c>
      <c r="BR41" s="12">
        <v>1236.69</v>
      </c>
      <c r="BS41" s="12">
        <v>211.72</v>
      </c>
      <c r="BT41" s="12">
        <v>8195.64</v>
      </c>
      <c r="BU41" s="12">
        <v>2556.42</v>
      </c>
      <c r="BV41" s="12">
        <v>1356.7</v>
      </c>
      <c r="BW41" s="12">
        <v>699.84</v>
      </c>
      <c r="BX41" s="12">
        <v>7807.8</v>
      </c>
      <c r="BY41" s="12">
        <v>2797.84</v>
      </c>
      <c r="BZ41" s="12">
        <v>1397.36</v>
      </c>
      <c r="CA41" s="12">
        <v>1303.1400000000001</v>
      </c>
      <c r="CB41" s="12">
        <v>7800.06</v>
      </c>
      <c r="CC41" s="12">
        <v>2091.52</v>
      </c>
      <c r="CD41" s="12">
        <v>1776.79</v>
      </c>
      <c r="CE41" s="12">
        <v>1060.5899999999999</v>
      </c>
      <c r="CF41" s="12">
        <v>6334.01</v>
      </c>
    </row>
    <row r="42" spans="1:84" x14ac:dyDescent="0.25">
      <c r="A42" s="26">
        <v>98902</v>
      </c>
      <c r="B42" t="s">
        <v>110</v>
      </c>
      <c r="C42">
        <v>2</v>
      </c>
      <c r="F42">
        <v>2</v>
      </c>
      <c r="G42">
        <v>2</v>
      </c>
      <c r="O42" s="31">
        <v>196.49</v>
      </c>
      <c r="P42" s="1">
        <v>0</v>
      </c>
      <c r="Q42" s="1">
        <v>0</v>
      </c>
      <c r="R42" s="1">
        <v>196.49</v>
      </c>
      <c r="S42" s="1"/>
      <c r="T42" s="1"/>
      <c r="U42" s="1"/>
      <c r="V42" s="1"/>
      <c r="AA42" s="1">
        <v>533.85</v>
      </c>
      <c r="AB42" s="1">
        <v>0</v>
      </c>
      <c r="AC42" s="1">
        <v>0</v>
      </c>
      <c r="AD42" s="1">
        <v>533.85</v>
      </c>
      <c r="AE42" s="12">
        <v>5194.55</v>
      </c>
      <c r="AF42" s="12">
        <v>0</v>
      </c>
      <c r="AG42" s="12">
        <v>0</v>
      </c>
      <c r="AH42" s="12">
        <v>5194.55</v>
      </c>
      <c r="BK42" s="34">
        <v>98902</v>
      </c>
      <c r="BL42" t="s">
        <v>36</v>
      </c>
      <c r="BM42" s="12">
        <v>8031.53</v>
      </c>
      <c r="BN42" s="12">
        <v>1154.01</v>
      </c>
      <c r="BO42" s="12">
        <v>100.97</v>
      </c>
      <c r="BP42" s="12">
        <v>19546.810000000001</v>
      </c>
      <c r="BQ42" s="12">
        <v>9769.3799999999992</v>
      </c>
      <c r="BR42" s="12">
        <v>5685.26</v>
      </c>
      <c r="BS42" s="12">
        <v>259.27</v>
      </c>
      <c r="BT42" s="12">
        <v>20507.900000000001</v>
      </c>
      <c r="BU42" s="12">
        <v>4168.7700000000004</v>
      </c>
      <c r="BV42" s="12">
        <v>4512.82</v>
      </c>
      <c r="BW42" s="12">
        <v>2880.64</v>
      </c>
      <c r="BX42" s="12">
        <v>21990.44</v>
      </c>
      <c r="BY42" s="12">
        <v>10857.58</v>
      </c>
      <c r="BZ42" s="12">
        <v>2469.38</v>
      </c>
      <c r="CA42" s="12">
        <v>3694.52</v>
      </c>
      <c r="CB42" s="12">
        <v>25399.59</v>
      </c>
      <c r="CC42" s="12">
        <v>4997.93</v>
      </c>
      <c r="CD42" s="12">
        <v>3944.83</v>
      </c>
      <c r="CE42" s="12">
        <v>5580.66</v>
      </c>
      <c r="CF42" s="12">
        <v>16545.93</v>
      </c>
    </row>
    <row r="43" spans="1:84" x14ac:dyDescent="0.25">
      <c r="A43" s="26">
        <v>98903</v>
      </c>
      <c r="B43" t="s">
        <v>110</v>
      </c>
      <c r="E43">
        <v>1</v>
      </c>
      <c r="O43" s="31"/>
      <c r="P43" s="1"/>
      <c r="Q43" s="1"/>
      <c r="R43" s="1"/>
      <c r="S43" s="1"/>
      <c r="T43" s="1"/>
      <c r="U43" s="1"/>
      <c r="V43" s="1"/>
      <c r="W43" s="1">
        <v>3292.12</v>
      </c>
      <c r="X43" s="1">
        <v>0</v>
      </c>
      <c r="Y43" s="1">
        <v>0</v>
      </c>
      <c r="Z43" s="1">
        <v>3292.12</v>
      </c>
      <c r="AA43" s="1"/>
      <c r="AB43" s="1"/>
      <c r="AC43" s="1"/>
      <c r="AD43" s="1"/>
      <c r="AE43" s="12"/>
      <c r="AF43" s="12"/>
      <c r="AG43" s="12"/>
      <c r="AH43" s="12"/>
      <c r="BK43" s="34">
        <v>98903</v>
      </c>
      <c r="BL43" t="s">
        <v>36</v>
      </c>
      <c r="BM43" s="12">
        <v>890.87</v>
      </c>
      <c r="BN43" s="12">
        <v>0</v>
      </c>
      <c r="BO43" s="12">
        <v>0</v>
      </c>
      <c r="BP43" s="12">
        <v>2262.85</v>
      </c>
      <c r="BQ43" s="12">
        <v>856.37</v>
      </c>
      <c r="BR43" s="12">
        <v>93.47</v>
      </c>
      <c r="BS43" s="12">
        <v>0</v>
      </c>
      <c r="BT43" s="12">
        <v>1582.87</v>
      </c>
      <c r="BU43" s="12">
        <v>375.78</v>
      </c>
      <c r="BV43" s="12">
        <v>549.79999999999995</v>
      </c>
      <c r="BW43" s="12">
        <v>11.83</v>
      </c>
      <c r="BX43" s="12">
        <v>1612.82</v>
      </c>
      <c r="BY43" s="12">
        <v>540.95000000000005</v>
      </c>
      <c r="BZ43" s="12">
        <v>167.91</v>
      </c>
      <c r="CA43" s="12">
        <v>260.32</v>
      </c>
      <c r="CB43" s="12">
        <v>1349.96</v>
      </c>
      <c r="CC43" s="12">
        <v>112.75</v>
      </c>
      <c r="CD43" s="12">
        <v>239.37</v>
      </c>
      <c r="CE43" s="12">
        <v>88.85</v>
      </c>
      <c r="CF43" s="12">
        <v>489.02</v>
      </c>
    </row>
    <row r="44" spans="1:84" x14ac:dyDescent="0.25">
      <c r="A44" s="26">
        <v>98930</v>
      </c>
      <c r="B44" t="s">
        <v>110</v>
      </c>
      <c r="D44">
        <v>1</v>
      </c>
      <c r="E44">
        <v>6</v>
      </c>
      <c r="F44">
        <v>8</v>
      </c>
      <c r="O44" s="31"/>
      <c r="P44" s="1"/>
      <c r="Q44" s="1"/>
      <c r="R44" s="1"/>
      <c r="S44" s="1">
        <v>353.63</v>
      </c>
      <c r="T44" s="1">
        <v>0</v>
      </c>
      <c r="U44" s="1">
        <v>0</v>
      </c>
      <c r="V44" s="1">
        <v>353.63</v>
      </c>
      <c r="W44" s="1">
        <v>23829.98</v>
      </c>
      <c r="X44" s="1">
        <v>0</v>
      </c>
      <c r="Y44" s="1">
        <v>0</v>
      </c>
      <c r="Z44" s="1">
        <v>23829.98</v>
      </c>
      <c r="AA44" s="1">
        <v>16340.51</v>
      </c>
      <c r="AB44" s="1">
        <v>0</v>
      </c>
      <c r="AC44" s="1">
        <v>0</v>
      </c>
      <c r="AD44" s="1">
        <v>16340.51</v>
      </c>
      <c r="AE44" s="12"/>
      <c r="AF44" s="12"/>
      <c r="AG44" s="12"/>
      <c r="AH44" s="12"/>
      <c r="BK44" s="34">
        <v>98908</v>
      </c>
      <c r="BL44" t="s">
        <v>36</v>
      </c>
      <c r="BM44" s="12">
        <v>601.62</v>
      </c>
      <c r="BN44" s="12">
        <v>0</v>
      </c>
      <c r="BO44" s="12">
        <v>0</v>
      </c>
      <c r="BP44" s="12">
        <v>1864.58</v>
      </c>
      <c r="BQ44" s="12">
        <v>1382.53</v>
      </c>
      <c r="BR44" s="12">
        <v>129.5</v>
      </c>
      <c r="BS44" s="12">
        <v>0</v>
      </c>
      <c r="BT44" s="12">
        <v>2978.84</v>
      </c>
      <c r="BU44" s="12">
        <v>642.51</v>
      </c>
      <c r="BV44" s="12">
        <v>398.37</v>
      </c>
      <c r="BW44" s="12">
        <v>31.73</v>
      </c>
      <c r="BX44" s="12">
        <v>1861.39</v>
      </c>
      <c r="BY44" s="12">
        <v>495.93</v>
      </c>
      <c r="BZ44" s="12">
        <v>367.56</v>
      </c>
      <c r="CA44" s="12">
        <v>222.37</v>
      </c>
      <c r="CB44" s="12">
        <v>1509.74</v>
      </c>
      <c r="CC44" s="12">
        <v>417.01</v>
      </c>
      <c r="CD44" s="12">
        <v>417.61</v>
      </c>
      <c r="CE44" s="12">
        <v>589.92999999999995</v>
      </c>
      <c r="CF44" s="12">
        <v>1712.64</v>
      </c>
    </row>
    <row r="45" spans="1:84" x14ac:dyDescent="0.25">
      <c r="A45" s="26">
        <v>98932</v>
      </c>
      <c r="B45" t="s">
        <v>110</v>
      </c>
      <c r="C45">
        <v>1</v>
      </c>
      <c r="G45">
        <v>2</v>
      </c>
      <c r="O45" s="31">
        <v>529.54</v>
      </c>
      <c r="P45" s="1">
        <v>0</v>
      </c>
      <c r="Q45" s="1">
        <v>0</v>
      </c>
      <c r="R45" s="1">
        <v>529.54</v>
      </c>
      <c r="S45" s="1"/>
      <c r="T45" s="1"/>
      <c r="U45" s="1"/>
      <c r="V45" s="1"/>
      <c r="AA45" s="1"/>
      <c r="AB45" s="1"/>
      <c r="AC45" s="1"/>
      <c r="AD45" s="1"/>
      <c r="AE45" s="12">
        <v>541.98</v>
      </c>
      <c r="AF45" s="12">
        <v>0</v>
      </c>
      <c r="AG45" s="12">
        <v>0</v>
      </c>
      <c r="AH45" s="12">
        <v>541.98</v>
      </c>
      <c r="BK45" s="34">
        <v>98930</v>
      </c>
      <c r="BL45" t="s">
        <v>36</v>
      </c>
      <c r="BM45" s="12">
        <v>777.89</v>
      </c>
      <c r="BN45" s="12">
        <v>130.07</v>
      </c>
      <c r="BO45" s="12">
        <v>29.49</v>
      </c>
      <c r="BP45" s="12">
        <v>1969.89</v>
      </c>
      <c r="BQ45" s="12">
        <v>1117.8399999999999</v>
      </c>
      <c r="BR45" s="12">
        <v>310.83999999999997</v>
      </c>
      <c r="BS45" s="12">
        <v>0</v>
      </c>
      <c r="BT45" s="12">
        <v>2115.87</v>
      </c>
      <c r="BU45" s="12">
        <v>246.44</v>
      </c>
      <c r="BV45" s="12">
        <v>349.16</v>
      </c>
      <c r="BW45" s="12">
        <v>0</v>
      </c>
      <c r="BX45" s="12">
        <v>1387.39</v>
      </c>
      <c r="BY45" s="12">
        <v>1243.1400000000001</v>
      </c>
      <c r="BZ45" s="12">
        <v>0</v>
      </c>
      <c r="CA45" s="12">
        <v>6.41</v>
      </c>
      <c r="CB45" s="12">
        <v>2077.54</v>
      </c>
      <c r="CC45" s="12">
        <v>536.61</v>
      </c>
      <c r="CD45" s="12">
        <v>516.05999999999995</v>
      </c>
      <c r="CE45" s="12">
        <v>75.3</v>
      </c>
      <c r="CF45" s="12">
        <v>1510.02</v>
      </c>
    </row>
    <row r="46" spans="1:84" x14ac:dyDescent="0.25">
      <c r="A46" s="26">
        <v>98942</v>
      </c>
      <c r="B46" t="s">
        <v>110</v>
      </c>
      <c r="C46">
        <v>2</v>
      </c>
      <c r="D46">
        <v>3</v>
      </c>
      <c r="O46" s="31">
        <v>1836.49</v>
      </c>
      <c r="P46" s="1">
        <v>0</v>
      </c>
      <c r="Q46" s="1">
        <v>0</v>
      </c>
      <c r="R46" s="1">
        <v>1836.49</v>
      </c>
      <c r="S46" s="1">
        <v>2539.27</v>
      </c>
      <c r="T46" s="1">
        <v>0</v>
      </c>
      <c r="U46" s="1">
        <v>0</v>
      </c>
      <c r="V46" s="1">
        <v>2539.27</v>
      </c>
      <c r="AA46" s="1"/>
      <c r="AB46" s="1"/>
      <c r="AC46" s="1"/>
      <c r="AD46" s="1"/>
      <c r="AE46" s="12"/>
      <c r="AF46" s="12"/>
      <c r="AG46" s="12"/>
      <c r="AH46" s="12"/>
      <c r="BK46" s="34">
        <v>98932</v>
      </c>
      <c r="BL46" t="s">
        <v>36</v>
      </c>
      <c r="BM46" s="12">
        <v>627.09</v>
      </c>
      <c r="BN46" s="12">
        <v>238.79</v>
      </c>
      <c r="BO46" s="12">
        <v>85.25</v>
      </c>
      <c r="BP46" s="12">
        <v>1538.69</v>
      </c>
      <c r="BQ46" s="12">
        <v>385.41</v>
      </c>
      <c r="BR46" s="12">
        <v>556.28</v>
      </c>
      <c r="BS46" s="12">
        <v>223.04</v>
      </c>
      <c r="BT46" s="12">
        <v>1164.73</v>
      </c>
      <c r="BU46" s="12"/>
      <c r="BV46" s="12"/>
      <c r="BW46" s="12"/>
      <c r="BX46" s="12"/>
      <c r="BY46" s="12">
        <v>146.37</v>
      </c>
      <c r="BZ46" s="12">
        <v>0</v>
      </c>
      <c r="CA46" s="12">
        <v>0</v>
      </c>
      <c r="CB46" s="12">
        <v>265.89</v>
      </c>
      <c r="CC46" s="12">
        <v>135.41</v>
      </c>
      <c r="CD46" s="12">
        <v>127.73</v>
      </c>
      <c r="CE46" s="12">
        <v>18.64</v>
      </c>
      <c r="CF46" s="12">
        <v>319.95</v>
      </c>
    </row>
    <row r="47" spans="1:84" x14ac:dyDescent="0.25">
      <c r="A47" s="26">
        <v>98944</v>
      </c>
      <c r="B47" t="s">
        <v>110</v>
      </c>
      <c r="E47">
        <v>1</v>
      </c>
      <c r="O47" s="31"/>
      <c r="P47" s="1"/>
      <c r="Q47" s="1"/>
      <c r="R47" s="1"/>
      <c r="S47" s="1"/>
      <c r="T47" s="1"/>
      <c r="U47" s="1"/>
      <c r="V47" s="1"/>
      <c r="W47" s="1">
        <v>226.74</v>
      </c>
      <c r="X47" s="1">
        <v>0</v>
      </c>
      <c r="Y47" s="1">
        <v>0</v>
      </c>
      <c r="Z47" s="1">
        <v>226.74</v>
      </c>
      <c r="AA47" s="1"/>
      <c r="AB47" s="1"/>
      <c r="AC47" s="1"/>
      <c r="AD47" s="1"/>
      <c r="AE47" s="12"/>
      <c r="AF47" s="12"/>
      <c r="AG47" s="12"/>
      <c r="AH47" s="12"/>
      <c r="BK47" s="34">
        <v>98936</v>
      </c>
      <c r="BL47" t="s">
        <v>36</v>
      </c>
      <c r="BM47" s="12">
        <v>147.22</v>
      </c>
      <c r="BN47" s="12">
        <v>46.4</v>
      </c>
      <c r="BO47" s="12">
        <v>72.510000000000005</v>
      </c>
      <c r="BP47" s="12">
        <v>482.03</v>
      </c>
      <c r="BQ47" s="12">
        <v>192.7</v>
      </c>
      <c r="BR47" s="12">
        <v>147.22</v>
      </c>
      <c r="BS47" s="12">
        <v>0</v>
      </c>
      <c r="BT47" s="12">
        <v>481.64</v>
      </c>
      <c r="BU47" s="12">
        <v>145.1</v>
      </c>
      <c r="BV47" s="12">
        <v>0</v>
      </c>
      <c r="BW47" s="12">
        <v>0</v>
      </c>
      <c r="BX47" s="12">
        <v>409.28</v>
      </c>
      <c r="BY47" s="12">
        <v>231.79</v>
      </c>
      <c r="BZ47" s="12">
        <v>40.78</v>
      </c>
      <c r="CA47" s="12">
        <v>0</v>
      </c>
      <c r="CB47" s="12">
        <v>604.03</v>
      </c>
      <c r="CC47" s="12">
        <v>112.74</v>
      </c>
      <c r="CD47" s="12">
        <v>49.92</v>
      </c>
      <c r="CE47" s="12">
        <v>0</v>
      </c>
      <c r="CF47" s="12">
        <v>292.60000000000002</v>
      </c>
    </row>
    <row r="48" spans="1:84" x14ac:dyDescent="0.25">
      <c r="A48" s="26">
        <v>98948</v>
      </c>
      <c r="B48" t="s">
        <v>110</v>
      </c>
      <c r="C48">
        <v>7</v>
      </c>
      <c r="D48">
        <v>6</v>
      </c>
      <c r="E48">
        <v>3</v>
      </c>
      <c r="F48">
        <v>4</v>
      </c>
      <c r="G48">
        <v>3</v>
      </c>
      <c r="O48" s="31">
        <v>61463.93</v>
      </c>
      <c r="P48" s="1">
        <v>0</v>
      </c>
      <c r="Q48" s="1">
        <v>0</v>
      </c>
      <c r="R48" s="1">
        <v>61463.93</v>
      </c>
      <c r="S48" s="1">
        <v>62127.37</v>
      </c>
      <c r="T48" s="1">
        <v>0</v>
      </c>
      <c r="U48" s="1">
        <v>0</v>
      </c>
      <c r="V48" s="1">
        <v>62127.37</v>
      </c>
      <c r="W48" s="1">
        <v>38574.46</v>
      </c>
      <c r="X48" s="1">
        <v>0.03</v>
      </c>
      <c r="Y48" s="1">
        <v>0</v>
      </c>
      <c r="Z48" s="1">
        <v>38574.49</v>
      </c>
      <c r="AA48" s="1">
        <v>40888.699999999997</v>
      </c>
      <c r="AB48" s="1">
        <v>0.03</v>
      </c>
      <c r="AC48" s="1">
        <v>0</v>
      </c>
      <c r="AD48" s="1">
        <v>40888.730000000003</v>
      </c>
      <c r="AE48" s="12">
        <v>22515.35</v>
      </c>
      <c r="AF48" s="12">
        <v>0.03</v>
      </c>
      <c r="AG48" s="12">
        <v>0</v>
      </c>
      <c r="AH48" s="12">
        <v>22515.38</v>
      </c>
      <c r="BK48" s="34">
        <v>98942</v>
      </c>
      <c r="BL48" t="s">
        <v>36</v>
      </c>
      <c r="BM48" s="12">
        <v>199.6</v>
      </c>
      <c r="BN48" s="12">
        <v>57.29</v>
      </c>
      <c r="BO48" s="12">
        <v>102.63</v>
      </c>
      <c r="BP48" s="12">
        <v>586.66999999999996</v>
      </c>
      <c r="BQ48" s="12">
        <v>227.15</v>
      </c>
      <c r="BR48" s="12">
        <v>199.6</v>
      </c>
      <c r="BS48" s="12">
        <v>159.91999999999999</v>
      </c>
      <c r="BT48" s="12">
        <v>754.58</v>
      </c>
      <c r="BU48" s="12">
        <v>289.85000000000002</v>
      </c>
      <c r="BV48" s="12">
        <v>227.15</v>
      </c>
      <c r="BW48" s="12">
        <v>359.52</v>
      </c>
      <c r="BX48" s="12">
        <v>1205.47</v>
      </c>
      <c r="BY48" s="12">
        <v>328.95</v>
      </c>
      <c r="BZ48" s="12">
        <v>279.02999999999997</v>
      </c>
      <c r="CA48" s="12">
        <v>586.66999999999996</v>
      </c>
      <c r="CB48" s="12">
        <v>1403.59</v>
      </c>
      <c r="CC48" s="12">
        <v>210.3</v>
      </c>
      <c r="CD48" s="12">
        <v>133.44999999999999</v>
      </c>
      <c r="CE48" s="12">
        <v>111.12</v>
      </c>
      <c r="CF48" s="12">
        <v>529.1</v>
      </c>
    </row>
    <row r="49" spans="1:84" x14ac:dyDescent="0.25">
      <c r="A49" s="26">
        <v>98951</v>
      </c>
      <c r="B49" t="s">
        <v>110</v>
      </c>
      <c r="C49">
        <v>3</v>
      </c>
      <c r="D49">
        <v>2</v>
      </c>
      <c r="E49">
        <v>2</v>
      </c>
      <c r="F49">
        <v>3</v>
      </c>
      <c r="G49">
        <v>2</v>
      </c>
      <c r="O49" s="31">
        <v>2105.11</v>
      </c>
      <c r="P49" s="1">
        <v>110.4</v>
      </c>
      <c r="Q49" s="1">
        <v>0</v>
      </c>
      <c r="R49" s="1">
        <v>2215.5100000000002</v>
      </c>
      <c r="S49" s="1">
        <v>445.67</v>
      </c>
      <c r="T49" s="1">
        <v>0</v>
      </c>
      <c r="U49" s="1">
        <v>0</v>
      </c>
      <c r="V49" s="1">
        <v>445.67</v>
      </c>
      <c r="W49" s="1">
        <v>445.67</v>
      </c>
      <c r="X49" s="1">
        <v>0</v>
      </c>
      <c r="Y49" s="1">
        <v>0</v>
      </c>
      <c r="Z49" s="1">
        <v>445.67</v>
      </c>
      <c r="AA49" s="1">
        <v>468.13</v>
      </c>
      <c r="AB49" s="1">
        <v>0</v>
      </c>
      <c r="AC49" s="1">
        <v>0</v>
      </c>
      <c r="AD49" s="1">
        <v>468.13</v>
      </c>
      <c r="AE49" s="12">
        <v>445.67</v>
      </c>
      <c r="AF49" s="12">
        <v>0</v>
      </c>
      <c r="AG49" s="12">
        <v>0</v>
      </c>
      <c r="AH49" s="12">
        <v>445.67</v>
      </c>
      <c r="BK49" s="34">
        <v>98944</v>
      </c>
      <c r="BL49" t="s">
        <v>36</v>
      </c>
      <c r="BM49" s="12">
        <v>927.37</v>
      </c>
      <c r="BN49" s="12">
        <v>90.88</v>
      </c>
      <c r="BO49" s="12">
        <v>33.06</v>
      </c>
      <c r="BP49" s="12">
        <v>2617.59</v>
      </c>
      <c r="BQ49" s="12">
        <v>1707.68</v>
      </c>
      <c r="BR49" s="12">
        <v>455.51</v>
      </c>
      <c r="BS49" s="12">
        <v>67.84</v>
      </c>
      <c r="BT49" s="12">
        <v>4047.68</v>
      </c>
      <c r="BU49" s="12">
        <v>1681.65</v>
      </c>
      <c r="BV49" s="12">
        <v>1168.18</v>
      </c>
      <c r="BW49" s="12">
        <v>281.67</v>
      </c>
      <c r="BX49" s="12">
        <v>5313.24</v>
      </c>
      <c r="BY49" s="12">
        <v>1854.97</v>
      </c>
      <c r="BZ49" s="12">
        <v>742.57</v>
      </c>
      <c r="CA49" s="12">
        <v>845.48</v>
      </c>
      <c r="CB49" s="12">
        <v>4849.88</v>
      </c>
      <c r="CC49" s="12">
        <v>1292.3599999999999</v>
      </c>
      <c r="CD49" s="12">
        <v>1166.08</v>
      </c>
      <c r="CE49" s="12">
        <v>1340.27</v>
      </c>
      <c r="CF49" s="12">
        <v>4584.08</v>
      </c>
    </row>
    <row r="50" spans="1:84" x14ac:dyDescent="0.25">
      <c r="A50" s="26">
        <v>98953</v>
      </c>
      <c r="B50" t="s">
        <v>110</v>
      </c>
      <c r="C50">
        <v>3</v>
      </c>
      <c r="D50">
        <v>4</v>
      </c>
      <c r="E50">
        <v>3</v>
      </c>
      <c r="F50">
        <v>2</v>
      </c>
      <c r="G50">
        <v>4</v>
      </c>
      <c r="O50" s="31">
        <v>2201.6799999999998</v>
      </c>
      <c r="P50" s="1">
        <v>20.82</v>
      </c>
      <c r="Q50" s="1">
        <v>0</v>
      </c>
      <c r="R50" s="1">
        <v>2222.5</v>
      </c>
      <c r="S50" s="1">
        <v>907.11</v>
      </c>
      <c r="T50" s="1">
        <v>0</v>
      </c>
      <c r="U50" s="1">
        <v>0</v>
      </c>
      <c r="V50" s="1">
        <v>907.11</v>
      </c>
      <c r="W50" s="1">
        <v>1529.97</v>
      </c>
      <c r="X50" s="1">
        <v>20.82</v>
      </c>
      <c r="Y50" s="1">
        <v>0</v>
      </c>
      <c r="Z50" s="1">
        <v>1550.79</v>
      </c>
      <c r="AA50" s="1">
        <v>473.07</v>
      </c>
      <c r="AB50" s="1">
        <v>0</v>
      </c>
      <c r="AC50" s="1">
        <v>0</v>
      </c>
      <c r="AD50" s="1">
        <v>473.07</v>
      </c>
      <c r="AE50" s="12">
        <v>884.84</v>
      </c>
      <c r="AF50" s="12">
        <v>20.82</v>
      </c>
      <c r="AG50" s="12">
        <v>0</v>
      </c>
      <c r="AH50" s="12">
        <v>905.66</v>
      </c>
      <c r="BK50" s="34">
        <v>98948</v>
      </c>
      <c r="BL50" t="s">
        <v>36</v>
      </c>
      <c r="BM50" s="12">
        <v>797.63</v>
      </c>
      <c r="BN50" s="12">
        <v>119.09</v>
      </c>
      <c r="BO50" s="12">
        <v>0</v>
      </c>
      <c r="BP50" s="12">
        <v>2421.63</v>
      </c>
      <c r="BQ50" s="12">
        <v>1711.62</v>
      </c>
      <c r="BR50" s="12">
        <v>429.75</v>
      </c>
      <c r="BS50" s="12">
        <v>0</v>
      </c>
      <c r="BT50" s="12">
        <v>4148.2299999999996</v>
      </c>
      <c r="BU50" s="12">
        <v>818.92</v>
      </c>
      <c r="BV50" s="12">
        <v>438.69</v>
      </c>
      <c r="BW50" s="12">
        <v>0</v>
      </c>
      <c r="BX50" s="12">
        <v>2439.0700000000002</v>
      </c>
      <c r="BY50" s="12">
        <v>1801.68</v>
      </c>
      <c r="BZ50" s="12">
        <v>465.65</v>
      </c>
      <c r="CA50" s="12">
        <v>438.69</v>
      </c>
      <c r="CB50" s="12">
        <v>4180.3500000000004</v>
      </c>
      <c r="CC50" s="12">
        <v>1104.32</v>
      </c>
      <c r="CD50" s="12">
        <v>1267.46</v>
      </c>
      <c r="CE50" s="12">
        <v>259.29000000000002</v>
      </c>
      <c r="CF50" s="12">
        <v>3296.15</v>
      </c>
    </row>
    <row r="51" spans="1:84" x14ac:dyDescent="0.25">
      <c r="A51" s="26">
        <v>99301</v>
      </c>
      <c r="B51" t="s">
        <v>110</v>
      </c>
      <c r="C51">
        <v>1</v>
      </c>
      <c r="E51">
        <v>2</v>
      </c>
      <c r="F51">
        <v>27</v>
      </c>
      <c r="G51">
        <v>4</v>
      </c>
      <c r="O51" s="31">
        <v>2924.81</v>
      </c>
      <c r="P51" s="1">
        <v>0</v>
      </c>
      <c r="Q51" s="1">
        <v>0</v>
      </c>
      <c r="R51" s="1">
        <v>2924.81</v>
      </c>
      <c r="S51" s="1"/>
      <c r="T51" s="1"/>
      <c r="U51" s="1"/>
      <c r="V51" s="1"/>
      <c r="W51" s="1">
        <v>11391.58</v>
      </c>
      <c r="X51" s="1">
        <v>0</v>
      </c>
      <c r="Y51" s="1">
        <v>0</v>
      </c>
      <c r="Z51" s="1">
        <v>11391.58</v>
      </c>
      <c r="AA51" s="1">
        <v>81781.02</v>
      </c>
      <c r="AB51" s="1">
        <v>0</v>
      </c>
      <c r="AC51" s="1">
        <v>0</v>
      </c>
      <c r="AD51" s="1">
        <v>81781.02</v>
      </c>
      <c r="AE51" s="12">
        <v>9949.2000000000007</v>
      </c>
      <c r="AF51" s="12">
        <v>0</v>
      </c>
      <c r="AG51" s="12">
        <v>0</v>
      </c>
      <c r="AH51" s="12">
        <v>9949.2000000000007</v>
      </c>
      <c r="BK51" s="34">
        <v>98951</v>
      </c>
      <c r="BL51" t="s">
        <v>36</v>
      </c>
      <c r="BM51" s="12"/>
      <c r="BN51" s="12"/>
      <c r="BO51" s="12"/>
      <c r="BP51" s="12"/>
      <c r="BQ51" s="12">
        <v>87.56</v>
      </c>
      <c r="BR51" s="12">
        <v>0</v>
      </c>
      <c r="BS51" s="12">
        <v>0</v>
      </c>
      <c r="BT51" s="12">
        <v>193.61</v>
      </c>
      <c r="BU51" s="12">
        <v>360.76</v>
      </c>
      <c r="BV51" s="12">
        <v>87.56</v>
      </c>
      <c r="BW51" s="12">
        <v>0</v>
      </c>
      <c r="BX51" s="12">
        <v>902.64</v>
      </c>
      <c r="BY51" s="12">
        <v>178.37</v>
      </c>
      <c r="BZ51" s="12">
        <v>101.9</v>
      </c>
      <c r="CA51" s="12">
        <v>0</v>
      </c>
      <c r="CB51" s="12">
        <v>403.4</v>
      </c>
      <c r="CC51" s="12">
        <v>123.13</v>
      </c>
      <c r="CD51" s="12">
        <v>178.37</v>
      </c>
      <c r="CE51" s="12">
        <v>101.9</v>
      </c>
      <c r="CF51" s="12">
        <v>465.56</v>
      </c>
    </row>
    <row r="52" spans="1:84" x14ac:dyDescent="0.25">
      <c r="A52" s="26">
        <v>99336</v>
      </c>
      <c r="B52" t="s">
        <v>110</v>
      </c>
      <c r="D52">
        <v>1</v>
      </c>
      <c r="E52">
        <v>2</v>
      </c>
      <c r="F52">
        <v>1</v>
      </c>
      <c r="O52" s="31"/>
      <c r="P52" s="1"/>
      <c r="Q52" s="1"/>
      <c r="R52" s="1"/>
      <c r="S52" s="1">
        <v>151.79</v>
      </c>
      <c r="T52" s="1">
        <v>0</v>
      </c>
      <c r="U52" s="1">
        <v>0</v>
      </c>
      <c r="V52" s="1">
        <v>151.79</v>
      </c>
      <c r="W52" s="1">
        <v>1658.01</v>
      </c>
      <c r="X52" s="1">
        <v>0</v>
      </c>
      <c r="Y52" s="1">
        <v>0</v>
      </c>
      <c r="Z52" s="1">
        <v>1658.01</v>
      </c>
      <c r="AA52" s="1">
        <v>119.11</v>
      </c>
      <c r="AB52" s="1">
        <v>95.23</v>
      </c>
      <c r="AC52" s="1">
        <v>0</v>
      </c>
      <c r="AD52" s="1">
        <v>214.34</v>
      </c>
      <c r="AE52" s="12"/>
      <c r="AF52" s="12"/>
      <c r="AG52" s="12"/>
      <c r="AH52" s="12"/>
      <c r="BK52" s="34">
        <v>98953</v>
      </c>
      <c r="BL52" t="s">
        <v>36</v>
      </c>
      <c r="BM52" s="12"/>
      <c r="BN52" s="12"/>
      <c r="BO52" s="12"/>
      <c r="BP52" s="12"/>
      <c r="BQ52" s="12">
        <v>172.75</v>
      </c>
      <c r="BR52" s="12">
        <v>0</v>
      </c>
      <c r="BS52" s="12">
        <v>0</v>
      </c>
      <c r="BT52" s="12">
        <v>398.53</v>
      </c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</row>
    <row r="53" spans="1:84" x14ac:dyDescent="0.25">
      <c r="A53" s="26">
        <v>99344</v>
      </c>
      <c r="B53" t="s">
        <v>110</v>
      </c>
      <c r="C53">
        <v>1</v>
      </c>
      <c r="D53">
        <v>5</v>
      </c>
      <c r="F53">
        <v>1</v>
      </c>
      <c r="O53" s="31">
        <v>1002.65</v>
      </c>
      <c r="P53" s="1">
        <v>0</v>
      </c>
      <c r="Q53" s="1">
        <v>0</v>
      </c>
      <c r="R53" s="1">
        <v>1002.65</v>
      </c>
      <c r="S53" s="1">
        <v>3317.28</v>
      </c>
      <c r="T53" s="1">
        <v>0</v>
      </c>
      <c r="U53" s="1">
        <v>0</v>
      </c>
      <c r="V53" s="1">
        <v>3317.28</v>
      </c>
      <c r="AA53" s="1">
        <v>852.04</v>
      </c>
      <c r="AB53" s="1">
        <v>0</v>
      </c>
      <c r="AC53" s="1">
        <v>0</v>
      </c>
      <c r="AD53" s="1">
        <v>852.04</v>
      </c>
      <c r="AE53" s="12"/>
      <c r="AF53" s="12"/>
      <c r="AG53" s="12"/>
      <c r="AH53" s="12"/>
      <c r="BK53" s="34">
        <v>99301</v>
      </c>
      <c r="BL53" t="s">
        <v>36</v>
      </c>
      <c r="BM53" s="12">
        <v>3492.68</v>
      </c>
      <c r="BN53" s="12">
        <v>1134.32</v>
      </c>
      <c r="BO53" s="12">
        <v>558.77</v>
      </c>
      <c r="BP53" s="12">
        <v>8658.44</v>
      </c>
      <c r="BQ53" s="12">
        <v>2914.61</v>
      </c>
      <c r="BR53" s="12">
        <v>2018.84</v>
      </c>
      <c r="BS53" s="12">
        <v>1013.33</v>
      </c>
      <c r="BT53" s="12">
        <v>8129.91</v>
      </c>
      <c r="BU53" s="12">
        <v>1917.3</v>
      </c>
      <c r="BV53" s="12">
        <v>1499.5</v>
      </c>
      <c r="BW53" s="12">
        <v>1146.0999999999999</v>
      </c>
      <c r="BX53" s="12">
        <v>7743.55</v>
      </c>
      <c r="BY53" s="12">
        <v>3847.15</v>
      </c>
      <c r="BZ53" s="12">
        <v>914.36</v>
      </c>
      <c r="CA53" s="12">
        <v>1656.57</v>
      </c>
      <c r="CB53" s="12">
        <v>8427.27</v>
      </c>
      <c r="CC53" s="12">
        <v>1697.16</v>
      </c>
      <c r="CD53" s="12">
        <v>1474.3</v>
      </c>
      <c r="CE53" s="12">
        <v>2212.59</v>
      </c>
      <c r="CF53" s="12">
        <v>5975.07</v>
      </c>
    </row>
    <row r="54" spans="1:84" x14ac:dyDescent="0.25">
      <c r="A54" s="26">
        <v>99345</v>
      </c>
      <c r="B54" t="s">
        <v>110</v>
      </c>
      <c r="C54">
        <v>1</v>
      </c>
      <c r="D54">
        <v>1</v>
      </c>
      <c r="E54">
        <v>1</v>
      </c>
      <c r="O54" s="31">
        <v>1074.48</v>
      </c>
      <c r="P54" s="1">
        <v>0</v>
      </c>
      <c r="Q54" s="1">
        <v>0</v>
      </c>
      <c r="R54" s="1">
        <v>1074.48</v>
      </c>
      <c r="S54" s="1">
        <v>1729.2</v>
      </c>
      <c r="T54" s="1">
        <v>0</v>
      </c>
      <c r="U54" s="1">
        <v>0</v>
      </c>
      <c r="V54" s="1">
        <v>1729.2</v>
      </c>
      <c r="W54" s="1">
        <v>1304.24</v>
      </c>
      <c r="X54" s="1">
        <v>0</v>
      </c>
      <c r="Y54" s="1">
        <v>0</v>
      </c>
      <c r="Z54" s="1">
        <v>1304.24</v>
      </c>
      <c r="AA54" s="1"/>
      <c r="AB54" s="1"/>
      <c r="AC54" s="1"/>
      <c r="AD54" s="1"/>
      <c r="AE54" s="12"/>
      <c r="AF54" s="12"/>
      <c r="AG54" s="12"/>
      <c r="AH54" s="12"/>
      <c r="BK54" s="34">
        <v>99324</v>
      </c>
      <c r="BL54" t="s">
        <v>36</v>
      </c>
      <c r="BM54" s="12">
        <v>75.010000000000005</v>
      </c>
      <c r="BN54" s="12">
        <v>0</v>
      </c>
      <c r="BO54" s="12">
        <v>0</v>
      </c>
      <c r="BP54" s="12">
        <v>369.23</v>
      </c>
      <c r="BQ54" s="12">
        <v>170.01</v>
      </c>
      <c r="BR54" s="12">
        <v>0</v>
      </c>
      <c r="BS54" s="12">
        <v>0</v>
      </c>
      <c r="BT54" s="12">
        <v>314.48</v>
      </c>
      <c r="BU54" s="12">
        <v>555.85</v>
      </c>
      <c r="BV54" s="12">
        <v>170.01</v>
      </c>
      <c r="BW54" s="12">
        <v>0</v>
      </c>
      <c r="BX54" s="12">
        <v>1585.03</v>
      </c>
      <c r="BY54" s="12">
        <v>686.31</v>
      </c>
      <c r="BZ54" s="12">
        <v>228.32</v>
      </c>
      <c r="CA54" s="12">
        <v>0</v>
      </c>
      <c r="CB54" s="12">
        <v>1673.04</v>
      </c>
      <c r="CC54" s="12">
        <v>500.96</v>
      </c>
      <c r="CD54" s="12">
        <v>385.82</v>
      </c>
      <c r="CE54" s="12">
        <v>228.32</v>
      </c>
      <c r="CF54" s="12">
        <v>1388.59</v>
      </c>
    </row>
    <row r="55" spans="1:84" x14ac:dyDescent="0.25">
      <c r="A55" s="26">
        <v>99350</v>
      </c>
      <c r="B55" t="s">
        <v>110</v>
      </c>
      <c r="C55">
        <v>1</v>
      </c>
      <c r="F55">
        <v>1</v>
      </c>
      <c r="O55" s="1">
        <v>1428.93</v>
      </c>
      <c r="P55" s="1">
        <v>0</v>
      </c>
      <c r="Q55" s="1">
        <v>0</v>
      </c>
      <c r="R55" s="1">
        <v>1428.93</v>
      </c>
      <c r="S55" s="1"/>
      <c r="T55" s="1"/>
      <c r="U55" s="1"/>
      <c r="V55" s="1"/>
      <c r="AA55" s="1">
        <v>880.95</v>
      </c>
      <c r="AB55" s="1">
        <v>0</v>
      </c>
      <c r="AC55" s="1">
        <v>0</v>
      </c>
      <c r="AD55" s="1">
        <v>880.95</v>
      </c>
      <c r="AE55" s="12"/>
      <c r="AF55" s="12"/>
      <c r="AG55" s="12"/>
      <c r="AH55" s="12"/>
      <c r="BK55" s="34">
        <v>99336</v>
      </c>
      <c r="BL55" t="s">
        <v>36</v>
      </c>
      <c r="BM55" s="12">
        <v>688.55</v>
      </c>
      <c r="BN55" s="12">
        <v>52.52</v>
      </c>
      <c r="BO55" s="12">
        <v>214.86</v>
      </c>
      <c r="BP55" s="12">
        <v>1976.35</v>
      </c>
      <c r="BQ55" s="12">
        <v>847.09</v>
      </c>
      <c r="BR55" s="12">
        <v>363.81</v>
      </c>
      <c r="BS55" s="12">
        <v>267.38</v>
      </c>
      <c r="BT55" s="12">
        <v>1930.42</v>
      </c>
      <c r="BU55" s="12">
        <v>212.56</v>
      </c>
      <c r="BV55" s="12">
        <v>365.3</v>
      </c>
      <c r="BW55" s="12">
        <v>0</v>
      </c>
      <c r="BX55" s="12">
        <v>1114.8800000000001</v>
      </c>
      <c r="BY55" s="12">
        <v>324.33999999999997</v>
      </c>
      <c r="BZ55" s="12">
        <v>140.58000000000001</v>
      </c>
      <c r="CA55" s="12">
        <v>260.38</v>
      </c>
      <c r="CB55" s="12">
        <v>876.72</v>
      </c>
      <c r="CC55" s="12">
        <v>101.76</v>
      </c>
      <c r="CD55" s="12">
        <v>161.77000000000001</v>
      </c>
      <c r="CE55" s="12">
        <v>21.67</v>
      </c>
      <c r="CF55" s="12">
        <v>372.87</v>
      </c>
    </row>
    <row r="56" spans="1:84" x14ac:dyDescent="0.25">
      <c r="A56" s="26">
        <v>99362</v>
      </c>
      <c r="B56" t="s">
        <v>110</v>
      </c>
      <c r="C56">
        <v>5</v>
      </c>
      <c r="D56">
        <v>3</v>
      </c>
      <c r="E56">
        <v>2</v>
      </c>
      <c r="F56">
        <v>1</v>
      </c>
      <c r="G56">
        <v>2</v>
      </c>
      <c r="O56" s="1">
        <v>11231.75</v>
      </c>
      <c r="P56" s="1">
        <v>29.41</v>
      </c>
      <c r="Q56" s="1">
        <v>0</v>
      </c>
      <c r="R56" s="1">
        <v>11261.16</v>
      </c>
      <c r="S56" s="1">
        <v>3930.21</v>
      </c>
      <c r="T56" s="1">
        <v>99.5</v>
      </c>
      <c r="U56" s="1">
        <v>0</v>
      </c>
      <c r="V56" s="1">
        <v>4029.71</v>
      </c>
      <c r="W56" s="1">
        <v>3686.69</v>
      </c>
      <c r="X56" s="1">
        <v>0</v>
      </c>
      <c r="Y56" s="1">
        <v>0</v>
      </c>
      <c r="Z56" s="1">
        <v>3686.69</v>
      </c>
      <c r="AA56" s="1">
        <v>3614.85</v>
      </c>
      <c r="AB56" s="1">
        <v>0</v>
      </c>
      <c r="AC56" s="1">
        <v>0</v>
      </c>
      <c r="AD56" s="1">
        <v>3614.85</v>
      </c>
      <c r="AE56" s="12">
        <v>3797.89</v>
      </c>
      <c r="AF56" s="12">
        <v>0</v>
      </c>
      <c r="AG56" s="12">
        <v>0</v>
      </c>
      <c r="AH56" s="12">
        <v>3797.89</v>
      </c>
      <c r="BK56" s="34">
        <v>99337</v>
      </c>
      <c r="BL56" t="s">
        <v>36</v>
      </c>
      <c r="BM56" s="12">
        <v>87.85</v>
      </c>
      <c r="BN56" s="12">
        <v>23.49</v>
      </c>
      <c r="BO56" s="12">
        <v>0</v>
      </c>
      <c r="BP56" s="12">
        <v>203.45</v>
      </c>
      <c r="BQ56" s="12">
        <v>92.11</v>
      </c>
      <c r="BR56" s="12">
        <v>87.85</v>
      </c>
      <c r="BS56" s="12">
        <v>23.49</v>
      </c>
      <c r="BT56" s="12">
        <v>316.70999999999998</v>
      </c>
      <c r="BU56" s="12">
        <v>113.26</v>
      </c>
      <c r="BV56" s="12">
        <v>92.11</v>
      </c>
      <c r="BW56" s="12">
        <v>68.91</v>
      </c>
      <c r="BX56" s="12">
        <v>274.27999999999997</v>
      </c>
      <c r="BY56" s="12">
        <v>22.52</v>
      </c>
      <c r="BZ56" s="12">
        <v>113.26</v>
      </c>
      <c r="CA56" s="12">
        <v>23.88</v>
      </c>
      <c r="CB56" s="12">
        <v>179.33</v>
      </c>
      <c r="CC56" s="12"/>
      <c r="CD56" s="12"/>
      <c r="CE56" s="12"/>
      <c r="CF56" s="12"/>
    </row>
    <row r="57" spans="1:84" x14ac:dyDescent="0.25">
      <c r="A57" s="26">
        <v>98223</v>
      </c>
      <c r="B57" t="s">
        <v>33</v>
      </c>
      <c r="C57">
        <v>4</v>
      </c>
      <c r="D57">
        <v>4</v>
      </c>
      <c r="E57">
        <v>3</v>
      </c>
      <c r="F57">
        <v>3</v>
      </c>
      <c r="G57">
        <v>4</v>
      </c>
      <c r="O57" s="1">
        <v>15594.49</v>
      </c>
      <c r="P57" s="1">
        <v>669.52</v>
      </c>
      <c r="Q57" s="1">
        <v>0</v>
      </c>
      <c r="R57" s="1">
        <v>16264.01</v>
      </c>
      <c r="S57" s="1">
        <v>2468.17</v>
      </c>
      <c r="T57" s="1">
        <v>1323.61</v>
      </c>
      <c r="U57" s="1">
        <v>155.91</v>
      </c>
      <c r="V57" s="1">
        <v>3947.69</v>
      </c>
      <c r="W57" s="1">
        <v>1613.78</v>
      </c>
      <c r="X57" s="1">
        <v>533.42999999999995</v>
      </c>
      <c r="Y57" s="1">
        <v>279.86</v>
      </c>
      <c r="Z57" s="1">
        <v>2427.0700000000002</v>
      </c>
      <c r="AA57" s="1">
        <v>1422.16</v>
      </c>
      <c r="AB57" s="1">
        <v>1031.27</v>
      </c>
      <c r="AC57" s="1">
        <v>58.75</v>
      </c>
      <c r="AD57">
        <v>2512.1799999999998</v>
      </c>
      <c r="AE57">
        <v>1465.49</v>
      </c>
      <c r="AF57">
        <v>1113.51</v>
      </c>
      <c r="AG57">
        <v>288.39</v>
      </c>
      <c r="AH57">
        <v>2867.39</v>
      </c>
      <c r="BK57" s="34">
        <v>99344</v>
      </c>
      <c r="BL57" t="s">
        <v>36</v>
      </c>
      <c r="BM57" s="12">
        <v>708.06</v>
      </c>
      <c r="BN57" s="12">
        <v>88.45</v>
      </c>
      <c r="BO57" s="12">
        <v>20.100000000000001</v>
      </c>
      <c r="BP57" s="12">
        <v>1937.03</v>
      </c>
      <c r="BQ57" s="12">
        <v>1462.51</v>
      </c>
      <c r="BR57" s="12">
        <v>376.31</v>
      </c>
      <c r="BS57" s="12">
        <v>68.31</v>
      </c>
      <c r="BT57" s="12">
        <v>3351.94</v>
      </c>
      <c r="BU57" s="12">
        <v>1729.94</v>
      </c>
      <c r="BV57" s="12">
        <v>387.03</v>
      </c>
      <c r="BW57" s="12">
        <v>86.77</v>
      </c>
      <c r="BX57" s="12">
        <v>4432.6499999999996</v>
      </c>
      <c r="BY57" s="12">
        <v>2038</v>
      </c>
      <c r="BZ57" s="12">
        <v>1086.9000000000001</v>
      </c>
      <c r="CA57" s="12">
        <v>393.31</v>
      </c>
      <c r="CB57" s="12">
        <v>5408.36</v>
      </c>
      <c r="CC57" s="12">
        <v>1031.76</v>
      </c>
      <c r="CD57" s="12">
        <v>636.9</v>
      </c>
      <c r="CE57" s="12">
        <v>622.19000000000005</v>
      </c>
      <c r="CF57" s="12">
        <v>3022.66</v>
      </c>
    </row>
    <row r="58" spans="1:84" x14ac:dyDescent="0.25">
      <c r="A58" s="26">
        <v>98225</v>
      </c>
      <c r="B58" t="s">
        <v>33</v>
      </c>
      <c r="C58">
        <v>2</v>
      </c>
      <c r="D58">
        <v>2</v>
      </c>
      <c r="E58">
        <v>2</v>
      </c>
      <c r="F58">
        <v>2</v>
      </c>
      <c r="G58">
        <v>2</v>
      </c>
      <c r="O58" s="1">
        <v>19570.04</v>
      </c>
      <c r="P58" s="1">
        <v>2408.08</v>
      </c>
      <c r="Q58" s="1">
        <v>0</v>
      </c>
      <c r="R58" s="1">
        <v>21978.12</v>
      </c>
      <c r="S58" s="1">
        <v>233.81</v>
      </c>
      <c r="T58" s="1">
        <v>0</v>
      </c>
      <c r="U58" s="1">
        <v>0</v>
      </c>
      <c r="V58" s="1">
        <v>233.81</v>
      </c>
      <c r="W58" s="1">
        <v>1289.6400000000001</v>
      </c>
      <c r="X58" s="1">
        <v>165.76</v>
      </c>
      <c r="Y58" s="1">
        <v>0</v>
      </c>
      <c r="Z58" s="1">
        <v>1455.4</v>
      </c>
      <c r="AA58" s="1">
        <v>2622.97</v>
      </c>
      <c r="AB58" s="1">
        <v>0</v>
      </c>
      <c r="AC58" s="1">
        <v>0</v>
      </c>
      <c r="AD58">
        <v>2622.97</v>
      </c>
      <c r="AE58">
        <v>238.5</v>
      </c>
      <c r="AF58">
        <v>0</v>
      </c>
      <c r="AG58">
        <v>0</v>
      </c>
      <c r="AH58">
        <v>238.5</v>
      </c>
      <c r="BK58" s="34">
        <v>99350</v>
      </c>
      <c r="BL58" t="s">
        <v>36</v>
      </c>
      <c r="BM58" s="12">
        <v>70.33</v>
      </c>
      <c r="BN58" s="12">
        <v>31.83</v>
      </c>
      <c r="BO58" s="12">
        <v>41.27</v>
      </c>
      <c r="BP58" s="12">
        <v>285.66000000000003</v>
      </c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</row>
    <row r="59" spans="1:84" x14ac:dyDescent="0.25">
      <c r="A59" s="26">
        <v>98226</v>
      </c>
      <c r="B59" t="s">
        <v>33</v>
      </c>
      <c r="C59">
        <v>1</v>
      </c>
      <c r="E59">
        <v>1</v>
      </c>
      <c r="F59">
        <v>3</v>
      </c>
      <c r="O59" s="1">
        <v>7821.77</v>
      </c>
      <c r="P59" s="1">
        <v>0</v>
      </c>
      <c r="Q59" s="1">
        <v>0</v>
      </c>
      <c r="R59" s="1">
        <v>7821.77</v>
      </c>
      <c r="S59" s="1"/>
      <c r="T59" s="1"/>
      <c r="U59" s="1"/>
      <c r="V59" s="1"/>
      <c r="W59" s="1">
        <v>6472.22</v>
      </c>
      <c r="X59" s="1">
        <v>0</v>
      </c>
      <c r="Y59" s="1">
        <v>0</v>
      </c>
      <c r="Z59" s="1">
        <v>6472.22</v>
      </c>
      <c r="AA59" s="1">
        <v>12128.7</v>
      </c>
      <c r="AB59" s="1">
        <v>6472.22</v>
      </c>
      <c r="AC59" s="1">
        <v>0</v>
      </c>
      <c r="AD59">
        <v>18600.919999999998</v>
      </c>
      <c r="BK59" s="34">
        <v>99352</v>
      </c>
      <c r="BL59" t="s">
        <v>36</v>
      </c>
      <c r="BM59" s="12">
        <v>138</v>
      </c>
      <c r="BN59" s="12">
        <v>64.05</v>
      </c>
      <c r="BO59" s="12">
        <v>44.1</v>
      </c>
      <c r="BP59" s="12">
        <v>396.85</v>
      </c>
      <c r="BQ59" s="12">
        <v>235.62</v>
      </c>
      <c r="BR59" s="12">
        <v>138</v>
      </c>
      <c r="BS59" s="12">
        <v>6.1</v>
      </c>
      <c r="BT59" s="12">
        <v>573.94000000000005</v>
      </c>
      <c r="BU59" s="12">
        <v>70.319999999999993</v>
      </c>
      <c r="BV59" s="12">
        <v>84.92</v>
      </c>
      <c r="BW59" s="12">
        <v>0</v>
      </c>
      <c r="BX59" s="12">
        <v>229.82</v>
      </c>
      <c r="BY59" s="12">
        <v>103.14</v>
      </c>
      <c r="BZ59" s="12">
        <v>0</v>
      </c>
      <c r="CA59" s="12">
        <v>0</v>
      </c>
      <c r="CB59" s="12">
        <v>181.93</v>
      </c>
      <c r="CC59" s="12">
        <v>115</v>
      </c>
      <c r="CD59" s="12">
        <v>43.14</v>
      </c>
      <c r="CE59" s="12">
        <v>0</v>
      </c>
      <c r="CF59" s="12">
        <v>155.57</v>
      </c>
    </row>
    <row r="60" spans="1:84" x14ac:dyDescent="0.25">
      <c r="A60" s="26">
        <v>98230</v>
      </c>
      <c r="B60" t="s">
        <v>33</v>
      </c>
      <c r="E60">
        <v>1</v>
      </c>
      <c r="F60">
        <v>1</v>
      </c>
      <c r="G60">
        <v>1</v>
      </c>
      <c r="O60" s="1"/>
      <c r="P60" s="1"/>
      <c r="Q60" s="1"/>
      <c r="R60" s="1"/>
      <c r="S60" s="1"/>
      <c r="T60" s="1"/>
      <c r="U60" s="1"/>
      <c r="V60" s="1"/>
      <c r="W60" s="1">
        <v>28401.48</v>
      </c>
      <c r="X60" s="1">
        <v>0</v>
      </c>
      <c r="Y60" s="1">
        <v>0</v>
      </c>
      <c r="Z60" s="1">
        <v>28401.48</v>
      </c>
      <c r="AA60" s="1">
        <v>38830.83</v>
      </c>
      <c r="AB60" s="1">
        <v>28401.48</v>
      </c>
      <c r="AC60" s="1">
        <v>0</v>
      </c>
      <c r="AD60">
        <v>67232.31</v>
      </c>
      <c r="AE60">
        <v>29203.59</v>
      </c>
      <c r="AF60">
        <v>0</v>
      </c>
      <c r="AG60">
        <v>0</v>
      </c>
      <c r="AH60">
        <v>29203.59</v>
      </c>
      <c r="BK60" s="34">
        <v>99354</v>
      </c>
      <c r="BL60" t="s">
        <v>36</v>
      </c>
      <c r="BM60" s="12">
        <v>585.79999999999995</v>
      </c>
      <c r="BN60" s="12">
        <v>80.67</v>
      </c>
      <c r="BO60" s="12">
        <v>44.83</v>
      </c>
      <c r="BP60" s="12">
        <v>1389.09</v>
      </c>
      <c r="BQ60" s="12">
        <v>701.74</v>
      </c>
      <c r="BR60" s="12">
        <v>125</v>
      </c>
      <c r="BS60" s="12">
        <v>0</v>
      </c>
      <c r="BT60" s="12">
        <v>1333.64</v>
      </c>
      <c r="BU60" s="12">
        <v>109.8</v>
      </c>
      <c r="BV60" s="12">
        <v>139.41</v>
      </c>
      <c r="BW60" s="12">
        <v>0</v>
      </c>
      <c r="BX60" s="12">
        <v>354.81</v>
      </c>
      <c r="BY60" s="12">
        <v>190.02</v>
      </c>
      <c r="BZ60" s="12">
        <v>0</v>
      </c>
      <c r="CA60" s="12">
        <v>0</v>
      </c>
      <c r="CB60" s="12">
        <v>299.66000000000003</v>
      </c>
      <c r="CC60" s="12"/>
      <c r="CD60" s="12"/>
      <c r="CE60" s="12"/>
      <c r="CF60" s="12"/>
    </row>
    <row r="61" spans="1:84" x14ac:dyDescent="0.25">
      <c r="A61" s="26">
        <v>98233</v>
      </c>
      <c r="B61" t="s">
        <v>33</v>
      </c>
      <c r="C61">
        <v>4</v>
      </c>
      <c r="D61">
        <v>2</v>
      </c>
      <c r="E61">
        <v>4</v>
      </c>
      <c r="F61">
        <v>5</v>
      </c>
      <c r="G61">
        <v>2</v>
      </c>
      <c r="O61" s="1">
        <v>15644.26</v>
      </c>
      <c r="P61" s="1">
        <v>12447.07</v>
      </c>
      <c r="Q61" s="1">
        <v>0</v>
      </c>
      <c r="R61" s="1">
        <v>28091.33</v>
      </c>
      <c r="S61" s="1">
        <v>5398.59</v>
      </c>
      <c r="T61" s="1">
        <v>6327.11</v>
      </c>
      <c r="U61" s="1">
        <v>0</v>
      </c>
      <c r="V61" s="1">
        <v>11725.7</v>
      </c>
      <c r="W61" s="1">
        <v>9589.92</v>
      </c>
      <c r="X61" s="1">
        <v>0</v>
      </c>
      <c r="Y61" s="1">
        <v>0</v>
      </c>
      <c r="Z61" s="1">
        <v>9589.92</v>
      </c>
      <c r="AA61" s="1">
        <v>7390.41</v>
      </c>
      <c r="AB61" s="1">
        <v>0</v>
      </c>
      <c r="AC61" s="1">
        <v>0</v>
      </c>
      <c r="AD61">
        <v>7390.41</v>
      </c>
      <c r="AE61">
        <v>2950.82</v>
      </c>
      <c r="AF61">
        <v>2781.69</v>
      </c>
      <c r="AG61">
        <v>0</v>
      </c>
      <c r="AH61">
        <v>5732.51</v>
      </c>
      <c r="BK61" s="34">
        <v>99362</v>
      </c>
      <c r="BL61" t="s">
        <v>36</v>
      </c>
      <c r="BM61" s="12">
        <v>3463.71</v>
      </c>
      <c r="BN61" s="12">
        <v>211.51</v>
      </c>
      <c r="BO61" s="12">
        <v>386.31</v>
      </c>
      <c r="BP61" s="12">
        <v>8892.24</v>
      </c>
      <c r="BQ61" s="12">
        <v>4589.53</v>
      </c>
      <c r="BR61" s="12">
        <v>1675.63</v>
      </c>
      <c r="BS61" s="12">
        <v>152.69</v>
      </c>
      <c r="BT61" s="12">
        <v>11644.82</v>
      </c>
      <c r="BU61" s="12">
        <v>2618.58</v>
      </c>
      <c r="BV61" s="12">
        <v>1449.01</v>
      </c>
      <c r="BW61" s="12">
        <v>978.64</v>
      </c>
      <c r="BX61" s="12">
        <v>8080.74</v>
      </c>
      <c r="BY61" s="12">
        <v>2683.14</v>
      </c>
      <c r="BZ61" s="12">
        <v>1618.85</v>
      </c>
      <c r="CA61" s="12">
        <v>1338.56</v>
      </c>
      <c r="CB61" s="12">
        <v>7612.33</v>
      </c>
      <c r="CC61" s="12">
        <v>1824.3</v>
      </c>
      <c r="CD61" s="12">
        <v>2381.73</v>
      </c>
      <c r="CE61" s="12">
        <v>2417.5300000000002</v>
      </c>
      <c r="CF61" s="12">
        <v>7721.9</v>
      </c>
    </row>
    <row r="62" spans="1:84" x14ac:dyDescent="0.25">
      <c r="A62" s="26">
        <v>98247</v>
      </c>
      <c r="B62" t="s">
        <v>33</v>
      </c>
      <c r="D62">
        <v>1</v>
      </c>
      <c r="O62" s="1"/>
      <c r="P62" s="1"/>
      <c r="Q62" s="1"/>
      <c r="R62" s="1"/>
      <c r="S62" s="1">
        <v>1538.54</v>
      </c>
      <c r="T62" s="1">
        <v>0</v>
      </c>
      <c r="U62" s="1">
        <v>0</v>
      </c>
      <c r="V62" s="1">
        <v>1538.54</v>
      </c>
      <c r="AA62" s="1"/>
      <c r="AB62" s="1"/>
      <c r="AC62" s="1"/>
    </row>
    <row r="63" spans="1:84" x14ac:dyDescent="0.25">
      <c r="A63" s="26">
        <v>98248</v>
      </c>
      <c r="B63" t="s">
        <v>33</v>
      </c>
      <c r="C63">
        <v>2</v>
      </c>
      <c r="D63">
        <v>3</v>
      </c>
      <c r="E63">
        <v>5</v>
      </c>
      <c r="F63">
        <v>1</v>
      </c>
      <c r="G63">
        <v>2</v>
      </c>
      <c r="O63" s="1">
        <v>8627.31</v>
      </c>
      <c r="P63" s="1">
        <v>5602.56</v>
      </c>
      <c r="Q63" s="1">
        <v>3097.62</v>
      </c>
      <c r="R63" s="1">
        <v>45256.480000000003</v>
      </c>
      <c r="S63" s="1">
        <v>40325.089999999997</v>
      </c>
      <c r="T63" s="1">
        <v>8205.74</v>
      </c>
      <c r="U63" s="1">
        <v>33281.299999999996</v>
      </c>
      <c r="V63" s="1">
        <v>81812.13</v>
      </c>
      <c r="W63" s="1">
        <v>6347.41</v>
      </c>
      <c r="X63" s="1">
        <v>10259.459999999999</v>
      </c>
      <c r="Y63" s="1">
        <v>35950.36</v>
      </c>
      <c r="Z63" s="1">
        <v>52557.23</v>
      </c>
      <c r="AA63" s="1">
        <v>6086.64</v>
      </c>
      <c r="AB63" s="1">
        <v>5869.18</v>
      </c>
      <c r="AC63" s="1">
        <v>29596.36</v>
      </c>
      <c r="AD63">
        <v>41552.18</v>
      </c>
      <c r="AE63">
        <v>5983.56</v>
      </c>
      <c r="AF63">
        <v>6086.64</v>
      </c>
      <c r="AG63">
        <v>5870.18</v>
      </c>
      <c r="AH63">
        <v>47535.74</v>
      </c>
    </row>
    <row r="64" spans="1:84" x14ac:dyDescent="0.25">
      <c r="A64" s="26">
        <v>98264</v>
      </c>
      <c r="B64" t="s">
        <v>33</v>
      </c>
      <c r="C64">
        <v>1</v>
      </c>
      <c r="O64" s="1">
        <v>755.78</v>
      </c>
      <c r="P64" s="1">
        <v>0</v>
      </c>
      <c r="Q64" s="1">
        <v>0</v>
      </c>
      <c r="R64" s="1">
        <v>755.78</v>
      </c>
      <c r="S64" s="1"/>
      <c r="T64" s="1"/>
      <c r="U64" s="1"/>
      <c r="V64" s="1"/>
      <c r="AA64" s="1"/>
      <c r="AB64" s="1"/>
      <c r="AC64" s="1"/>
    </row>
    <row r="65" spans="1:34" x14ac:dyDescent="0.25">
      <c r="A65" s="26">
        <v>98273</v>
      </c>
      <c r="B65" t="s">
        <v>33</v>
      </c>
      <c r="E65">
        <v>1</v>
      </c>
      <c r="F65">
        <v>1</v>
      </c>
      <c r="O65" s="1"/>
      <c r="P65" s="1"/>
      <c r="Q65" s="1"/>
      <c r="R65" s="1"/>
      <c r="S65" s="1"/>
      <c r="T65" s="1"/>
      <c r="U65" s="1"/>
      <c r="V65" s="1"/>
      <c r="W65" s="1">
        <v>8867.01</v>
      </c>
      <c r="X65" s="1">
        <v>0</v>
      </c>
      <c r="Y65" s="1">
        <v>0</v>
      </c>
      <c r="Z65" s="1">
        <v>8867.01</v>
      </c>
      <c r="AA65" s="1">
        <v>1353.94</v>
      </c>
      <c r="AB65" s="1">
        <v>0</v>
      </c>
      <c r="AC65" s="1">
        <v>0</v>
      </c>
      <c r="AD65">
        <v>1353.94</v>
      </c>
    </row>
    <row r="66" spans="1:34" x14ac:dyDescent="0.25">
      <c r="A66" s="26">
        <v>98295</v>
      </c>
      <c r="B66" t="s">
        <v>33</v>
      </c>
      <c r="C66">
        <v>1</v>
      </c>
      <c r="D66">
        <v>1</v>
      </c>
      <c r="E66">
        <v>1</v>
      </c>
      <c r="F66">
        <v>1</v>
      </c>
      <c r="G66">
        <v>1</v>
      </c>
      <c r="O66" s="1">
        <v>61.82</v>
      </c>
      <c r="P66" s="1">
        <v>0</v>
      </c>
      <c r="Q66" s="1">
        <v>0</v>
      </c>
      <c r="R66" s="1">
        <v>61.82</v>
      </c>
      <c r="S66" s="1">
        <v>62.44</v>
      </c>
      <c r="T66" s="1">
        <v>61.82</v>
      </c>
      <c r="U66" s="1">
        <v>0</v>
      </c>
      <c r="V66" s="1">
        <v>124.26</v>
      </c>
      <c r="W66" s="1">
        <v>61.84</v>
      </c>
      <c r="X66" s="1">
        <v>62.44</v>
      </c>
      <c r="Y66" s="1">
        <v>61.82</v>
      </c>
      <c r="Z66" s="1">
        <v>186.1</v>
      </c>
      <c r="AA66" s="1">
        <v>48.56</v>
      </c>
      <c r="AB66" s="1">
        <v>0</v>
      </c>
      <c r="AC66" s="1">
        <v>0</v>
      </c>
      <c r="AD66">
        <v>48.56</v>
      </c>
      <c r="AE66">
        <v>63.09</v>
      </c>
      <c r="AF66">
        <v>48.56</v>
      </c>
      <c r="AG66">
        <v>0</v>
      </c>
      <c r="AH66">
        <v>111.65</v>
      </c>
    </row>
    <row r="67" spans="1:34" x14ac:dyDescent="0.25">
      <c r="A67" s="26">
        <v>98550</v>
      </c>
      <c r="B67" t="s">
        <v>33</v>
      </c>
      <c r="F67">
        <v>1</v>
      </c>
      <c r="O67" s="1"/>
      <c r="P67" s="1"/>
      <c r="Q67" s="1"/>
      <c r="R67" s="1"/>
      <c r="S67" s="1"/>
      <c r="T67" s="1"/>
      <c r="U67" s="1"/>
      <c r="V67" s="1"/>
      <c r="AA67" s="1">
        <v>0.1</v>
      </c>
      <c r="AB67" s="1">
        <v>0</v>
      </c>
      <c r="AC67" s="1">
        <v>0</v>
      </c>
      <c r="AD67">
        <v>0.1</v>
      </c>
    </row>
    <row r="68" spans="1:34" x14ac:dyDescent="0.25">
      <c r="A68" s="26">
        <v>98625</v>
      </c>
      <c r="B68" t="s">
        <v>33</v>
      </c>
      <c r="C68">
        <v>1</v>
      </c>
      <c r="D68">
        <v>1</v>
      </c>
      <c r="E68">
        <v>1</v>
      </c>
      <c r="O68" s="1">
        <v>0</v>
      </c>
      <c r="P68" s="1">
        <v>60</v>
      </c>
      <c r="Q68" s="1">
        <v>62.82</v>
      </c>
      <c r="R68" s="1">
        <v>243.6</v>
      </c>
      <c r="S68" s="1">
        <v>270.56</v>
      </c>
      <c r="T68" s="1">
        <v>0</v>
      </c>
      <c r="U68" s="1">
        <v>0</v>
      </c>
      <c r="V68" s="1">
        <v>270.56</v>
      </c>
      <c r="W68" s="1">
        <v>0</v>
      </c>
      <c r="X68" s="1">
        <v>270.56</v>
      </c>
      <c r="Y68" s="1">
        <v>0</v>
      </c>
      <c r="Z68" s="1">
        <v>270.56</v>
      </c>
      <c r="AA68" s="1"/>
      <c r="AB68" s="1"/>
      <c r="AC68" s="1"/>
    </row>
    <row r="69" spans="1:34" x14ac:dyDescent="0.25">
      <c r="A69" s="26">
        <v>98632</v>
      </c>
      <c r="B69" t="s">
        <v>33</v>
      </c>
      <c r="C69">
        <v>1</v>
      </c>
      <c r="D69">
        <v>1</v>
      </c>
      <c r="E69">
        <v>1</v>
      </c>
      <c r="F69">
        <v>1</v>
      </c>
      <c r="O69" s="1">
        <v>2130.9699999999998</v>
      </c>
      <c r="P69" s="1">
        <v>0</v>
      </c>
      <c r="Q69" s="1">
        <v>0</v>
      </c>
      <c r="R69" s="1">
        <v>2130.9699999999998</v>
      </c>
      <c r="S69" s="1">
        <v>1337.43</v>
      </c>
      <c r="T69" s="1">
        <v>2130.9699999999998</v>
      </c>
      <c r="U69" s="1">
        <v>0</v>
      </c>
      <c r="V69" s="1">
        <v>3468.4</v>
      </c>
      <c r="W69" s="1">
        <v>2072.33</v>
      </c>
      <c r="X69" s="1">
        <v>1337.43</v>
      </c>
      <c r="Y69" s="1">
        <v>2130.9699999999998</v>
      </c>
      <c r="Z69" s="1">
        <v>5540.73</v>
      </c>
      <c r="AA69" s="1">
        <v>2390.4499999999998</v>
      </c>
      <c r="AB69" s="1">
        <v>2072.33</v>
      </c>
      <c r="AC69" s="1">
        <v>412.05</v>
      </c>
      <c r="AD69">
        <v>4874.83</v>
      </c>
    </row>
    <row r="70" spans="1:34" x14ac:dyDescent="0.25">
      <c r="A70" s="26">
        <v>98674</v>
      </c>
      <c r="B70" t="s">
        <v>33</v>
      </c>
      <c r="D70">
        <v>1</v>
      </c>
      <c r="F70">
        <v>1</v>
      </c>
      <c r="G70">
        <v>1</v>
      </c>
      <c r="O70" s="1"/>
      <c r="P70" s="1"/>
      <c r="Q70" s="1"/>
      <c r="R70" s="1"/>
      <c r="S70" s="1">
        <v>1398.1</v>
      </c>
      <c r="T70" s="1">
        <v>0</v>
      </c>
      <c r="U70" s="1">
        <v>0</v>
      </c>
      <c r="V70" s="1">
        <v>1398.1</v>
      </c>
      <c r="AA70" s="1">
        <v>2332.5700000000002</v>
      </c>
      <c r="AB70" s="1">
        <v>0</v>
      </c>
      <c r="AC70" s="1">
        <v>0</v>
      </c>
      <c r="AD70">
        <v>2332.5700000000002</v>
      </c>
      <c r="AE70">
        <v>1955.69</v>
      </c>
      <c r="AF70">
        <v>2332.5700000000002</v>
      </c>
      <c r="AG70">
        <v>0</v>
      </c>
      <c r="AH70">
        <v>4288.26</v>
      </c>
    </row>
    <row r="71" spans="1:34" x14ac:dyDescent="0.25">
      <c r="A71" s="26">
        <v>98801</v>
      </c>
      <c r="B71" t="s">
        <v>33</v>
      </c>
      <c r="D71">
        <v>1</v>
      </c>
      <c r="F71">
        <v>1</v>
      </c>
      <c r="O71" s="1"/>
      <c r="P71" s="1"/>
      <c r="Q71" s="1"/>
      <c r="R71" s="1"/>
      <c r="S71" s="1">
        <v>14846.58</v>
      </c>
      <c r="T71" s="1">
        <v>0</v>
      </c>
      <c r="U71" s="1">
        <v>0</v>
      </c>
      <c r="V71" s="1">
        <v>14846.58</v>
      </c>
      <c r="AA71" s="1">
        <v>12912.6</v>
      </c>
      <c r="AB71" s="1">
        <v>0</v>
      </c>
      <c r="AC71" s="1">
        <v>0</v>
      </c>
      <c r="AD71">
        <v>12912.6</v>
      </c>
    </row>
    <row r="72" spans="1:34" x14ac:dyDescent="0.25">
      <c r="A72" s="26">
        <v>98837</v>
      </c>
      <c r="B72" t="s">
        <v>33</v>
      </c>
      <c r="C72">
        <v>2</v>
      </c>
      <c r="D72">
        <v>1</v>
      </c>
      <c r="E72">
        <v>1</v>
      </c>
      <c r="F72">
        <v>1</v>
      </c>
      <c r="G72">
        <v>1</v>
      </c>
      <c r="O72" s="1">
        <v>224.63</v>
      </c>
      <c r="P72" s="1">
        <v>0</v>
      </c>
      <c r="Q72" s="1">
        <v>1</v>
      </c>
      <c r="R72" s="1">
        <v>716.19</v>
      </c>
      <c r="S72" s="1">
        <v>0</v>
      </c>
      <c r="T72" s="1">
        <v>0</v>
      </c>
      <c r="U72" s="1">
        <v>491.56</v>
      </c>
      <c r="V72" s="1">
        <v>491.56</v>
      </c>
      <c r="W72" s="1">
        <v>0</v>
      </c>
      <c r="X72" s="1">
        <v>0</v>
      </c>
      <c r="Y72" s="1">
        <v>491.56</v>
      </c>
      <c r="Z72" s="1">
        <v>491.56</v>
      </c>
      <c r="AA72" s="1">
        <v>0</v>
      </c>
      <c r="AB72" s="1">
        <v>0</v>
      </c>
      <c r="AC72" s="1">
        <v>491.56</v>
      </c>
      <c r="AD72">
        <v>491.56</v>
      </c>
      <c r="AE72">
        <v>0</v>
      </c>
      <c r="AF72">
        <v>0</v>
      </c>
      <c r="AG72">
        <v>1</v>
      </c>
      <c r="AH72">
        <v>491.56</v>
      </c>
    </row>
    <row r="73" spans="1:34" x14ac:dyDescent="0.25">
      <c r="A73" s="26">
        <v>98848</v>
      </c>
      <c r="B73" t="s">
        <v>33</v>
      </c>
      <c r="C73">
        <v>1</v>
      </c>
      <c r="D73">
        <v>1</v>
      </c>
      <c r="E73">
        <v>1</v>
      </c>
      <c r="F73">
        <v>1</v>
      </c>
      <c r="G73">
        <v>1</v>
      </c>
      <c r="O73" s="1">
        <v>87.07</v>
      </c>
      <c r="P73" s="1">
        <v>0</v>
      </c>
      <c r="Q73" s="1">
        <v>0</v>
      </c>
      <c r="R73" s="1">
        <v>87.07</v>
      </c>
      <c r="S73" s="1">
        <v>87.07</v>
      </c>
      <c r="T73" s="1">
        <v>0</v>
      </c>
      <c r="U73" s="1">
        <v>0</v>
      </c>
      <c r="V73" s="1">
        <v>87.07</v>
      </c>
      <c r="W73" s="1">
        <v>87.07</v>
      </c>
      <c r="X73" s="1">
        <v>0</v>
      </c>
      <c r="Y73" s="1">
        <v>0</v>
      </c>
      <c r="Z73" s="1">
        <v>87.07</v>
      </c>
      <c r="AA73" s="1">
        <v>87.07</v>
      </c>
      <c r="AB73" s="1">
        <v>0</v>
      </c>
      <c r="AC73" s="1">
        <v>0</v>
      </c>
      <c r="AD73">
        <v>87.07</v>
      </c>
      <c r="AE73">
        <v>10.69</v>
      </c>
      <c r="AF73">
        <v>0</v>
      </c>
      <c r="AG73">
        <v>0</v>
      </c>
      <c r="AH73">
        <v>10.69</v>
      </c>
    </row>
    <row r="74" spans="1:34" x14ac:dyDescent="0.25">
      <c r="A74" s="26">
        <v>98901</v>
      </c>
      <c r="B74" t="s">
        <v>33</v>
      </c>
      <c r="G74">
        <v>1</v>
      </c>
      <c r="O74" s="1"/>
      <c r="P74" s="1"/>
      <c r="Q74" s="1"/>
      <c r="R74" s="1"/>
      <c r="S74" s="1"/>
      <c r="T74" s="1"/>
      <c r="U74" s="1"/>
      <c r="V74" s="1"/>
      <c r="AA74" s="1"/>
      <c r="AB74" s="1"/>
      <c r="AC74" s="1"/>
      <c r="AE74">
        <v>1665</v>
      </c>
      <c r="AF74">
        <v>0</v>
      </c>
      <c r="AG74">
        <v>0</v>
      </c>
      <c r="AH74">
        <v>1665</v>
      </c>
    </row>
    <row r="75" spans="1:34" x14ac:dyDescent="0.25">
      <c r="A75" s="26">
        <v>98902</v>
      </c>
      <c r="B75" t="s">
        <v>33</v>
      </c>
      <c r="C75">
        <v>4</v>
      </c>
      <c r="D75">
        <v>4</v>
      </c>
      <c r="F75">
        <v>4</v>
      </c>
      <c r="G75">
        <v>1</v>
      </c>
      <c r="O75" s="1">
        <v>4093.59</v>
      </c>
      <c r="P75" s="1">
        <v>0</v>
      </c>
      <c r="Q75" s="1">
        <v>0</v>
      </c>
      <c r="R75" s="1">
        <v>4093.59</v>
      </c>
      <c r="S75" s="1">
        <v>3517.52</v>
      </c>
      <c r="T75" s="1">
        <v>0</v>
      </c>
      <c r="U75" s="1">
        <v>0</v>
      </c>
      <c r="V75" s="1">
        <v>3517.52</v>
      </c>
      <c r="AA75" s="1">
        <v>63159.75</v>
      </c>
      <c r="AB75" s="1">
        <v>0</v>
      </c>
      <c r="AC75" s="1">
        <v>0</v>
      </c>
      <c r="AD75">
        <v>63159.75</v>
      </c>
      <c r="AE75">
        <v>57161.69</v>
      </c>
      <c r="AF75">
        <v>0</v>
      </c>
      <c r="AG75">
        <v>0</v>
      </c>
      <c r="AH75">
        <v>57161.69</v>
      </c>
    </row>
    <row r="76" spans="1:34" x14ac:dyDescent="0.25">
      <c r="A76" s="26">
        <v>98903</v>
      </c>
      <c r="B76" t="s">
        <v>33</v>
      </c>
      <c r="C76">
        <v>2</v>
      </c>
      <c r="D76">
        <v>3</v>
      </c>
      <c r="E76">
        <v>3</v>
      </c>
      <c r="F76">
        <v>3</v>
      </c>
      <c r="G76">
        <v>4</v>
      </c>
      <c r="O76" s="1">
        <v>4814.71</v>
      </c>
      <c r="P76" s="1">
        <v>1395.24</v>
      </c>
      <c r="Q76" s="1">
        <v>329.03</v>
      </c>
      <c r="R76" s="1">
        <v>24525.21</v>
      </c>
      <c r="S76" s="1">
        <v>5638.39</v>
      </c>
      <c r="T76" s="1">
        <v>4814.71</v>
      </c>
      <c r="U76" s="1">
        <v>19710.5</v>
      </c>
      <c r="V76" s="1">
        <v>30163.599999999999</v>
      </c>
      <c r="W76" s="1">
        <v>6944.53</v>
      </c>
      <c r="X76" s="1">
        <v>5047.57</v>
      </c>
      <c r="Y76" s="1">
        <v>24525.21</v>
      </c>
      <c r="Z76" s="1">
        <v>36517.31</v>
      </c>
      <c r="AA76" s="1">
        <v>4788.12</v>
      </c>
      <c r="AB76" s="1">
        <v>3472.53</v>
      </c>
      <c r="AC76" s="1">
        <v>29572.78</v>
      </c>
      <c r="AD76">
        <v>37833.43</v>
      </c>
      <c r="AE76">
        <v>3895.67</v>
      </c>
      <c r="AF76">
        <v>4197.3</v>
      </c>
      <c r="AG76">
        <v>3474.53</v>
      </c>
      <c r="AH76">
        <v>41138.28</v>
      </c>
    </row>
    <row r="77" spans="1:34" x14ac:dyDescent="0.25">
      <c r="A77" s="26">
        <v>98930</v>
      </c>
      <c r="B77" t="s">
        <v>33</v>
      </c>
      <c r="C77">
        <v>2</v>
      </c>
      <c r="E77">
        <v>4</v>
      </c>
      <c r="F77">
        <v>3</v>
      </c>
      <c r="G77">
        <v>2</v>
      </c>
      <c r="O77" s="1">
        <v>360.93</v>
      </c>
      <c r="P77" s="1">
        <v>171.53</v>
      </c>
      <c r="Q77" s="1">
        <v>0</v>
      </c>
      <c r="R77" s="1">
        <v>532.46</v>
      </c>
      <c r="S77" s="1"/>
      <c r="T77" s="1"/>
      <c r="U77" s="1"/>
      <c r="V77" s="1"/>
      <c r="W77" s="1">
        <v>5801.47</v>
      </c>
      <c r="X77" s="1">
        <v>0</v>
      </c>
      <c r="Y77" s="1">
        <v>0</v>
      </c>
      <c r="Z77" s="1">
        <v>5801.47</v>
      </c>
      <c r="AA77" s="1">
        <v>969.44</v>
      </c>
      <c r="AB77" s="1">
        <v>1198.1600000000001</v>
      </c>
      <c r="AC77" s="1">
        <v>0</v>
      </c>
      <c r="AD77">
        <v>2167.6</v>
      </c>
      <c r="AE77">
        <v>226.84</v>
      </c>
      <c r="AF77">
        <v>259.88</v>
      </c>
      <c r="AG77">
        <v>1198.1600000000001</v>
      </c>
      <c r="AH77">
        <v>1684.88</v>
      </c>
    </row>
    <row r="78" spans="1:34" x14ac:dyDescent="0.25">
      <c r="A78" s="26">
        <v>98936</v>
      </c>
      <c r="B78" t="s">
        <v>33</v>
      </c>
      <c r="G78">
        <v>1</v>
      </c>
      <c r="O78" s="1"/>
      <c r="P78" s="1"/>
      <c r="Q78" s="1"/>
      <c r="R78" s="1"/>
      <c r="S78" s="1"/>
      <c r="T78" s="1"/>
      <c r="U78" s="1"/>
      <c r="V78" s="1"/>
      <c r="AA78" s="1"/>
      <c r="AB78" s="1"/>
      <c r="AC78" s="1"/>
      <c r="AE78">
        <v>2947.56</v>
      </c>
      <c r="AF78">
        <v>0</v>
      </c>
      <c r="AG78">
        <v>0</v>
      </c>
      <c r="AH78">
        <v>2947.56</v>
      </c>
    </row>
    <row r="79" spans="1:34" x14ac:dyDescent="0.25">
      <c r="A79" s="26">
        <v>98942</v>
      </c>
      <c r="B79" t="s">
        <v>33</v>
      </c>
      <c r="E79">
        <v>1</v>
      </c>
      <c r="O79" s="1"/>
      <c r="P79" s="1"/>
      <c r="Q79" s="1"/>
      <c r="R79" s="1"/>
      <c r="S79" s="1"/>
      <c r="T79" s="1"/>
      <c r="U79" s="1"/>
      <c r="V79" s="1"/>
      <c r="W79" s="1">
        <v>132.27000000000001</v>
      </c>
      <c r="X79" s="1">
        <v>0</v>
      </c>
      <c r="Y79" s="1">
        <v>0</v>
      </c>
      <c r="Z79" s="1">
        <v>132.27000000000001</v>
      </c>
      <c r="AA79" s="1"/>
      <c r="AB79" s="1"/>
      <c r="AC79" s="1"/>
    </row>
    <row r="80" spans="1:34" x14ac:dyDescent="0.25">
      <c r="A80" s="26">
        <v>98944</v>
      </c>
      <c r="B80" t="s">
        <v>33</v>
      </c>
      <c r="C80">
        <v>3</v>
      </c>
      <c r="D80">
        <v>1</v>
      </c>
      <c r="E80">
        <v>2</v>
      </c>
      <c r="F80">
        <v>1</v>
      </c>
      <c r="G80">
        <v>1</v>
      </c>
      <c r="O80" s="1">
        <v>139.47</v>
      </c>
      <c r="P80" s="1">
        <v>0</v>
      </c>
      <c r="Q80" s="1">
        <v>0</v>
      </c>
      <c r="R80" s="1">
        <v>139.47</v>
      </c>
      <c r="S80" s="1">
        <v>4209.09</v>
      </c>
      <c r="T80" s="1">
        <v>90.2</v>
      </c>
      <c r="U80" s="1">
        <v>0</v>
      </c>
      <c r="V80" s="1">
        <v>4299.29</v>
      </c>
      <c r="W80" s="1">
        <v>3787.51</v>
      </c>
      <c r="X80" s="1">
        <v>572.38</v>
      </c>
      <c r="Y80" s="1">
        <v>0</v>
      </c>
      <c r="Z80" s="1">
        <v>4359.8900000000003</v>
      </c>
      <c r="AA80" s="1">
        <v>4414.04</v>
      </c>
      <c r="AB80" s="1">
        <v>3726.91</v>
      </c>
      <c r="AC80" s="1">
        <v>572.38</v>
      </c>
      <c r="AD80">
        <v>8713.33</v>
      </c>
      <c r="AE80">
        <v>3719.69</v>
      </c>
      <c r="AF80">
        <v>90.2</v>
      </c>
      <c r="AG80">
        <v>0</v>
      </c>
      <c r="AH80">
        <v>3809.89</v>
      </c>
    </row>
    <row r="81" spans="1:34" x14ac:dyDescent="0.25">
      <c r="A81" s="26">
        <v>98951</v>
      </c>
      <c r="B81" t="s">
        <v>33</v>
      </c>
      <c r="C81">
        <v>2</v>
      </c>
      <c r="D81">
        <v>2</v>
      </c>
      <c r="E81">
        <v>2</v>
      </c>
      <c r="F81">
        <v>2</v>
      </c>
      <c r="G81">
        <v>2</v>
      </c>
      <c r="O81" s="1">
        <v>36050.36</v>
      </c>
      <c r="P81" s="1">
        <v>0</v>
      </c>
      <c r="Q81" s="1">
        <v>0</v>
      </c>
      <c r="R81" s="1">
        <v>36050.36</v>
      </c>
      <c r="S81" s="1">
        <v>58715.43</v>
      </c>
      <c r="T81" s="1">
        <v>36050.36</v>
      </c>
      <c r="U81" s="1">
        <v>0</v>
      </c>
      <c r="V81" s="1">
        <v>94765.79</v>
      </c>
      <c r="W81" s="1">
        <v>15650.46</v>
      </c>
      <c r="X81" s="1">
        <v>44165.32</v>
      </c>
      <c r="Y81" s="1">
        <v>0</v>
      </c>
      <c r="Z81" s="1">
        <v>59815.78</v>
      </c>
      <c r="AA81" s="1">
        <v>55293.03</v>
      </c>
      <c r="AB81" s="1">
        <v>15650.46</v>
      </c>
      <c r="AC81" s="1">
        <v>44165.32</v>
      </c>
      <c r="AD81">
        <v>115108.81</v>
      </c>
      <c r="AE81">
        <v>27401.3</v>
      </c>
      <c r="AF81">
        <v>55293.03</v>
      </c>
      <c r="AG81">
        <v>481.63</v>
      </c>
      <c r="AH81">
        <v>83175.960000000006</v>
      </c>
    </row>
    <row r="82" spans="1:34" x14ac:dyDescent="0.25">
      <c r="A82" s="26">
        <v>98953</v>
      </c>
      <c r="B82" t="s">
        <v>33</v>
      </c>
      <c r="D82">
        <v>1</v>
      </c>
      <c r="F82">
        <v>1</v>
      </c>
      <c r="G82">
        <v>2</v>
      </c>
      <c r="O82" s="1"/>
      <c r="P82" s="1"/>
      <c r="Q82" s="1"/>
      <c r="R82" s="1"/>
      <c r="S82" s="1">
        <v>274.55</v>
      </c>
      <c r="T82" s="1">
        <v>0</v>
      </c>
      <c r="U82" s="1">
        <v>0</v>
      </c>
      <c r="V82" s="1">
        <v>274.55</v>
      </c>
      <c r="AA82" s="1">
        <v>153.07</v>
      </c>
      <c r="AB82" s="1">
        <v>0</v>
      </c>
      <c r="AC82" s="1">
        <v>0</v>
      </c>
      <c r="AD82">
        <v>153.07</v>
      </c>
      <c r="AE82">
        <v>682.33</v>
      </c>
      <c r="AF82">
        <v>153.07</v>
      </c>
      <c r="AG82">
        <v>0</v>
      </c>
      <c r="AH82">
        <v>835.4</v>
      </c>
    </row>
    <row r="83" spans="1:34" x14ac:dyDescent="0.25">
      <c r="A83" s="26">
        <v>99323</v>
      </c>
      <c r="B83" t="s">
        <v>33</v>
      </c>
      <c r="C83">
        <v>1</v>
      </c>
      <c r="D83">
        <v>1</v>
      </c>
      <c r="E83">
        <v>1</v>
      </c>
      <c r="F83">
        <v>1</v>
      </c>
      <c r="G83">
        <v>1</v>
      </c>
      <c r="O83" s="1">
        <v>69.239999999999995</v>
      </c>
      <c r="P83" s="1">
        <v>0</v>
      </c>
      <c r="Q83" s="1">
        <v>0</v>
      </c>
      <c r="R83" s="1">
        <v>69.239999999999995</v>
      </c>
      <c r="S83" s="1">
        <v>1395.31</v>
      </c>
      <c r="T83" s="1">
        <v>69.239999999999995</v>
      </c>
      <c r="U83" s="1">
        <v>0</v>
      </c>
      <c r="V83" s="1">
        <v>1464.55</v>
      </c>
      <c r="W83" s="1">
        <v>2207.5500000000002</v>
      </c>
      <c r="X83" s="1">
        <v>0</v>
      </c>
      <c r="Y83" s="1">
        <v>0</v>
      </c>
      <c r="Z83" s="1">
        <v>2207.5500000000002</v>
      </c>
      <c r="AA83" s="1">
        <v>1434.42</v>
      </c>
      <c r="AB83" s="1">
        <v>2207.5500000000002</v>
      </c>
      <c r="AC83" s="1">
        <v>0</v>
      </c>
      <c r="AD83">
        <v>3641.97</v>
      </c>
      <c r="AE83">
        <v>96.42</v>
      </c>
      <c r="AF83">
        <v>1434.42</v>
      </c>
      <c r="AG83">
        <v>676.71</v>
      </c>
      <c r="AH83">
        <v>2207.5500000000002</v>
      </c>
    </row>
    <row r="84" spans="1:34" x14ac:dyDescent="0.25">
      <c r="A84" s="26">
        <v>99344</v>
      </c>
      <c r="B84" t="s">
        <v>33</v>
      </c>
      <c r="C84">
        <v>1</v>
      </c>
      <c r="O84" s="1">
        <v>90726.9</v>
      </c>
      <c r="P84" s="1">
        <v>0</v>
      </c>
      <c r="Q84" s="1">
        <v>0</v>
      </c>
      <c r="R84" s="1">
        <v>90726.9</v>
      </c>
      <c r="S84" s="1"/>
      <c r="T84" s="1"/>
      <c r="U84" s="1"/>
      <c r="V84" s="1"/>
      <c r="AA84" s="1"/>
      <c r="AB84" s="1"/>
      <c r="AC84" s="1"/>
    </row>
    <row r="85" spans="1:34" x14ac:dyDescent="0.25">
      <c r="A85" s="26">
        <v>99345</v>
      </c>
      <c r="B85" t="s">
        <v>33</v>
      </c>
      <c r="E85">
        <v>1</v>
      </c>
      <c r="O85" s="1"/>
      <c r="P85" s="1"/>
      <c r="Q85" s="1"/>
      <c r="R85" s="1"/>
      <c r="S85" s="1"/>
      <c r="T85" s="1"/>
      <c r="U85" s="1"/>
      <c r="V85" s="1"/>
      <c r="W85" s="1">
        <v>4111.3900000000003</v>
      </c>
      <c r="X85" s="1">
        <v>0</v>
      </c>
      <c r="Y85" s="1">
        <v>0</v>
      </c>
      <c r="Z85" s="1">
        <v>4111.3900000000003</v>
      </c>
      <c r="AA85" s="1"/>
      <c r="AB85" s="1"/>
      <c r="AC85" s="1"/>
    </row>
    <row r="86" spans="1:34" x14ac:dyDescent="0.25">
      <c r="A86" s="26">
        <v>99350</v>
      </c>
      <c r="B86" t="s">
        <v>33</v>
      </c>
      <c r="F86">
        <v>1</v>
      </c>
      <c r="O86" s="1"/>
      <c r="P86" s="1"/>
      <c r="Q86" s="1"/>
      <c r="R86" s="1"/>
      <c r="S86" s="1"/>
      <c r="T86" s="1"/>
      <c r="U86" s="1"/>
      <c r="V86" s="1"/>
      <c r="AA86" s="1">
        <v>7142.69</v>
      </c>
      <c r="AB86" s="1">
        <v>0</v>
      </c>
      <c r="AC86" s="1">
        <v>0</v>
      </c>
      <c r="AD86">
        <v>7142.69</v>
      </c>
    </row>
    <row r="87" spans="1:34" x14ac:dyDescent="0.25">
      <c r="A87" s="26">
        <v>99352</v>
      </c>
      <c r="B87" t="s">
        <v>33</v>
      </c>
      <c r="F87">
        <v>1</v>
      </c>
      <c r="G87">
        <v>1</v>
      </c>
      <c r="O87" s="1"/>
      <c r="P87" s="1"/>
      <c r="Q87" s="1"/>
      <c r="R87" s="1"/>
      <c r="S87" s="1"/>
      <c r="T87" s="1"/>
      <c r="U87" s="1"/>
      <c r="V87" s="1"/>
      <c r="AA87" s="1">
        <v>11795.78</v>
      </c>
      <c r="AB87" s="1">
        <v>0</v>
      </c>
      <c r="AC87" s="1">
        <v>0</v>
      </c>
      <c r="AD87">
        <v>11795.78</v>
      </c>
      <c r="AE87">
        <v>10161.36</v>
      </c>
      <c r="AF87">
        <v>0</v>
      </c>
      <c r="AG87">
        <v>0</v>
      </c>
      <c r="AH87">
        <v>10161.36</v>
      </c>
    </row>
    <row r="88" spans="1:34" x14ac:dyDescent="0.25">
      <c r="A88" s="26">
        <v>99362</v>
      </c>
      <c r="B88" t="s">
        <v>33</v>
      </c>
      <c r="D88">
        <v>1</v>
      </c>
      <c r="O88" s="1"/>
      <c r="P88" s="1"/>
      <c r="Q88" s="1"/>
      <c r="R88" s="1"/>
      <c r="S88" s="1">
        <v>0.01</v>
      </c>
      <c r="T88" s="1">
        <v>0</v>
      </c>
      <c r="U88" s="1">
        <v>0</v>
      </c>
      <c r="V88" s="1">
        <v>0.01</v>
      </c>
      <c r="AA88" s="1"/>
      <c r="AB88" s="1"/>
      <c r="AC88" s="1"/>
    </row>
    <row r="89" spans="1:34" x14ac:dyDescent="0.25">
      <c r="A89" s="26">
        <v>98225</v>
      </c>
      <c r="B89" t="s">
        <v>35</v>
      </c>
      <c r="G89">
        <v>1</v>
      </c>
      <c r="O89" s="1"/>
      <c r="P89" s="1"/>
      <c r="Q89" s="1"/>
      <c r="R89" s="1"/>
      <c r="S89" s="1"/>
      <c r="T89" s="1"/>
      <c r="U89" s="1"/>
      <c r="V89" s="1"/>
      <c r="AA89" s="1"/>
      <c r="AB89" s="1"/>
      <c r="AC89" s="1"/>
      <c r="AE89">
        <v>2744.74</v>
      </c>
      <c r="AF89">
        <v>0</v>
      </c>
      <c r="AG89">
        <v>0</v>
      </c>
      <c r="AH89">
        <v>2744.74</v>
      </c>
    </row>
    <row r="90" spans="1:34" x14ac:dyDescent="0.25">
      <c r="A90" s="26">
        <v>98230</v>
      </c>
      <c r="B90" t="s">
        <v>35</v>
      </c>
      <c r="C90">
        <v>1</v>
      </c>
      <c r="E90">
        <v>1</v>
      </c>
      <c r="F90">
        <v>1</v>
      </c>
      <c r="O90" s="1">
        <v>2843.97</v>
      </c>
      <c r="P90" s="1">
        <v>0</v>
      </c>
      <c r="Q90" s="1">
        <v>0</v>
      </c>
      <c r="R90" s="1">
        <v>2843.97</v>
      </c>
      <c r="S90" s="1"/>
      <c r="T90" s="1"/>
      <c r="U90" s="1"/>
      <c r="V90" s="1"/>
      <c r="W90" s="1">
        <v>1681.7</v>
      </c>
      <c r="X90" s="1">
        <v>0</v>
      </c>
      <c r="Y90" s="1">
        <v>0</v>
      </c>
      <c r="Z90" s="1">
        <v>1681.7</v>
      </c>
      <c r="AA90" s="1">
        <v>2138.58</v>
      </c>
      <c r="AB90" s="1">
        <v>0</v>
      </c>
      <c r="AC90" s="1">
        <v>0</v>
      </c>
      <c r="AD90">
        <v>2138.58</v>
      </c>
    </row>
    <row r="91" spans="1:34" x14ac:dyDescent="0.25">
      <c r="A91" s="26">
        <v>98247</v>
      </c>
      <c r="B91" t="s">
        <v>35</v>
      </c>
      <c r="C91">
        <v>1</v>
      </c>
      <c r="D91">
        <v>1</v>
      </c>
      <c r="O91" s="1">
        <v>211.22</v>
      </c>
      <c r="P91" s="1">
        <v>0</v>
      </c>
      <c r="Q91" s="1">
        <v>0</v>
      </c>
      <c r="R91" s="1">
        <v>211.22</v>
      </c>
      <c r="S91" s="1">
        <v>211.22</v>
      </c>
      <c r="T91" s="1">
        <v>0</v>
      </c>
      <c r="U91" s="1">
        <v>0</v>
      </c>
      <c r="V91" s="1">
        <v>211.22</v>
      </c>
      <c r="AA91" s="1"/>
      <c r="AB91" s="1"/>
      <c r="AC91" s="1"/>
    </row>
    <row r="92" spans="1:34" x14ac:dyDescent="0.25">
      <c r="A92" s="26">
        <v>98273</v>
      </c>
      <c r="B92" t="s">
        <v>35</v>
      </c>
      <c r="E92">
        <v>1</v>
      </c>
      <c r="F92">
        <v>2</v>
      </c>
      <c r="G92">
        <v>4</v>
      </c>
      <c r="O92" s="1"/>
      <c r="P92" s="1"/>
      <c r="Q92" s="1"/>
      <c r="R92" s="1"/>
      <c r="S92" s="1"/>
      <c r="T92" s="1"/>
      <c r="U92" s="1"/>
      <c r="V92" s="1"/>
      <c r="W92" s="1">
        <v>2532.6</v>
      </c>
      <c r="X92" s="1">
        <v>0</v>
      </c>
      <c r="Y92" s="1">
        <v>0</v>
      </c>
      <c r="Z92" s="1">
        <v>2532.6</v>
      </c>
      <c r="AA92" s="1">
        <v>119.71</v>
      </c>
      <c r="AB92" s="1">
        <v>0</v>
      </c>
      <c r="AC92" s="1">
        <v>0</v>
      </c>
      <c r="AD92">
        <v>119.71</v>
      </c>
      <c r="AE92">
        <v>17858.52</v>
      </c>
      <c r="AF92">
        <v>94.38</v>
      </c>
      <c r="AG92">
        <v>0</v>
      </c>
      <c r="AH92">
        <v>17952.900000000001</v>
      </c>
    </row>
    <row r="93" spans="1:34" x14ac:dyDescent="0.25">
      <c r="A93" s="26">
        <v>98520</v>
      </c>
      <c r="B93" t="s">
        <v>35</v>
      </c>
      <c r="F93">
        <v>2</v>
      </c>
      <c r="O93" s="1"/>
      <c r="P93" s="1"/>
      <c r="Q93" s="1"/>
      <c r="R93" s="1"/>
      <c r="S93" s="1"/>
      <c r="T93" s="1"/>
      <c r="U93" s="1"/>
      <c r="V93" s="1"/>
      <c r="AA93" s="1">
        <v>46.11</v>
      </c>
      <c r="AB93" s="1">
        <v>0</v>
      </c>
      <c r="AC93" s="1">
        <v>0</v>
      </c>
      <c r="AD93">
        <v>46.11</v>
      </c>
    </row>
    <row r="94" spans="1:34" x14ac:dyDescent="0.25">
      <c r="A94" s="26">
        <v>98625</v>
      </c>
      <c r="B94" t="s">
        <v>35</v>
      </c>
      <c r="G94">
        <v>1</v>
      </c>
      <c r="O94" s="1"/>
      <c r="P94" s="1"/>
      <c r="Q94" s="1"/>
      <c r="R94" s="1"/>
      <c r="S94" s="1"/>
      <c r="T94" s="1"/>
      <c r="U94" s="1"/>
      <c r="V94" s="1"/>
      <c r="AA94" s="1"/>
      <c r="AB94" s="1"/>
      <c r="AC94" s="1"/>
      <c r="AE94">
        <v>926.71</v>
      </c>
      <c r="AF94">
        <v>0</v>
      </c>
      <c r="AG94">
        <v>0</v>
      </c>
      <c r="AH94">
        <v>926.71</v>
      </c>
    </row>
    <row r="95" spans="1:34" x14ac:dyDescent="0.25">
      <c r="A95" s="26">
        <v>98632</v>
      </c>
      <c r="B95" t="s">
        <v>35</v>
      </c>
      <c r="C95">
        <v>1</v>
      </c>
      <c r="E95">
        <v>1</v>
      </c>
      <c r="O95" s="1">
        <v>91.81</v>
      </c>
      <c r="P95" s="1">
        <v>0</v>
      </c>
      <c r="Q95" s="1">
        <v>0</v>
      </c>
      <c r="R95" s="1">
        <v>91.81</v>
      </c>
      <c r="S95" s="1"/>
      <c r="T95" s="1"/>
      <c r="U95" s="1"/>
      <c r="V95" s="1"/>
      <c r="W95" s="1">
        <v>4739.24</v>
      </c>
      <c r="X95" s="1">
        <v>0</v>
      </c>
      <c r="Y95" s="1">
        <v>0</v>
      </c>
      <c r="Z95" s="1">
        <v>4739.24</v>
      </c>
      <c r="AA95" s="1"/>
      <c r="AB95" s="1"/>
      <c r="AC95" s="1"/>
    </row>
    <row r="96" spans="1:34" x14ac:dyDescent="0.25">
      <c r="A96" s="26">
        <v>98837</v>
      </c>
      <c r="B96" t="s">
        <v>35</v>
      </c>
      <c r="F96">
        <v>1</v>
      </c>
      <c r="G96">
        <v>1</v>
      </c>
      <c r="O96" s="1"/>
      <c r="P96" s="1"/>
      <c r="Q96" s="1"/>
      <c r="R96" s="1"/>
      <c r="S96" s="1"/>
      <c r="T96" s="1"/>
      <c r="U96" s="1"/>
      <c r="V96" s="1"/>
      <c r="AA96" s="1">
        <v>11257.58</v>
      </c>
      <c r="AB96" s="1">
        <v>0</v>
      </c>
      <c r="AC96" s="1">
        <v>0</v>
      </c>
      <c r="AD96">
        <v>11257.58</v>
      </c>
      <c r="AE96">
        <v>12580.68</v>
      </c>
      <c r="AF96">
        <v>11257.58</v>
      </c>
      <c r="AG96">
        <v>0</v>
      </c>
      <c r="AH96">
        <v>23838.26</v>
      </c>
    </row>
    <row r="97" spans="1:34" x14ac:dyDescent="0.25">
      <c r="A97" s="26">
        <v>98902</v>
      </c>
      <c r="B97" t="s">
        <v>35</v>
      </c>
      <c r="C97">
        <v>1</v>
      </c>
      <c r="O97" s="1">
        <v>126.89</v>
      </c>
      <c r="P97" s="1">
        <v>0</v>
      </c>
      <c r="Q97" s="1">
        <v>0</v>
      </c>
      <c r="R97" s="1">
        <v>126.89</v>
      </c>
      <c r="S97" s="1"/>
      <c r="T97" s="1"/>
      <c r="U97" s="1"/>
      <c r="V97" s="1"/>
      <c r="AA97" s="1"/>
      <c r="AB97" s="1"/>
      <c r="AC97" s="1"/>
    </row>
    <row r="98" spans="1:34" x14ac:dyDescent="0.25">
      <c r="A98" s="26">
        <v>98930</v>
      </c>
      <c r="B98" t="s">
        <v>35</v>
      </c>
      <c r="C98">
        <v>1</v>
      </c>
      <c r="D98">
        <v>1</v>
      </c>
      <c r="E98">
        <v>1</v>
      </c>
      <c r="O98" s="1">
        <v>9164.5400000000009</v>
      </c>
      <c r="P98" s="1">
        <v>0</v>
      </c>
      <c r="Q98" s="1">
        <v>0</v>
      </c>
      <c r="R98" s="1">
        <v>9164.5400000000009</v>
      </c>
      <c r="S98" s="1">
        <v>9283.7099999999991</v>
      </c>
      <c r="T98" s="1">
        <v>9164.5400000000009</v>
      </c>
      <c r="U98" s="1">
        <v>0</v>
      </c>
      <c r="V98" s="1">
        <v>18448.25</v>
      </c>
      <c r="W98" s="1">
        <v>8130.52</v>
      </c>
      <c r="X98" s="1">
        <v>9283.7099999999991</v>
      </c>
      <c r="Y98" s="1">
        <v>9164.5400000000009</v>
      </c>
      <c r="Z98" s="1">
        <v>26578.77</v>
      </c>
      <c r="AA98" s="1"/>
      <c r="AB98" s="1"/>
      <c r="AC98" s="1"/>
    </row>
    <row r="99" spans="1:34" x14ac:dyDescent="0.25">
      <c r="A99" s="26">
        <v>98942</v>
      </c>
      <c r="B99" t="s">
        <v>35</v>
      </c>
      <c r="G99">
        <v>1</v>
      </c>
      <c r="O99" s="31"/>
      <c r="P99" s="1"/>
      <c r="Q99" s="1"/>
      <c r="R99" s="1"/>
      <c r="S99" s="1"/>
      <c r="T99" s="1"/>
      <c r="U99" s="1"/>
      <c r="V99" s="1"/>
      <c r="AA99" s="1"/>
      <c r="AB99" s="1"/>
      <c r="AC99" s="1"/>
      <c r="AE99">
        <v>7257.81</v>
      </c>
      <c r="AF99">
        <v>0</v>
      </c>
      <c r="AG99">
        <v>0</v>
      </c>
      <c r="AH99">
        <v>7257.81</v>
      </c>
    </row>
    <row r="100" spans="1:34" x14ac:dyDescent="0.25">
      <c r="A100" s="26">
        <v>98944</v>
      </c>
      <c r="B100" t="s">
        <v>35</v>
      </c>
      <c r="G100">
        <v>1</v>
      </c>
      <c r="O100" s="31"/>
      <c r="P100" s="1"/>
      <c r="Q100" s="1"/>
      <c r="R100" s="1"/>
      <c r="S100" s="1"/>
      <c r="T100" s="1"/>
      <c r="U100" s="1"/>
      <c r="V100" s="1"/>
      <c r="AA100" s="1"/>
      <c r="AB100" s="1"/>
      <c r="AC100" s="1"/>
      <c r="AE100">
        <v>386.85</v>
      </c>
      <c r="AF100">
        <v>0</v>
      </c>
      <c r="AG100">
        <v>0</v>
      </c>
      <c r="AH100">
        <v>386.85</v>
      </c>
    </row>
    <row r="101" spans="1:34" x14ac:dyDescent="0.25">
      <c r="A101" s="26">
        <v>98948</v>
      </c>
      <c r="B101" t="s">
        <v>35</v>
      </c>
      <c r="C101">
        <v>1</v>
      </c>
      <c r="D101">
        <v>1</v>
      </c>
      <c r="O101" s="31">
        <v>276.49</v>
      </c>
      <c r="P101" s="1">
        <v>10860.18</v>
      </c>
      <c r="Q101" s="1">
        <v>0</v>
      </c>
      <c r="R101" s="1">
        <v>11136.67</v>
      </c>
      <c r="S101" s="1">
        <v>279.26</v>
      </c>
      <c r="T101" s="1">
        <v>276.49</v>
      </c>
      <c r="U101" s="1">
        <v>10860.18</v>
      </c>
      <c r="V101" s="1">
        <v>11415.93</v>
      </c>
      <c r="AA101" s="1"/>
      <c r="AB101" s="1"/>
      <c r="AC101" s="1"/>
    </row>
    <row r="102" spans="1:34" x14ac:dyDescent="0.25">
      <c r="A102" s="26">
        <v>99336</v>
      </c>
      <c r="B102" t="s">
        <v>35</v>
      </c>
      <c r="C102">
        <v>2</v>
      </c>
      <c r="O102" s="31">
        <v>1738.81</v>
      </c>
      <c r="P102" s="1">
        <v>0</v>
      </c>
      <c r="Q102" s="1">
        <v>0</v>
      </c>
      <c r="R102" s="1">
        <v>1738.81</v>
      </c>
      <c r="S102" s="1"/>
      <c r="T102" s="1"/>
      <c r="U102" s="1"/>
      <c r="V102" s="1"/>
      <c r="AA102" s="1"/>
      <c r="AB102" s="1"/>
      <c r="AC102" s="1"/>
    </row>
    <row r="103" spans="1:34" x14ac:dyDescent="0.25">
      <c r="A103" s="26">
        <v>99337</v>
      </c>
      <c r="B103" t="s">
        <v>35</v>
      </c>
      <c r="F103">
        <v>1</v>
      </c>
      <c r="O103" s="31"/>
      <c r="P103" s="1"/>
      <c r="Q103" s="1"/>
      <c r="R103" s="1"/>
      <c r="S103" s="1"/>
      <c r="T103" s="1"/>
      <c r="U103" s="1"/>
      <c r="V103" s="1"/>
      <c r="AA103" s="1">
        <v>33.04</v>
      </c>
      <c r="AB103" s="1">
        <v>0</v>
      </c>
      <c r="AC103" s="1">
        <v>0</v>
      </c>
      <c r="AD103">
        <v>33.04</v>
      </c>
    </row>
    <row r="104" spans="1:34" x14ac:dyDescent="0.25">
      <c r="A104" s="26">
        <v>99344</v>
      </c>
      <c r="B104" t="s">
        <v>35</v>
      </c>
      <c r="C104">
        <v>2</v>
      </c>
      <c r="D104">
        <v>1</v>
      </c>
      <c r="F104">
        <v>1</v>
      </c>
      <c r="G104">
        <v>1</v>
      </c>
      <c r="O104" s="31">
        <v>10541.51</v>
      </c>
      <c r="P104" s="1">
        <v>0</v>
      </c>
      <c r="Q104" s="1">
        <v>0</v>
      </c>
      <c r="R104" s="1">
        <v>10541.51</v>
      </c>
      <c r="S104" s="1">
        <v>97.13</v>
      </c>
      <c r="T104" s="1">
        <v>0</v>
      </c>
      <c r="U104" s="1">
        <v>0</v>
      </c>
      <c r="V104" s="1">
        <v>97.13</v>
      </c>
      <c r="AA104" s="1">
        <v>97.13</v>
      </c>
      <c r="AB104" s="1">
        <v>0</v>
      </c>
      <c r="AC104" s="1">
        <v>0</v>
      </c>
      <c r="AD104">
        <v>97.13</v>
      </c>
      <c r="AE104">
        <v>7587.19</v>
      </c>
      <c r="AF104">
        <v>97.13</v>
      </c>
      <c r="AG104">
        <v>0</v>
      </c>
      <c r="AH104">
        <v>7684.32</v>
      </c>
    </row>
    <row r="105" spans="1:34" x14ac:dyDescent="0.25">
      <c r="A105" s="26">
        <v>99350</v>
      </c>
      <c r="B105" t="s">
        <v>35</v>
      </c>
      <c r="C105">
        <v>1</v>
      </c>
      <c r="D105">
        <v>1</v>
      </c>
      <c r="E105">
        <v>1</v>
      </c>
      <c r="O105" s="31">
        <v>3078.49</v>
      </c>
      <c r="P105" s="1">
        <v>0</v>
      </c>
      <c r="Q105" s="1">
        <v>0</v>
      </c>
      <c r="R105" s="1">
        <v>3078.49</v>
      </c>
      <c r="S105" s="1">
        <v>2941.75</v>
      </c>
      <c r="T105" s="1">
        <v>3078.49</v>
      </c>
      <c r="U105" s="1">
        <v>0</v>
      </c>
      <c r="V105" s="1">
        <v>6020.24</v>
      </c>
      <c r="W105" s="1">
        <v>3256.51</v>
      </c>
      <c r="X105" s="1">
        <v>2941.75</v>
      </c>
      <c r="Y105" s="1">
        <v>3078.49</v>
      </c>
      <c r="Z105" s="1">
        <v>9276.75</v>
      </c>
      <c r="AA105" s="1"/>
      <c r="AB105" s="1"/>
      <c r="AC105" s="1"/>
    </row>
    <row r="106" spans="1:34" x14ac:dyDescent="0.25">
      <c r="A106" s="26">
        <v>99352</v>
      </c>
      <c r="B106" t="s">
        <v>35</v>
      </c>
      <c r="C106">
        <v>2</v>
      </c>
      <c r="D106">
        <v>3</v>
      </c>
      <c r="E106">
        <v>2</v>
      </c>
      <c r="F106">
        <v>1</v>
      </c>
      <c r="G106">
        <v>1</v>
      </c>
      <c r="O106" s="31">
        <v>7433.08</v>
      </c>
      <c r="P106" s="1">
        <v>7812.41</v>
      </c>
      <c r="Q106" s="1">
        <v>3332.6</v>
      </c>
      <c r="R106" s="1">
        <v>18578.09</v>
      </c>
      <c r="S106" s="1">
        <v>11522.83</v>
      </c>
      <c r="T106" s="1">
        <v>5504.18</v>
      </c>
      <c r="U106" s="1">
        <v>8192</v>
      </c>
      <c r="V106" s="1">
        <v>25219.01</v>
      </c>
      <c r="W106" s="1">
        <v>3973.93</v>
      </c>
      <c r="X106" s="1">
        <v>5835.68</v>
      </c>
      <c r="Y106" s="1">
        <v>9219.4700000000012</v>
      </c>
      <c r="Z106" s="1">
        <v>19029.080000000002</v>
      </c>
      <c r="AA106" s="1">
        <v>3754.31</v>
      </c>
      <c r="AB106" s="1">
        <v>2111.92</v>
      </c>
      <c r="AC106" s="1">
        <v>0</v>
      </c>
      <c r="AD106">
        <v>5866.23</v>
      </c>
      <c r="AE106">
        <v>7146.55</v>
      </c>
      <c r="AF106">
        <v>2111.92</v>
      </c>
      <c r="AG106">
        <v>0</v>
      </c>
      <c r="AH106">
        <v>9258.4699999999993</v>
      </c>
    </row>
    <row r="107" spans="1:34" x14ac:dyDescent="0.25">
      <c r="A107" s="26">
        <v>98220</v>
      </c>
      <c r="B107" t="s">
        <v>36</v>
      </c>
      <c r="C107">
        <v>8</v>
      </c>
      <c r="D107">
        <v>9</v>
      </c>
      <c r="E107">
        <v>8</v>
      </c>
      <c r="F107">
        <v>12</v>
      </c>
      <c r="G107">
        <v>8</v>
      </c>
      <c r="O107" s="31">
        <v>1477.51</v>
      </c>
      <c r="P107" s="1">
        <v>257.32</v>
      </c>
      <c r="Q107" s="1">
        <v>1275.8699999999999</v>
      </c>
      <c r="R107" s="1">
        <v>3061.4</v>
      </c>
      <c r="S107" s="1">
        <v>1514.26</v>
      </c>
      <c r="T107" s="1">
        <v>804.39</v>
      </c>
      <c r="U107" s="1">
        <v>1383.84</v>
      </c>
      <c r="V107" s="1">
        <v>3702.49</v>
      </c>
      <c r="W107" s="1">
        <v>976.07</v>
      </c>
      <c r="X107" s="1">
        <v>878.02</v>
      </c>
      <c r="Y107" s="1">
        <v>1979.19</v>
      </c>
      <c r="Z107" s="1">
        <v>3833.28</v>
      </c>
      <c r="AA107" s="1">
        <v>1505.62</v>
      </c>
      <c r="AB107" s="1">
        <v>838.48</v>
      </c>
      <c r="AC107" s="1">
        <v>2757.21</v>
      </c>
      <c r="AD107">
        <v>5101.3100000000004</v>
      </c>
      <c r="AE107">
        <v>913.57</v>
      </c>
      <c r="AF107">
        <v>779.87</v>
      </c>
      <c r="AG107">
        <v>579.98</v>
      </c>
      <c r="AH107">
        <v>4035.93</v>
      </c>
    </row>
    <row r="108" spans="1:34" x14ac:dyDescent="0.25">
      <c r="A108" s="26">
        <v>98221</v>
      </c>
      <c r="B108" t="s">
        <v>36</v>
      </c>
      <c r="C108">
        <v>452</v>
      </c>
      <c r="D108">
        <v>499</v>
      </c>
      <c r="E108">
        <v>449</v>
      </c>
      <c r="F108">
        <v>479</v>
      </c>
      <c r="G108">
        <v>425</v>
      </c>
      <c r="O108" s="31">
        <v>51824.76</v>
      </c>
      <c r="P108" s="1">
        <v>14766.36</v>
      </c>
      <c r="Q108" s="1">
        <v>3787.93</v>
      </c>
      <c r="R108" s="1">
        <v>83851.3</v>
      </c>
      <c r="S108" s="1">
        <v>64534.1</v>
      </c>
      <c r="T108" s="1">
        <v>21937.77</v>
      </c>
      <c r="U108" s="1">
        <v>23262.870000000003</v>
      </c>
      <c r="V108" s="1">
        <v>109734.74</v>
      </c>
      <c r="W108" s="1">
        <v>48760.12</v>
      </c>
      <c r="X108" s="1">
        <v>25546.99</v>
      </c>
      <c r="Y108" s="1">
        <v>25736.059999999998</v>
      </c>
      <c r="Z108" s="1">
        <v>100043.17</v>
      </c>
      <c r="AA108" s="1">
        <v>61180.76</v>
      </c>
      <c r="AB108" s="1">
        <v>22921.08</v>
      </c>
      <c r="AC108" s="1">
        <v>36979.14</v>
      </c>
      <c r="AD108">
        <v>121080.98</v>
      </c>
      <c r="AE108">
        <v>35652.720000000001</v>
      </c>
      <c r="AF108">
        <v>26317.32</v>
      </c>
      <c r="AG108">
        <v>11760.64</v>
      </c>
      <c r="AH108">
        <v>93251.82</v>
      </c>
    </row>
    <row r="109" spans="1:34" x14ac:dyDescent="0.25">
      <c r="A109" s="26">
        <v>98223</v>
      </c>
      <c r="B109" t="s">
        <v>36</v>
      </c>
      <c r="C109">
        <v>339</v>
      </c>
      <c r="D109">
        <v>372</v>
      </c>
      <c r="E109">
        <v>326</v>
      </c>
      <c r="F109">
        <v>437</v>
      </c>
      <c r="G109">
        <v>419</v>
      </c>
      <c r="O109" s="31">
        <v>43352.3</v>
      </c>
      <c r="P109" s="1">
        <v>12818.69</v>
      </c>
      <c r="Q109" s="1">
        <v>3188.37</v>
      </c>
      <c r="R109" s="1">
        <v>67081.42</v>
      </c>
      <c r="S109" s="1">
        <v>50731.76</v>
      </c>
      <c r="T109" s="1">
        <v>14630.96</v>
      </c>
      <c r="U109" s="1">
        <v>11851.939999999999</v>
      </c>
      <c r="V109" s="1">
        <v>77214.66</v>
      </c>
      <c r="W109" s="1">
        <v>36954.980000000003</v>
      </c>
      <c r="X109" s="1">
        <v>17650.21</v>
      </c>
      <c r="Y109" s="1">
        <v>12890.05</v>
      </c>
      <c r="Z109" s="1">
        <v>67495.240000000005</v>
      </c>
      <c r="AA109" s="1">
        <v>63038.77</v>
      </c>
      <c r="AB109" s="1">
        <v>15870.46</v>
      </c>
      <c r="AC109" s="1">
        <v>20054.739999999998</v>
      </c>
      <c r="AD109">
        <v>98963.97</v>
      </c>
      <c r="AE109">
        <v>39717.25</v>
      </c>
      <c r="AF109">
        <v>33300.14</v>
      </c>
      <c r="AG109">
        <v>9242.2999999999993</v>
      </c>
      <c r="AH109">
        <v>94650.84</v>
      </c>
    </row>
    <row r="110" spans="1:34" x14ac:dyDescent="0.25">
      <c r="A110" s="26">
        <v>98225</v>
      </c>
      <c r="B110" t="s">
        <v>36</v>
      </c>
      <c r="C110">
        <v>598</v>
      </c>
      <c r="D110">
        <v>685</v>
      </c>
      <c r="E110">
        <v>489</v>
      </c>
      <c r="F110">
        <v>713</v>
      </c>
      <c r="G110">
        <v>638</v>
      </c>
      <c r="O110" s="31">
        <v>77081.759999999995</v>
      </c>
      <c r="P110" s="1">
        <v>16424.830000000002</v>
      </c>
      <c r="Q110" s="1">
        <v>3424.53</v>
      </c>
      <c r="R110" s="1">
        <v>115235.87</v>
      </c>
      <c r="S110" s="1">
        <v>80376.990000000005</v>
      </c>
      <c r="T110" s="1">
        <v>39198.42</v>
      </c>
      <c r="U110" s="1">
        <v>21507.13</v>
      </c>
      <c r="V110" s="1">
        <v>141082.54</v>
      </c>
      <c r="W110" s="1">
        <v>41877.58</v>
      </c>
      <c r="X110" s="1">
        <v>34921.93</v>
      </c>
      <c r="Y110" s="1">
        <v>36089.31</v>
      </c>
      <c r="Z110" s="1">
        <v>112888.82</v>
      </c>
      <c r="AA110" s="1">
        <v>86447.48</v>
      </c>
      <c r="AB110" s="1">
        <v>20865.189999999999</v>
      </c>
      <c r="AC110" s="1">
        <v>39616.78</v>
      </c>
      <c r="AD110">
        <v>146929.45000000001</v>
      </c>
      <c r="AE110">
        <v>50308.5</v>
      </c>
      <c r="AF110">
        <v>36318.65</v>
      </c>
      <c r="AG110">
        <v>19185.439999999999</v>
      </c>
      <c r="AH110">
        <v>124516.21</v>
      </c>
    </row>
    <row r="111" spans="1:34" x14ac:dyDescent="0.25">
      <c r="A111" s="26">
        <v>98226</v>
      </c>
      <c r="B111" t="s">
        <v>36</v>
      </c>
      <c r="C111">
        <v>497</v>
      </c>
      <c r="D111">
        <v>549</v>
      </c>
      <c r="E111">
        <v>405</v>
      </c>
      <c r="F111">
        <v>590</v>
      </c>
      <c r="G111">
        <v>524</v>
      </c>
      <c r="O111" s="31">
        <v>62936.95</v>
      </c>
      <c r="P111" s="1">
        <v>12690.11</v>
      </c>
      <c r="Q111" s="1">
        <v>2929.12</v>
      </c>
      <c r="R111" s="1">
        <v>90183.64</v>
      </c>
      <c r="S111" s="1">
        <v>63826.82</v>
      </c>
      <c r="T111" s="1">
        <v>30281.45</v>
      </c>
      <c r="U111" s="1">
        <v>13213.029999999999</v>
      </c>
      <c r="V111" s="1">
        <v>107321.3</v>
      </c>
      <c r="W111" s="1">
        <v>35741.9</v>
      </c>
      <c r="X111" s="1">
        <v>28592.83</v>
      </c>
      <c r="Y111" s="1">
        <v>23097.07</v>
      </c>
      <c r="Z111" s="1">
        <v>87431.8</v>
      </c>
      <c r="AA111" s="1">
        <v>83017.63</v>
      </c>
      <c r="AB111" s="1">
        <v>17764.02</v>
      </c>
      <c r="AC111" s="1">
        <v>31192.370000000003</v>
      </c>
      <c r="AD111">
        <v>131974.01999999999</v>
      </c>
      <c r="AE111">
        <v>47521.57</v>
      </c>
      <c r="AF111">
        <v>31610.34</v>
      </c>
      <c r="AG111">
        <v>16582.45</v>
      </c>
      <c r="AH111">
        <v>114113.61</v>
      </c>
    </row>
    <row r="112" spans="1:34" x14ac:dyDescent="0.25">
      <c r="A112" s="26">
        <v>98229</v>
      </c>
      <c r="B112" t="s">
        <v>36</v>
      </c>
      <c r="C112">
        <v>362</v>
      </c>
      <c r="D112">
        <v>367</v>
      </c>
      <c r="E112">
        <v>249</v>
      </c>
      <c r="F112">
        <v>384</v>
      </c>
      <c r="G112">
        <v>397</v>
      </c>
      <c r="O112" s="31">
        <v>47217.45</v>
      </c>
      <c r="P112" s="1">
        <v>9743.64</v>
      </c>
      <c r="Q112" s="1">
        <v>3400.15</v>
      </c>
      <c r="R112" s="1">
        <v>69060.72</v>
      </c>
      <c r="S112" s="1">
        <v>44294.26</v>
      </c>
      <c r="T112" s="1">
        <v>23608.81</v>
      </c>
      <c r="U112" s="1">
        <v>8031.63</v>
      </c>
      <c r="V112" s="1">
        <v>75934.7</v>
      </c>
      <c r="W112" s="1">
        <v>20572.73</v>
      </c>
      <c r="X112" s="1">
        <v>18528.849999999999</v>
      </c>
      <c r="Y112" s="1">
        <v>16855.309999999998</v>
      </c>
      <c r="Z112" s="1">
        <v>55956.89</v>
      </c>
      <c r="AA112" s="1">
        <v>53319.360000000001</v>
      </c>
      <c r="AB112" s="1">
        <v>11172.94</v>
      </c>
      <c r="AC112" s="1">
        <v>18437.89</v>
      </c>
      <c r="AD112">
        <v>82930.19</v>
      </c>
      <c r="AE112">
        <v>37761.18</v>
      </c>
      <c r="AF112">
        <v>23674.799999999999</v>
      </c>
      <c r="AG112">
        <v>11126.03</v>
      </c>
      <c r="AH112">
        <v>85748.1</v>
      </c>
    </row>
    <row r="113" spans="1:34" x14ac:dyDescent="0.25">
      <c r="A113" s="26">
        <v>98230</v>
      </c>
      <c r="B113" t="s">
        <v>36</v>
      </c>
      <c r="C113">
        <v>381</v>
      </c>
      <c r="D113">
        <v>439</v>
      </c>
      <c r="E113">
        <v>440</v>
      </c>
      <c r="F113">
        <v>460</v>
      </c>
      <c r="G113">
        <v>428</v>
      </c>
      <c r="O113" s="31">
        <v>48101.1</v>
      </c>
      <c r="P113" s="1">
        <v>13302.65</v>
      </c>
      <c r="Q113" s="1">
        <v>2855.24</v>
      </c>
      <c r="R113" s="1">
        <v>73082.240000000005</v>
      </c>
      <c r="S113" s="1">
        <v>52382.39</v>
      </c>
      <c r="T113" s="1">
        <v>20620.55</v>
      </c>
      <c r="U113" s="1">
        <v>13589.4</v>
      </c>
      <c r="V113" s="1">
        <v>86592.34</v>
      </c>
      <c r="W113" s="1">
        <v>46396.28</v>
      </c>
      <c r="X113" s="1">
        <v>20443.43</v>
      </c>
      <c r="Y113" s="1">
        <v>16968.93</v>
      </c>
      <c r="Z113" s="1">
        <v>83808.639999999999</v>
      </c>
      <c r="AA113" s="1">
        <v>48103.09</v>
      </c>
      <c r="AB113" s="1">
        <v>19526.849999999999</v>
      </c>
      <c r="AC113" s="1">
        <v>23747.989999999998</v>
      </c>
      <c r="AD113">
        <v>91377.93</v>
      </c>
      <c r="AE113">
        <v>34229.550000000003</v>
      </c>
      <c r="AF113">
        <v>19379.37</v>
      </c>
      <c r="AG113">
        <v>12828.44</v>
      </c>
      <c r="AH113">
        <v>81214.89</v>
      </c>
    </row>
    <row r="114" spans="1:34" x14ac:dyDescent="0.25">
      <c r="A114" s="26">
        <v>98232</v>
      </c>
      <c r="B114" t="s">
        <v>36</v>
      </c>
      <c r="C114">
        <v>3</v>
      </c>
      <c r="D114">
        <v>10</v>
      </c>
      <c r="E114">
        <v>5</v>
      </c>
      <c r="F114">
        <v>8</v>
      </c>
      <c r="G114">
        <v>5</v>
      </c>
      <c r="O114" s="31">
        <v>423.77</v>
      </c>
      <c r="P114" s="1">
        <v>9.64</v>
      </c>
      <c r="Q114" s="1">
        <v>0</v>
      </c>
      <c r="R114" s="1">
        <v>433.41</v>
      </c>
      <c r="S114" s="1">
        <v>876.16</v>
      </c>
      <c r="T114" s="1">
        <v>27.83</v>
      </c>
      <c r="U114" s="1">
        <v>0</v>
      </c>
      <c r="V114" s="1">
        <v>903.99</v>
      </c>
      <c r="W114" s="1">
        <v>581.38</v>
      </c>
      <c r="X114" s="1">
        <v>153.53</v>
      </c>
      <c r="Y114" s="1">
        <v>0</v>
      </c>
      <c r="Z114" s="1">
        <v>734.91</v>
      </c>
      <c r="AA114" s="1">
        <v>832.34</v>
      </c>
      <c r="AB114" s="1">
        <v>221.72</v>
      </c>
      <c r="AC114" s="1">
        <v>142.6</v>
      </c>
      <c r="AD114">
        <v>1196.6600000000001</v>
      </c>
      <c r="AE114">
        <v>1080.3399999999999</v>
      </c>
      <c r="AF114">
        <v>64.63</v>
      </c>
      <c r="AG114">
        <v>8.6</v>
      </c>
      <c r="AH114">
        <v>1160.17</v>
      </c>
    </row>
    <row r="115" spans="1:34" x14ac:dyDescent="0.25">
      <c r="A115" s="26">
        <v>98233</v>
      </c>
      <c r="B115" t="s">
        <v>36</v>
      </c>
      <c r="C115">
        <v>461</v>
      </c>
      <c r="D115">
        <v>434</v>
      </c>
      <c r="E115">
        <v>518</v>
      </c>
      <c r="F115">
        <v>520</v>
      </c>
      <c r="G115">
        <v>453</v>
      </c>
      <c r="O115" s="31">
        <v>63489.37</v>
      </c>
      <c r="P115" s="1">
        <v>13710.92</v>
      </c>
      <c r="Q115" s="1">
        <v>1835.16</v>
      </c>
      <c r="R115" s="1">
        <v>84286.75</v>
      </c>
      <c r="S115" s="1">
        <v>46686.06</v>
      </c>
      <c r="T115" s="1">
        <v>18652.78</v>
      </c>
      <c r="U115" s="1">
        <v>8454.41</v>
      </c>
      <c r="V115" s="1">
        <v>73793.25</v>
      </c>
      <c r="W115" s="1">
        <v>68473.45</v>
      </c>
      <c r="X115" s="1">
        <v>13760.08</v>
      </c>
      <c r="Y115" s="1">
        <v>12131.54</v>
      </c>
      <c r="Z115" s="1">
        <v>94365.07</v>
      </c>
      <c r="AA115" s="1">
        <v>51432.77</v>
      </c>
      <c r="AB115" s="1">
        <v>23032.59</v>
      </c>
      <c r="AC115" s="1">
        <v>15816.169999999998</v>
      </c>
      <c r="AD115">
        <v>90281.53</v>
      </c>
      <c r="AE115">
        <v>38725.800000000003</v>
      </c>
      <c r="AF115">
        <v>17493.48</v>
      </c>
      <c r="AG115">
        <v>12548.45</v>
      </c>
      <c r="AH115">
        <v>77078.899999999994</v>
      </c>
    </row>
    <row r="116" spans="1:34" x14ac:dyDescent="0.25">
      <c r="A116" s="26">
        <v>98240</v>
      </c>
      <c r="B116" t="s">
        <v>36</v>
      </c>
      <c r="C116">
        <v>12</v>
      </c>
      <c r="D116">
        <v>19</v>
      </c>
      <c r="E116">
        <v>16</v>
      </c>
      <c r="F116">
        <v>20</v>
      </c>
      <c r="G116">
        <v>14</v>
      </c>
      <c r="O116" s="31">
        <v>1365.49</v>
      </c>
      <c r="P116" s="1">
        <v>442.98</v>
      </c>
      <c r="Q116" s="1">
        <v>243.02</v>
      </c>
      <c r="R116" s="1">
        <v>2051.4899999999998</v>
      </c>
      <c r="S116" s="1">
        <v>2701.43</v>
      </c>
      <c r="T116" s="1">
        <v>954.05</v>
      </c>
      <c r="U116" s="1">
        <v>641.24</v>
      </c>
      <c r="V116" s="1">
        <v>4296.72</v>
      </c>
      <c r="W116" s="1">
        <v>1740.53</v>
      </c>
      <c r="X116" s="1">
        <v>825.38</v>
      </c>
      <c r="Y116" s="1">
        <v>1032.3700000000001</v>
      </c>
      <c r="Z116" s="1">
        <v>3598.28</v>
      </c>
      <c r="AA116" s="1">
        <v>2634.47</v>
      </c>
      <c r="AB116" s="1">
        <v>885.22</v>
      </c>
      <c r="AC116" s="1">
        <v>1789.9499999999998</v>
      </c>
      <c r="AD116">
        <v>5309.64</v>
      </c>
      <c r="AE116">
        <v>1496.65</v>
      </c>
      <c r="AF116">
        <v>1323.42</v>
      </c>
      <c r="AG116">
        <v>742.42</v>
      </c>
      <c r="AH116">
        <v>5327.44</v>
      </c>
    </row>
    <row r="117" spans="1:34" x14ac:dyDescent="0.25">
      <c r="A117" s="26">
        <v>98244</v>
      </c>
      <c r="B117" t="s">
        <v>36</v>
      </c>
      <c r="F117">
        <v>1</v>
      </c>
      <c r="O117" s="31"/>
      <c r="P117" s="1"/>
      <c r="Q117" s="1"/>
      <c r="R117" s="1"/>
      <c r="S117" s="1"/>
      <c r="T117" s="1"/>
      <c r="U117" s="1"/>
      <c r="V117" s="1"/>
      <c r="AA117" s="1">
        <v>127.2</v>
      </c>
      <c r="AB117" s="1">
        <v>0</v>
      </c>
      <c r="AC117" s="1">
        <v>0</v>
      </c>
      <c r="AD117">
        <v>127.2</v>
      </c>
    </row>
    <row r="118" spans="1:34" x14ac:dyDescent="0.25">
      <c r="A118" s="26">
        <v>98247</v>
      </c>
      <c r="B118" t="s">
        <v>36</v>
      </c>
      <c r="C118">
        <v>122</v>
      </c>
      <c r="D118">
        <v>114</v>
      </c>
      <c r="E118">
        <v>109</v>
      </c>
      <c r="F118">
        <v>138</v>
      </c>
      <c r="G118">
        <v>124</v>
      </c>
      <c r="O118" s="31">
        <v>13101.37</v>
      </c>
      <c r="P118" s="1">
        <v>2098.73</v>
      </c>
      <c r="Q118" s="1">
        <v>1435.93</v>
      </c>
      <c r="R118" s="1">
        <v>22916.26</v>
      </c>
      <c r="S118" s="1">
        <v>14420.23</v>
      </c>
      <c r="T118" s="1">
        <v>6433.42</v>
      </c>
      <c r="U118" s="1">
        <v>3993</v>
      </c>
      <c r="V118" s="1">
        <v>24846.65</v>
      </c>
      <c r="W118" s="1">
        <v>11108.9</v>
      </c>
      <c r="X118" s="1">
        <v>7824.27</v>
      </c>
      <c r="Y118" s="1">
        <v>5410.47</v>
      </c>
      <c r="Z118" s="1">
        <v>24343.64</v>
      </c>
      <c r="AA118" s="1">
        <v>17100.64</v>
      </c>
      <c r="AB118" s="1">
        <v>6975.98</v>
      </c>
      <c r="AC118" s="1">
        <v>8154.93</v>
      </c>
      <c r="AD118">
        <v>32231.55</v>
      </c>
      <c r="AE118">
        <v>11517.64</v>
      </c>
      <c r="AF118">
        <v>8902.57</v>
      </c>
      <c r="AG118">
        <v>4017.84</v>
      </c>
      <c r="AH118">
        <v>29003.1</v>
      </c>
    </row>
    <row r="119" spans="1:34" x14ac:dyDescent="0.25">
      <c r="A119" s="26">
        <v>98248</v>
      </c>
      <c r="B119" t="s">
        <v>36</v>
      </c>
      <c r="C119">
        <v>436</v>
      </c>
      <c r="D119">
        <v>535</v>
      </c>
      <c r="E119">
        <v>565</v>
      </c>
      <c r="F119">
        <v>575</v>
      </c>
      <c r="G119">
        <v>540</v>
      </c>
      <c r="O119" s="31">
        <v>57327.85</v>
      </c>
      <c r="P119" s="1">
        <v>16048.61</v>
      </c>
      <c r="Q119" s="1">
        <v>2957.98</v>
      </c>
      <c r="R119" s="1">
        <v>91091</v>
      </c>
      <c r="S119" s="1">
        <v>76245.509999999995</v>
      </c>
      <c r="T119" s="1">
        <v>22599.82</v>
      </c>
      <c r="U119" s="1">
        <v>23409.9</v>
      </c>
      <c r="V119" s="1">
        <v>122255.23</v>
      </c>
      <c r="W119" s="1">
        <v>67404.899999999994</v>
      </c>
      <c r="X119" s="1">
        <v>29112.65</v>
      </c>
      <c r="Y119" s="1">
        <v>28718.43</v>
      </c>
      <c r="Z119" s="1">
        <v>125235.98</v>
      </c>
      <c r="AA119" s="1">
        <v>69387.61</v>
      </c>
      <c r="AB119" s="1">
        <v>24690.6</v>
      </c>
      <c r="AC119" s="1">
        <v>36217.71</v>
      </c>
      <c r="AD119">
        <v>130295.92</v>
      </c>
      <c r="AE119">
        <v>46061.56</v>
      </c>
      <c r="AF119">
        <v>32009.439999999999</v>
      </c>
      <c r="AG119">
        <v>14945.95</v>
      </c>
      <c r="AH119">
        <v>121597.67</v>
      </c>
    </row>
    <row r="120" spans="1:34" x14ac:dyDescent="0.25">
      <c r="A120" s="26">
        <v>98257</v>
      </c>
      <c r="B120" t="s">
        <v>36</v>
      </c>
      <c r="C120">
        <v>44</v>
      </c>
      <c r="D120">
        <v>39</v>
      </c>
      <c r="E120">
        <v>31</v>
      </c>
      <c r="F120">
        <v>45</v>
      </c>
      <c r="G120">
        <v>36</v>
      </c>
      <c r="O120" s="31">
        <v>5144.26</v>
      </c>
      <c r="P120" s="1">
        <v>892.69</v>
      </c>
      <c r="Q120" s="1">
        <v>602.82000000000005</v>
      </c>
      <c r="R120" s="1">
        <v>7524.31</v>
      </c>
      <c r="S120" s="1">
        <v>3694.04</v>
      </c>
      <c r="T120" s="1">
        <v>2457.48</v>
      </c>
      <c r="U120" s="1">
        <v>2191.44</v>
      </c>
      <c r="V120" s="1">
        <v>8342.9599999999991</v>
      </c>
      <c r="W120" s="1">
        <v>2828.69</v>
      </c>
      <c r="X120" s="1">
        <v>1612.92</v>
      </c>
      <c r="Y120" s="1">
        <v>2278.6799999999998</v>
      </c>
      <c r="Z120" s="1">
        <v>6720.29</v>
      </c>
      <c r="AA120" s="1">
        <v>5163.09</v>
      </c>
      <c r="AB120" s="1">
        <v>1902.3</v>
      </c>
      <c r="AC120" s="1">
        <v>2697.35</v>
      </c>
      <c r="AD120">
        <v>9762.74</v>
      </c>
      <c r="AE120">
        <v>2506.98</v>
      </c>
      <c r="AF120">
        <v>3405.39</v>
      </c>
      <c r="AG120">
        <v>1317.13</v>
      </c>
      <c r="AH120">
        <v>9020</v>
      </c>
    </row>
    <row r="121" spans="1:34" x14ac:dyDescent="0.25">
      <c r="A121" s="26">
        <v>98264</v>
      </c>
      <c r="B121" t="s">
        <v>36</v>
      </c>
      <c r="C121">
        <v>519</v>
      </c>
      <c r="D121">
        <v>602</v>
      </c>
      <c r="E121">
        <v>504</v>
      </c>
      <c r="F121">
        <v>603</v>
      </c>
      <c r="G121">
        <v>552</v>
      </c>
      <c r="O121" s="31">
        <v>70645.05</v>
      </c>
      <c r="P121" s="1">
        <v>16494.18</v>
      </c>
      <c r="Q121" s="1">
        <v>2636.15</v>
      </c>
      <c r="R121" s="1">
        <v>103506.38</v>
      </c>
      <c r="S121" s="1">
        <v>85187.28</v>
      </c>
      <c r="T121" s="1">
        <v>29131.84</v>
      </c>
      <c r="U121" s="1">
        <v>22813.599999999999</v>
      </c>
      <c r="V121" s="1">
        <v>137132.72</v>
      </c>
      <c r="W121" s="1">
        <v>56591.91</v>
      </c>
      <c r="X121" s="1">
        <v>31641.759999999998</v>
      </c>
      <c r="Y121" s="1">
        <v>32124.79</v>
      </c>
      <c r="Z121" s="1">
        <v>120358.46</v>
      </c>
      <c r="AA121" s="1">
        <v>82518.070000000007</v>
      </c>
      <c r="AB121" s="1">
        <v>30253</v>
      </c>
      <c r="AC121" s="1">
        <v>42845.18</v>
      </c>
      <c r="AD121">
        <v>155616.25</v>
      </c>
      <c r="AE121">
        <v>49546.69</v>
      </c>
      <c r="AF121">
        <v>34551.550000000003</v>
      </c>
      <c r="AG121">
        <v>16878.150000000001</v>
      </c>
      <c r="AH121">
        <v>130811.26</v>
      </c>
    </row>
    <row r="122" spans="1:34" x14ac:dyDescent="0.25">
      <c r="A122" s="26">
        <v>98271</v>
      </c>
      <c r="B122" t="s">
        <v>36</v>
      </c>
      <c r="C122">
        <v>111</v>
      </c>
      <c r="D122">
        <v>128</v>
      </c>
      <c r="E122">
        <v>123</v>
      </c>
      <c r="F122">
        <v>143</v>
      </c>
      <c r="G122">
        <v>156</v>
      </c>
      <c r="O122" s="31">
        <v>8088.89</v>
      </c>
      <c r="P122" s="1">
        <v>4299.0200000000004</v>
      </c>
      <c r="Q122" s="1">
        <v>1709.66</v>
      </c>
      <c r="R122" s="1">
        <v>21130.37</v>
      </c>
      <c r="S122" s="1">
        <v>12995.87</v>
      </c>
      <c r="T122" s="1">
        <v>4065.82</v>
      </c>
      <c r="U122" s="1">
        <v>9527.5</v>
      </c>
      <c r="V122" s="1">
        <v>26589.19</v>
      </c>
      <c r="W122" s="1">
        <v>8421.27</v>
      </c>
      <c r="X122" s="1">
        <v>6406.17</v>
      </c>
      <c r="Y122" s="1">
        <v>6723.66</v>
      </c>
      <c r="Z122" s="1">
        <v>21551.1</v>
      </c>
      <c r="AA122" s="1">
        <v>13538.4</v>
      </c>
      <c r="AB122" s="1">
        <v>4493.8900000000003</v>
      </c>
      <c r="AC122" s="1">
        <v>9066.5600000000013</v>
      </c>
      <c r="AD122">
        <v>27098.85</v>
      </c>
      <c r="AE122">
        <v>8336.2900000000009</v>
      </c>
      <c r="AF122">
        <v>8588.44</v>
      </c>
      <c r="AG122">
        <v>3129.05</v>
      </c>
      <c r="AH122">
        <v>25202.89</v>
      </c>
    </row>
    <row r="123" spans="1:34" x14ac:dyDescent="0.25">
      <c r="A123" s="26">
        <v>98273</v>
      </c>
      <c r="B123" t="s">
        <v>36</v>
      </c>
      <c r="C123">
        <v>669</v>
      </c>
      <c r="D123">
        <v>412</v>
      </c>
      <c r="E123">
        <v>382</v>
      </c>
      <c r="F123">
        <v>703</v>
      </c>
      <c r="G123">
        <v>428</v>
      </c>
      <c r="O123" s="31">
        <v>82588.05</v>
      </c>
      <c r="P123" s="1">
        <v>20510.38</v>
      </c>
      <c r="Q123" s="1">
        <v>3947.09</v>
      </c>
      <c r="R123" s="1">
        <v>119164.33</v>
      </c>
      <c r="S123" s="1">
        <v>50340.45</v>
      </c>
      <c r="T123" s="1">
        <v>18298.28</v>
      </c>
      <c r="U123" s="1">
        <v>12692.09</v>
      </c>
      <c r="V123" s="1">
        <v>81330.820000000007</v>
      </c>
      <c r="W123" s="1">
        <v>39794.03</v>
      </c>
      <c r="X123" s="1">
        <v>14022.97</v>
      </c>
      <c r="Y123" s="1">
        <v>27800.350000000002</v>
      </c>
      <c r="Z123" s="1">
        <v>81617.350000000006</v>
      </c>
      <c r="AA123" s="1">
        <v>94746.03</v>
      </c>
      <c r="AB123" s="1">
        <v>22397.56</v>
      </c>
      <c r="AC123" s="1">
        <v>27965.8</v>
      </c>
      <c r="AD123">
        <v>145109.39000000001</v>
      </c>
      <c r="AE123">
        <v>21963.35</v>
      </c>
      <c r="AF123">
        <v>44964.9</v>
      </c>
      <c r="AG123">
        <v>8267.0499999999993</v>
      </c>
      <c r="AH123">
        <v>95307.03</v>
      </c>
    </row>
    <row r="124" spans="1:34" x14ac:dyDescent="0.25">
      <c r="A124" s="26">
        <v>98274</v>
      </c>
      <c r="B124" t="s">
        <v>36</v>
      </c>
      <c r="C124">
        <v>234</v>
      </c>
      <c r="D124">
        <v>257</v>
      </c>
      <c r="E124">
        <v>235</v>
      </c>
      <c r="F124">
        <v>277</v>
      </c>
      <c r="G124">
        <v>251</v>
      </c>
      <c r="O124" s="31">
        <v>31072.13</v>
      </c>
      <c r="P124" s="1">
        <v>5860.93</v>
      </c>
      <c r="Q124" s="1">
        <v>3141.48</v>
      </c>
      <c r="R124" s="1">
        <v>46588.52</v>
      </c>
      <c r="S124" s="1">
        <v>34204.86</v>
      </c>
      <c r="T124" s="1">
        <v>14611.73</v>
      </c>
      <c r="U124" s="1">
        <v>10040.39</v>
      </c>
      <c r="V124" s="1">
        <v>58856.98</v>
      </c>
      <c r="W124" s="1">
        <v>26219.69</v>
      </c>
      <c r="X124" s="1">
        <v>13930.97</v>
      </c>
      <c r="Y124" s="1">
        <v>13426.169999999998</v>
      </c>
      <c r="Z124" s="1">
        <v>53576.83</v>
      </c>
      <c r="AA124" s="1">
        <v>38008.93</v>
      </c>
      <c r="AB124" s="1">
        <v>14034.59</v>
      </c>
      <c r="AC124" s="1">
        <v>17394.61</v>
      </c>
      <c r="AD124">
        <v>69438.13</v>
      </c>
      <c r="AE124">
        <v>23530.92</v>
      </c>
      <c r="AF124">
        <v>19801.98</v>
      </c>
      <c r="AG124">
        <v>8682.0400000000009</v>
      </c>
      <c r="AH124">
        <v>65611.88</v>
      </c>
    </row>
    <row r="125" spans="1:34" x14ac:dyDescent="0.25">
      <c r="A125" s="26">
        <v>98276</v>
      </c>
      <c r="B125" t="s">
        <v>36</v>
      </c>
      <c r="C125">
        <v>26</v>
      </c>
      <c r="D125">
        <v>31</v>
      </c>
      <c r="E125">
        <v>29</v>
      </c>
      <c r="F125">
        <v>33</v>
      </c>
      <c r="G125">
        <v>25</v>
      </c>
      <c r="O125" s="31">
        <v>3626.72</v>
      </c>
      <c r="P125" s="1">
        <v>503.85</v>
      </c>
      <c r="Q125" s="1">
        <v>129.51</v>
      </c>
      <c r="R125" s="1">
        <v>5080.6400000000003</v>
      </c>
      <c r="S125" s="1">
        <v>4330.21</v>
      </c>
      <c r="T125" s="1">
        <v>1074.46</v>
      </c>
      <c r="U125" s="1">
        <v>218.95</v>
      </c>
      <c r="V125" s="1">
        <v>5623.62</v>
      </c>
      <c r="W125" s="1">
        <v>3514.74</v>
      </c>
      <c r="X125" s="1">
        <v>1652.93</v>
      </c>
      <c r="Y125" s="1">
        <v>148.09</v>
      </c>
      <c r="Z125" s="1">
        <v>5315.76</v>
      </c>
      <c r="AA125" s="1">
        <v>5307.57</v>
      </c>
      <c r="AB125" s="1">
        <v>1861.93</v>
      </c>
      <c r="AC125" s="1">
        <v>667.93</v>
      </c>
      <c r="AD125">
        <v>7837.43</v>
      </c>
      <c r="AE125">
        <v>2438.88</v>
      </c>
      <c r="AF125">
        <v>2042.02</v>
      </c>
      <c r="AG125">
        <v>867.54</v>
      </c>
      <c r="AH125">
        <v>5557.29</v>
      </c>
    </row>
    <row r="126" spans="1:34" x14ac:dyDescent="0.25">
      <c r="A126" s="26">
        <v>98277</v>
      </c>
      <c r="B126" t="s">
        <v>36</v>
      </c>
      <c r="C126">
        <v>438</v>
      </c>
      <c r="D126">
        <v>433</v>
      </c>
      <c r="E126">
        <v>229</v>
      </c>
      <c r="F126">
        <v>271</v>
      </c>
      <c r="G126">
        <v>267</v>
      </c>
      <c r="O126" s="31">
        <v>50744.85</v>
      </c>
      <c r="P126" s="1">
        <v>5080.03</v>
      </c>
      <c r="Q126" s="1">
        <v>3672.25</v>
      </c>
      <c r="R126" s="1">
        <v>67378.38</v>
      </c>
      <c r="S126" s="1">
        <v>53821.34</v>
      </c>
      <c r="T126" s="1">
        <v>13707.67</v>
      </c>
      <c r="U126" s="1">
        <v>12593.720000000001</v>
      </c>
      <c r="V126" s="1">
        <v>80122.73</v>
      </c>
      <c r="W126" s="1">
        <v>23266.03</v>
      </c>
      <c r="X126" s="1">
        <v>15190.61</v>
      </c>
      <c r="Y126" s="1">
        <v>15172.34</v>
      </c>
      <c r="Z126" s="1">
        <v>53628.98</v>
      </c>
      <c r="AA126" s="1">
        <v>31911.05</v>
      </c>
      <c r="AB126" s="1">
        <v>10091.41</v>
      </c>
      <c r="AC126" s="1">
        <v>18090.54</v>
      </c>
      <c r="AD126">
        <v>60093</v>
      </c>
      <c r="AE126">
        <v>19599.259999999998</v>
      </c>
      <c r="AF126">
        <v>15284.65</v>
      </c>
      <c r="AG126">
        <v>5650.04</v>
      </c>
      <c r="AH126">
        <v>52449.3</v>
      </c>
    </row>
    <row r="127" spans="1:34" x14ac:dyDescent="0.25">
      <c r="A127" s="26">
        <v>98278</v>
      </c>
      <c r="B127" t="s">
        <v>36</v>
      </c>
      <c r="C127">
        <v>7</v>
      </c>
      <c r="D127">
        <v>7</v>
      </c>
      <c r="O127" s="31">
        <v>1058.1500000000001</v>
      </c>
      <c r="P127" s="1">
        <v>0</v>
      </c>
      <c r="Q127" s="1">
        <v>0</v>
      </c>
      <c r="R127" s="1">
        <v>1058.1500000000001</v>
      </c>
      <c r="S127" s="1">
        <v>774.71</v>
      </c>
      <c r="T127" s="1">
        <v>27.56</v>
      </c>
      <c r="U127" s="1">
        <v>0</v>
      </c>
      <c r="V127" s="1">
        <v>802.27</v>
      </c>
      <c r="AA127" s="1"/>
      <c r="AB127" s="1"/>
      <c r="AC127" s="1"/>
    </row>
    <row r="128" spans="1:34" x14ac:dyDescent="0.25">
      <c r="A128" s="26">
        <v>98282</v>
      </c>
      <c r="B128" t="s">
        <v>36</v>
      </c>
      <c r="C128">
        <v>32</v>
      </c>
      <c r="D128">
        <v>37</v>
      </c>
      <c r="E128">
        <v>25</v>
      </c>
      <c r="F128">
        <v>37</v>
      </c>
      <c r="G128">
        <v>33</v>
      </c>
      <c r="O128" s="31">
        <v>3591.69</v>
      </c>
      <c r="P128" s="1">
        <v>809.29</v>
      </c>
      <c r="Q128" s="1">
        <v>110.9</v>
      </c>
      <c r="R128" s="1">
        <v>4551.93</v>
      </c>
      <c r="S128" s="1">
        <v>4351.37</v>
      </c>
      <c r="T128" s="1">
        <v>1588.8</v>
      </c>
      <c r="U128" s="1">
        <v>389.77000000000004</v>
      </c>
      <c r="V128" s="1">
        <v>6329.94</v>
      </c>
      <c r="W128" s="1">
        <v>2643.42</v>
      </c>
      <c r="X128" s="1">
        <v>1603.32</v>
      </c>
      <c r="Y128" s="1">
        <v>1413.1299999999999</v>
      </c>
      <c r="Z128" s="1">
        <v>5659.87</v>
      </c>
      <c r="AA128" s="1">
        <v>4208.05</v>
      </c>
      <c r="AB128" s="1">
        <v>694.51</v>
      </c>
      <c r="AC128" s="1">
        <v>1536.38</v>
      </c>
      <c r="AD128">
        <v>6438.94</v>
      </c>
      <c r="AE128">
        <v>2585.04</v>
      </c>
      <c r="AF128">
        <v>832.3</v>
      </c>
      <c r="AG128">
        <v>490.88</v>
      </c>
      <c r="AH128">
        <v>4784.92</v>
      </c>
    </row>
    <row r="129" spans="1:34" x14ac:dyDescent="0.25">
      <c r="A129" s="26">
        <v>98284</v>
      </c>
      <c r="B129" t="s">
        <v>36</v>
      </c>
      <c r="C129">
        <v>272</v>
      </c>
      <c r="D129">
        <v>321</v>
      </c>
      <c r="E129">
        <v>297</v>
      </c>
      <c r="F129">
        <v>363</v>
      </c>
      <c r="G129">
        <v>350</v>
      </c>
      <c r="O129" s="31">
        <v>30175.58</v>
      </c>
      <c r="P129" s="1">
        <v>1456.98</v>
      </c>
      <c r="Q129" s="1">
        <v>7444.11</v>
      </c>
      <c r="R129" s="1">
        <v>58608.54</v>
      </c>
      <c r="S129" s="1">
        <v>43646.57</v>
      </c>
      <c r="T129" s="1">
        <v>16468.650000000001</v>
      </c>
      <c r="U129" s="1">
        <v>17882.95</v>
      </c>
      <c r="V129" s="1">
        <v>77998.17</v>
      </c>
      <c r="W129" s="1">
        <v>29183.39</v>
      </c>
      <c r="X129" s="1">
        <v>23551.31</v>
      </c>
      <c r="Y129" s="1">
        <v>21745.18</v>
      </c>
      <c r="Z129" s="1">
        <v>74479.88</v>
      </c>
      <c r="AA129" s="1">
        <v>41743.24</v>
      </c>
      <c r="AB129" s="1">
        <v>20406.96</v>
      </c>
      <c r="AC129" s="1">
        <v>35144.19</v>
      </c>
      <c r="AD129">
        <v>97294.39</v>
      </c>
      <c r="AE129">
        <v>28462.87</v>
      </c>
      <c r="AF129">
        <v>25333.61</v>
      </c>
      <c r="AG129">
        <v>10796.61</v>
      </c>
      <c r="AH129">
        <v>84081.96</v>
      </c>
    </row>
    <row r="130" spans="1:34" x14ac:dyDescent="0.25">
      <c r="A130" s="26">
        <v>98292</v>
      </c>
      <c r="B130" t="s">
        <v>36</v>
      </c>
      <c r="C130">
        <v>168</v>
      </c>
      <c r="D130">
        <v>171</v>
      </c>
      <c r="E130">
        <v>148</v>
      </c>
      <c r="F130">
        <v>163</v>
      </c>
      <c r="G130">
        <v>156</v>
      </c>
      <c r="O130" s="31">
        <v>20485.580000000002</v>
      </c>
      <c r="P130" s="1">
        <v>9132.7199999999993</v>
      </c>
      <c r="Q130" s="1">
        <v>1677.47</v>
      </c>
      <c r="R130" s="1">
        <v>34912.129999999997</v>
      </c>
      <c r="S130" s="1">
        <v>21255.84</v>
      </c>
      <c r="T130" s="1">
        <v>7248.42</v>
      </c>
      <c r="U130" s="1">
        <v>6565.8</v>
      </c>
      <c r="V130" s="1">
        <v>35070.06</v>
      </c>
      <c r="W130" s="1">
        <v>15007.13</v>
      </c>
      <c r="X130" s="1">
        <v>7387.01</v>
      </c>
      <c r="Y130" s="1">
        <v>7022.8799999999992</v>
      </c>
      <c r="Z130" s="1">
        <v>29417.02</v>
      </c>
      <c r="AA130" s="1">
        <v>17932.91</v>
      </c>
      <c r="AB130" s="1">
        <v>6914.09</v>
      </c>
      <c r="AC130" s="1">
        <v>7192.9</v>
      </c>
      <c r="AD130">
        <v>32039.9</v>
      </c>
      <c r="AE130">
        <v>13838.23</v>
      </c>
      <c r="AF130">
        <v>7771.98</v>
      </c>
      <c r="AG130">
        <v>3846.3</v>
      </c>
      <c r="AH130">
        <v>28462.53</v>
      </c>
    </row>
    <row r="131" spans="1:34" x14ac:dyDescent="0.25">
      <c r="A131" s="26">
        <v>98295</v>
      </c>
      <c r="B131" t="s">
        <v>36</v>
      </c>
      <c r="C131">
        <v>44</v>
      </c>
      <c r="D131">
        <v>47</v>
      </c>
      <c r="E131">
        <v>37</v>
      </c>
      <c r="F131">
        <v>40</v>
      </c>
      <c r="G131">
        <v>43</v>
      </c>
      <c r="O131" s="31">
        <v>4720.71</v>
      </c>
      <c r="P131" s="1">
        <v>511.96</v>
      </c>
      <c r="Q131" s="1">
        <v>196.08</v>
      </c>
      <c r="R131" s="1">
        <v>6101.16</v>
      </c>
      <c r="S131" s="1">
        <v>6726.95</v>
      </c>
      <c r="T131" s="1">
        <v>2431.5300000000002</v>
      </c>
      <c r="U131" s="1">
        <v>722.87</v>
      </c>
      <c r="V131" s="1">
        <v>9881.35</v>
      </c>
      <c r="W131" s="1">
        <v>3502.76</v>
      </c>
      <c r="X131" s="1">
        <v>3056.95</v>
      </c>
      <c r="Y131" s="1">
        <v>1793.4499999999998</v>
      </c>
      <c r="Z131" s="1">
        <v>8353.16</v>
      </c>
      <c r="AA131" s="1">
        <v>5144.33</v>
      </c>
      <c r="AB131" s="1">
        <v>1783.56</v>
      </c>
      <c r="AC131" s="1">
        <v>2951.37</v>
      </c>
      <c r="AD131">
        <v>9879.26</v>
      </c>
      <c r="AE131">
        <v>4772.99</v>
      </c>
      <c r="AF131">
        <v>3920.81</v>
      </c>
      <c r="AG131">
        <v>1034.52</v>
      </c>
      <c r="AH131">
        <v>11572.03</v>
      </c>
    </row>
    <row r="132" spans="1:34" x14ac:dyDescent="0.25">
      <c r="A132" s="26">
        <v>98310</v>
      </c>
      <c r="B132" t="s">
        <v>36</v>
      </c>
      <c r="C132">
        <v>555</v>
      </c>
      <c r="D132">
        <v>614</v>
      </c>
      <c r="E132">
        <v>533</v>
      </c>
      <c r="F132">
        <v>608</v>
      </c>
      <c r="G132">
        <v>533</v>
      </c>
      <c r="O132" s="31">
        <v>47750.05</v>
      </c>
      <c r="P132" s="1">
        <v>19219.78</v>
      </c>
      <c r="Q132" s="1">
        <v>4611.66</v>
      </c>
      <c r="R132" s="1">
        <v>94414.11</v>
      </c>
      <c r="S132" s="1">
        <v>58678.48</v>
      </c>
      <c r="T132" s="1">
        <v>26008.62</v>
      </c>
      <c r="U132" s="1">
        <v>34598.300000000003</v>
      </c>
      <c r="V132" s="1">
        <v>119285.4</v>
      </c>
      <c r="W132" s="1">
        <v>43272.4</v>
      </c>
      <c r="X132" s="1">
        <v>27501.11</v>
      </c>
      <c r="Y132" s="1">
        <v>41055.279999999999</v>
      </c>
      <c r="Z132" s="1">
        <v>111828.79</v>
      </c>
      <c r="AA132" s="1">
        <v>59908.07</v>
      </c>
      <c r="AB132" s="1">
        <v>25059.73</v>
      </c>
      <c r="AC132" s="1">
        <v>53947.37</v>
      </c>
      <c r="AD132">
        <v>138915.17000000001</v>
      </c>
      <c r="AE132">
        <v>36199.29</v>
      </c>
      <c r="AF132">
        <v>30158.78</v>
      </c>
      <c r="AG132">
        <v>16615.560000000001</v>
      </c>
      <c r="AH132">
        <v>124303.29</v>
      </c>
    </row>
    <row r="133" spans="1:34" x14ac:dyDescent="0.25">
      <c r="A133" s="26">
        <v>98311</v>
      </c>
      <c r="B133" t="s">
        <v>36</v>
      </c>
      <c r="C133">
        <v>472</v>
      </c>
      <c r="D133">
        <v>522</v>
      </c>
      <c r="E133">
        <v>437</v>
      </c>
      <c r="F133">
        <v>511</v>
      </c>
      <c r="G133">
        <v>441</v>
      </c>
      <c r="O133" s="31">
        <v>57769.3</v>
      </c>
      <c r="P133" s="1">
        <v>13052.93</v>
      </c>
      <c r="Q133" s="1">
        <v>4883.83</v>
      </c>
      <c r="R133" s="1">
        <v>91954.55</v>
      </c>
      <c r="S133" s="1">
        <v>66884.53</v>
      </c>
      <c r="T133" s="1">
        <v>24855.53</v>
      </c>
      <c r="U133" s="1">
        <v>22150.83</v>
      </c>
      <c r="V133" s="1">
        <v>113890.89</v>
      </c>
      <c r="W133" s="1">
        <v>47645.22</v>
      </c>
      <c r="X133" s="1">
        <v>26404.58</v>
      </c>
      <c r="Y133" s="1">
        <v>21596.55</v>
      </c>
      <c r="Z133" s="1">
        <v>95646.35</v>
      </c>
      <c r="AA133" s="1">
        <v>66947.740000000005</v>
      </c>
      <c r="AB133" s="1">
        <v>23546.33</v>
      </c>
      <c r="AC133" s="1">
        <v>29906.42</v>
      </c>
      <c r="AD133">
        <v>120400.49</v>
      </c>
      <c r="AE133">
        <v>44114.94</v>
      </c>
      <c r="AF133">
        <v>30953.63</v>
      </c>
      <c r="AG133">
        <v>13004.56</v>
      </c>
      <c r="AH133">
        <v>109104.16</v>
      </c>
    </row>
    <row r="134" spans="1:34" x14ac:dyDescent="0.25">
      <c r="A134" s="26">
        <v>98312</v>
      </c>
      <c r="B134" t="s">
        <v>36</v>
      </c>
      <c r="C134">
        <v>580</v>
      </c>
      <c r="D134">
        <v>659</v>
      </c>
      <c r="E134">
        <v>575</v>
      </c>
      <c r="F134">
        <v>696</v>
      </c>
      <c r="G134">
        <v>678</v>
      </c>
      <c r="O134" s="31">
        <v>57866.55</v>
      </c>
      <c r="P134" s="1">
        <v>18798.86</v>
      </c>
      <c r="Q134" s="1">
        <v>4272.08</v>
      </c>
      <c r="R134" s="1">
        <v>98528.09</v>
      </c>
      <c r="S134" s="1">
        <v>65931.960000000006</v>
      </c>
      <c r="T134" s="1">
        <v>24683.71</v>
      </c>
      <c r="U134" s="1">
        <v>25605.739999999998</v>
      </c>
      <c r="V134" s="1">
        <v>116221.41</v>
      </c>
      <c r="W134" s="1">
        <v>61042.97</v>
      </c>
      <c r="X134" s="1">
        <v>25571.46</v>
      </c>
      <c r="Y134" s="1">
        <v>29922.309999999998</v>
      </c>
      <c r="Z134" s="1">
        <v>116536.74</v>
      </c>
      <c r="AA134" s="1">
        <v>67158.91</v>
      </c>
      <c r="AB134" s="1">
        <v>27616.47</v>
      </c>
      <c r="AC134" s="1">
        <v>37577.599999999999</v>
      </c>
      <c r="AD134">
        <v>132352.98000000001</v>
      </c>
      <c r="AE134">
        <v>56025.07</v>
      </c>
      <c r="AF134">
        <v>30475.15</v>
      </c>
      <c r="AG134">
        <v>16323.54</v>
      </c>
      <c r="AH134">
        <v>126693.55</v>
      </c>
    </row>
    <row r="135" spans="1:34" x14ac:dyDescent="0.25">
      <c r="A135" s="26">
        <v>98314</v>
      </c>
      <c r="B135" t="s">
        <v>36</v>
      </c>
      <c r="C135">
        <v>1</v>
      </c>
      <c r="D135">
        <v>1</v>
      </c>
      <c r="E135">
        <v>1</v>
      </c>
      <c r="F135">
        <v>1</v>
      </c>
      <c r="G135">
        <v>1</v>
      </c>
      <c r="O135" s="31">
        <v>118.09</v>
      </c>
      <c r="P135" s="1">
        <v>29.21</v>
      </c>
      <c r="Q135" s="1">
        <v>0</v>
      </c>
      <c r="R135" s="1">
        <v>147.30000000000001</v>
      </c>
      <c r="S135" s="1">
        <v>121.99</v>
      </c>
      <c r="T135" s="1">
        <v>47.3</v>
      </c>
      <c r="U135" s="1">
        <v>0</v>
      </c>
      <c r="V135" s="1">
        <v>169.29</v>
      </c>
      <c r="W135" s="1">
        <v>80.38</v>
      </c>
      <c r="X135" s="1">
        <v>121.99</v>
      </c>
      <c r="Y135" s="1">
        <v>47.3</v>
      </c>
      <c r="Z135" s="1">
        <v>249.67</v>
      </c>
      <c r="AA135" s="1">
        <v>109.05</v>
      </c>
      <c r="AB135" s="1">
        <v>80.38</v>
      </c>
      <c r="AC135" s="1">
        <v>19.29</v>
      </c>
      <c r="AD135">
        <v>208.72</v>
      </c>
      <c r="AE135">
        <v>50.52</v>
      </c>
      <c r="AF135">
        <v>8.7200000000000006</v>
      </c>
      <c r="AG135">
        <v>0</v>
      </c>
      <c r="AH135">
        <v>59.24</v>
      </c>
    </row>
    <row r="136" spans="1:34" x14ac:dyDescent="0.25">
      <c r="A136" s="26">
        <v>98337</v>
      </c>
      <c r="B136" t="s">
        <v>36</v>
      </c>
      <c r="C136">
        <v>211</v>
      </c>
      <c r="D136">
        <v>222</v>
      </c>
      <c r="E136">
        <v>214</v>
      </c>
      <c r="F136">
        <v>246</v>
      </c>
      <c r="G136">
        <v>220</v>
      </c>
      <c r="O136" s="31">
        <v>20232.82</v>
      </c>
      <c r="P136" s="1">
        <v>8038.04</v>
      </c>
      <c r="Q136" s="1">
        <v>1402.92</v>
      </c>
      <c r="R136" s="1">
        <v>40455.160000000003</v>
      </c>
      <c r="S136" s="1">
        <v>20272.830000000002</v>
      </c>
      <c r="T136" s="1">
        <v>8898.77</v>
      </c>
      <c r="U136" s="1">
        <v>14795.68</v>
      </c>
      <c r="V136" s="1">
        <v>43967.28</v>
      </c>
      <c r="W136" s="1">
        <v>16990.48</v>
      </c>
      <c r="X136" s="1">
        <v>8082.62</v>
      </c>
      <c r="Y136" s="1">
        <v>13753.66</v>
      </c>
      <c r="Z136" s="1">
        <v>38826.76</v>
      </c>
      <c r="AA136" s="1">
        <v>20418.75</v>
      </c>
      <c r="AB136" s="1">
        <v>9166.07</v>
      </c>
      <c r="AC136" s="1">
        <v>16845.16</v>
      </c>
      <c r="AD136">
        <v>46429.98</v>
      </c>
      <c r="AE136">
        <v>13098.67</v>
      </c>
      <c r="AF136">
        <v>14054.82</v>
      </c>
      <c r="AG136">
        <v>5793.04</v>
      </c>
      <c r="AH136">
        <v>44499.51</v>
      </c>
    </row>
    <row r="137" spans="1:34" x14ac:dyDescent="0.25">
      <c r="A137" s="26">
        <v>98345</v>
      </c>
      <c r="B137" t="s">
        <v>36</v>
      </c>
      <c r="C137">
        <v>6</v>
      </c>
      <c r="D137">
        <v>6</v>
      </c>
      <c r="E137">
        <v>7</v>
      </c>
      <c r="F137">
        <v>8</v>
      </c>
      <c r="G137">
        <v>6</v>
      </c>
      <c r="O137" s="31">
        <v>760.14</v>
      </c>
      <c r="P137" s="1">
        <v>87</v>
      </c>
      <c r="Q137" s="1">
        <v>37.99</v>
      </c>
      <c r="R137" s="1">
        <v>2159.44</v>
      </c>
      <c r="S137" s="1">
        <v>546.48</v>
      </c>
      <c r="T137" s="1">
        <v>741.09</v>
      </c>
      <c r="U137" s="1">
        <v>1364.41</v>
      </c>
      <c r="V137" s="1">
        <v>2651.98</v>
      </c>
      <c r="W137" s="1">
        <v>996.28</v>
      </c>
      <c r="X137" s="1">
        <v>521.79</v>
      </c>
      <c r="Y137" s="1">
        <v>1546.91</v>
      </c>
      <c r="Z137" s="1">
        <v>3064.98</v>
      </c>
      <c r="AA137" s="1">
        <v>883.13</v>
      </c>
      <c r="AB137" s="1">
        <v>594.97</v>
      </c>
      <c r="AC137" s="1">
        <v>1855.2</v>
      </c>
      <c r="AD137">
        <v>3333.3</v>
      </c>
      <c r="AE137">
        <v>733.83</v>
      </c>
      <c r="AF137">
        <v>358.49</v>
      </c>
      <c r="AG137">
        <v>301.68</v>
      </c>
      <c r="AH137">
        <v>1725.41</v>
      </c>
    </row>
    <row r="138" spans="1:34" x14ac:dyDescent="0.25">
      <c r="A138" s="26">
        <v>98366</v>
      </c>
      <c r="B138" t="s">
        <v>36</v>
      </c>
      <c r="C138">
        <v>490</v>
      </c>
      <c r="D138">
        <v>491</v>
      </c>
      <c r="E138">
        <v>446</v>
      </c>
      <c r="F138">
        <v>520</v>
      </c>
      <c r="G138">
        <v>504</v>
      </c>
      <c r="O138" s="31">
        <v>57893.21</v>
      </c>
      <c r="P138" s="1">
        <v>9797.11</v>
      </c>
      <c r="Q138" s="1">
        <v>2944.1</v>
      </c>
      <c r="R138" s="1">
        <v>99261.71</v>
      </c>
      <c r="S138" s="1">
        <v>60058.41</v>
      </c>
      <c r="T138" s="1">
        <v>26018.84</v>
      </c>
      <c r="U138" s="1">
        <v>25138.81</v>
      </c>
      <c r="V138" s="1">
        <v>111216.06</v>
      </c>
      <c r="W138" s="1">
        <v>45199.55</v>
      </c>
      <c r="X138" s="1">
        <v>27533.01</v>
      </c>
      <c r="Y138" s="1">
        <v>31380.550000000003</v>
      </c>
      <c r="Z138" s="1">
        <v>104113.11</v>
      </c>
      <c r="AA138" s="1">
        <v>63273.39</v>
      </c>
      <c r="AB138" s="1">
        <v>24026.68</v>
      </c>
      <c r="AC138" s="1">
        <v>35992.33</v>
      </c>
      <c r="AD138">
        <v>123292.4</v>
      </c>
      <c r="AE138">
        <v>47620.35</v>
      </c>
      <c r="AF138">
        <v>40838.25</v>
      </c>
      <c r="AG138">
        <v>17267.57</v>
      </c>
      <c r="AH138">
        <v>130606.25</v>
      </c>
    </row>
    <row r="139" spans="1:34" x14ac:dyDescent="0.25">
      <c r="A139" s="26">
        <v>98367</v>
      </c>
      <c r="B139" t="s">
        <v>36</v>
      </c>
      <c r="C139">
        <v>251</v>
      </c>
      <c r="D139">
        <v>217</v>
      </c>
      <c r="E139">
        <v>223</v>
      </c>
      <c r="F139">
        <v>259</v>
      </c>
      <c r="G139">
        <v>238</v>
      </c>
      <c r="O139" s="31">
        <v>33440.6</v>
      </c>
      <c r="P139" s="1">
        <v>7151.65</v>
      </c>
      <c r="Q139" s="1">
        <v>1314.38</v>
      </c>
      <c r="R139" s="1">
        <v>47374.66</v>
      </c>
      <c r="S139" s="1">
        <v>24826.67</v>
      </c>
      <c r="T139" s="1">
        <v>8409.1299999999992</v>
      </c>
      <c r="U139" s="1">
        <v>4846.6499999999996</v>
      </c>
      <c r="V139" s="1">
        <v>38082.449999999997</v>
      </c>
      <c r="W139" s="1">
        <v>30155.52</v>
      </c>
      <c r="X139" s="1">
        <v>8210.6299999999992</v>
      </c>
      <c r="Y139" s="1">
        <v>6638.9699999999993</v>
      </c>
      <c r="Z139" s="1">
        <v>45005.120000000003</v>
      </c>
      <c r="AA139" s="1">
        <v>31816.720000000001</v>
      </c>
      <c r="AB139" s="1">
        <v>11226.53</v>
      </c>
      <c r="AC139" s="1">
        <v>9961.1</v>
      </c>
      <c r="AD139">
        <v>53004.35</v>
      </c>
      <c r="AE139">
        <v>24159.45</v>
      </c>
      <c r="AF139">
        <v>12618.61</v>
      </c>
      <c r="AG139">
        <v>5086.3</v>
      </c>
      <c r="AH139">
        <v>46417.23</v>
      </c>
    </row>
    <row r="140" spans="1:34" x14ac:dyDescent="0.25">
      <c r="A140" s="26">
        <v>98370</v>
      </c>
      <c r="B140" t="s">
        <v>36</v>
      </c>
      <c r="C140">
        <v>113</v>
      </c>
      <c r="D140">
        <v>107</v>
      </c>
      <c r="E140">
        <v>104</v>
      </c>
      <c r="F140">
        <v>122</v>
      </c>
      <c r="G140">
        <v>105</v>
      </c>
      <c r="O140" s="31">
        <v>13255.11</v>
      </c>
      <c r="P140" s="1">
        <v>1904.03</v>
      </c>
      <c r="Q140" s="1">
        <v>752</v>
      </c>
      <c r="R140" s="1">
        <v>19810.78</v>
      </c>
      <c r="S140" s="1">
        <v>13463.15</v>
      </c>
      <c r="T140" s="1">
        <v>5605.72</v>
      </c>
      <c r="U140" s="1">
        <v>3654.2599999999998</v>
      </c>
      <c r="V140" s="1">
        <v>22723.13</v>
      </c>
      <c r="W140" s="1">
        <v>11302.97</v>
      </c>
      <c r="X140" s="1">
        <v>6588.37</v>
      </c>
      <c r="Y140" s="1">
        <v>5474.09</v>
      </c>
      <c r="Z140" s="1">
        <v>23365.43</v>
      </c>
      <c r="AA140" s="1">
        <v>16225.88</v>
      </c>
      <c r="AB140" s="1">
        <v>5566.37</v>
      </c>
      <c r="AC140" s="1">
        <v>9387.3100000000013</v>
      </c>
      <c r="AD140">
        <v>31179.56</v>
      </c>
      <c r="AE140">
        <v>9781.5300000000007</v>
      </c>
      <c r="AF140">
        <v>7563.54</v>
      </c>
      <c r="AG140">
        <v>3103.41</v>
      </c>
      <c r="AH140">
        <v>25600.38</v>
      </c>
    </row>
    <row r="141" spans="1:34" x14ac:dyDescent="0.25">
      <c r="A141" s="26">
        <v>98383</v>
      </c>
      <c r="B141" t="s">
        <v>36</v>
      </c>
      <c r="C141">
        <v>216</v>
      </c>
      <c r="D141">
        <v>213</v>
      </c>
      <c r="E141">
        <v>177</v>
      </c>
      <c r="F141">
        <v>234</v>
      </c>
      <c r="G141">
        <v>187</v>
      </c>
      <c r="O141" s="31">
        <v>26442.1</v>
      </c>
      <c r="P141" s="1">
        <v>6384.97</v>
      </c>
      <c r="Q141" s="1">
        <v>1085.72</v>
      </c>
      <c r="R141" s="1">
        <v>37463.300000000003</v>
      </c>
      <c r="S141" s="1">
        <v>27276.28</v>
      </c>
      <c r="T141" s="1">
        <v>8558.35</v>
      </c>
      <c r="U141" s="1">
        <v>5563.2800000000007</v>
      </c>
      <c r="V141" s="1">
        <v>41397.910000000003</v>
      </c>
      <c r="W141" s="1">
        <v>20088.68</v>
      </c>
      <c r="X141" s="1">
        <v>8891.32</v>
      </c>
      <c r="Y141" s="1">
        <v>7855.04</v>
      </c>
      <c r="Z141" s="1">
        <v>36835.040000000001</v>
      </c>
      <c r="AA141" s="1">
        <v>31307.51</v>
      </c>
      <c r="AB141" s="1">
        <v>9766.1299999999992</v>
      </c>
      <c r="AC141" s="1">
        <v>11011.369999999999</v>
      </c>
      <c r="AD141">
        <v>52085.01</v>
      </c>
      <c r="AE141">
        <v>16977.52</v>
      </c>
      <c r="AF141">
        <v>11331.52</v>
      </c>
      <c r="AG141">
        <v>5813.75</v>
      </c>
      <c r="AH141">
        <v>41831.54</v>
      </c>
    </row>
    <row r="142" spans="1:34" x14ac:dyDescent="0.25">
      <c r="A142" s="26">
        <v>98520</v>
      </c>
      <c r="B142" t="s">
        <v>36</v>
      </c>
      <c r="C142">
        <v>154</v>
      </c>
      <c r="D142">
        <v>179</v>
      </c>
      <c r="E142">
        <v>146</v>
      </c>
      <c r="F142">
        <v>151</v>
      </c>
      <c r="G142">
        <v>150</v>
      </c>
      <c r="O142" s="31">
        <v>18488.21</v>
      </c>
      <c r="P142" s="1">
        <v>3605.48</v>
      </c>
      <c r="Q142" s="1">
        <v>902.42</v>
      </c>
      <c r="R142" s="1">
        <v>32014.15</v>
      </c>
      <c r="S142" s="1">
        <v>22524.52</v>
      </c>
      <c r="T142" s="1">
        <v>13781.37</v>
      </c>
      <c r="U142" s="1">
        <v>8743.51</v>
      </c>
      <c r="V142" s="1">
        <v>45049.4</v>
      </c>
      <c r="W142" s="1">
        <v>15444.16</v>
      </c>
      <c r="X142" s="1">
        <v>11229.1</v>
      </c>
      <c r="Y142" s="1">
        <v>14394.849999999999</v>
      </c>
      <c r="Z142" s="1">
        <v>41068.11</v>
      </c>
      <c r="AA142" s="1">
        <v>22163.360000000001</v>
      </c>
      <c r="AB142" s="1">
        <v>9330.0499999999993</v>
      </c>
      <c r="AC142" s="1">
        <v>17340.830000000002</v>
      </c>
      <c r="AD142">
        <v>48834.239999999998</v>
      </c>
      <c r="AE142">
        <v>14936.05</v>
      </c>
      <c r="AF142">
        <v>15923.28</v>
      </c>
      <c r="AG142">
        <v>6620.91</v>
      </c>
      <c r="AH142">
        <v>52242.7</v>
      </c>
    </row>
    <row r="143" spans="1:34" x14ac:dyDescent="0.25">
      <c r="A143" s="26">
        <v>98524</v>
      </c>
      <c r="B143" t="s">
        <v>36</v>
      </c>
      <c r="C143">
        <v>7</v>
      </c>
      <c r="D143">
        <v>5</v>
      </c>
      <c r="E143">
        <v>7</v>
      </c>
      <c r="F143">
        <v>6</v>
      </c>
      <c r="G143">
        <v>6</v>
      </c>
      <c r="O143" s="31">
        <v>679.06</v>
      </c>
      <c r="P143" s="1">
        <v>140.4</v>
      </c>
      <c r="Q143" s="1">
        <v>0</v>
      </c>
      <c r="R143" s="1">
        <v>819.46</v>
      </c>
      <c r="S143" s="1">
        <v>340.28</v>
      </c>
      <c r="T143" s="1">
        <v>52.87</v>
      </c>
      <c r="U143" s="1">
        <v>0</v>
      </c>
      <c r="V143" s="1">
        <v>393.15</v>
      </c>
      <c r="W143" s="1">
        <v>582.98</v>
      </c>
      <c r="X143" s="1">
        <v>154.78</v>
      </c>
      <c r="Y143" s="1">
        <v>21.89</v>
      </c>
      <c r="Z143" s="1">
        <v>759.65</v>
      </c>
      <c r="AA143" s="1">
        <v>462.1</v>
      </c>
      <c r="AB143" s="1">
        <v>182.89</v>
      </c>
      <c r="AC143" s="1">
        <v>46.67</v>
      </c>
      <c r="AD143">
        <v>691.66</v>
      </c>
      <c r="AE143">
        <v>525.54</v>
      </c>
      <c r="AF143">
        <v>154.35</v>
      </c>
      <c r="AG143">
        <v>18.989999999999998</v>
      </c>
      <c r="AH143">
        <v>737.76</v>
      </c>
    </row>
    <row r="144" spans="1:34" x14ac:dyDescent="0.25">
      <c r="A144" s="26">
        <v>98528</v>
      </c>
      <c r="B144" t="s">
        <v>36</v>
      </c>
      <c r="C144">
        <v>8</v>
      </c>
      <c r="D144">
        <v>13</v>
      </c>
      <c r="E144">
        <v>13</v>
      </c>
      <c r="F144">
        <v>8</v>
      </c>
      <c r="G144">
        <v>13</v>
      </c>
      <c r="O144" s="31">
        <v>901.17</v>
      </c>
      <c r="P144" s="1">
        <v>148.24</v>
      </c>
      <c r="Q144" s="1">
        <v>13.26</v>
      </c>
      <c r="R144" s="1">
        <v>1299.96</v>
      </c>
      <c r="S144" s="1">
        <v>1226.25</v>
      </c>
      <c r="T144" s="1">
        <v>328.78</v>
      </c>
      <c r="U144" s="1">
        <v>364.83000000000004</v>
      </c>
      <c r="V144" s="1">
        <v>1919.86</v>
      </c>
      <c r="W144" s="1">
        <v>936.81</v>
      </c>
      <c r="X144" s="1">
        <v>261.61</v>
      </c>
      <c r="Y144" s="1">
        <v>468.78999999999996</v>
      </c>
      <c r="Z144" s="1">
        <v>1667.21</v>
      </c>
      <c r="AA144" s="1">
        <v>652.58000000000004</v>
      </c>
      <c r="AB144" s="1">
        <v>308.62</v>
      </c>
      <c r="AC144" s="1">
        <v>563.07000000000005</v>
      </c>
      <c r="AD144">
        <v>1524.27</v>
      </c>
      <c r="AE144">
        <v>827.21</v>
      </c>
      <c r="AF144">
        <v>411.98</v>
      </c>
      <c r="AG144">
        <v>154.51</v>
      </c>
      <c r="AH144">
        <v>1953.77</v>
      </c>
    </row>
    <row r="145" spans="1:34" x14ac:dyDescent="0.25">
      <c r="A145" s="26">
        <v>98541</v>
      </c>
      <c r="B145" t="s">
        <v>36</v>
      </c>
      <c r="C145">
        <v>27</v>
      </c>
      <c r="D145">
        <v>26</v>
      </c>
      <c r="E145">
        <v>28</v>
      </c>
      <c r="F145">
        <v>26</v>
      </c>
      <c r="G145">
        <v>31</v>
      </c>
      <c r="O145" s="31">
        <v>2930.7</v>
      </c>
      <c r="P145" s="1">
        <v>396.58</v>
      </c>
      <c r="Q145" s="1">
        <v>158.72999999999999</v>
      </c>
      <c r="R145" s="1">
        <v>3997.81</v>
      </c>
      <c r="S145" s="1">
        <v>3296.84</v>
      </c>
      <c r="T145" s="1">
        <v>1266.6099999999999</v>
      </c>
      <c r="U145" s="1">
        <v>540.58000000000004</v>
      </c>
      <c r="V145" s="1">
        <v>5104.03</v>
      </c>
      <c r="W145" s="1">
        <v>2488.7399999999998</v>
      </c>
      <c r="X145" s="1">
        <v>2437.39</v>
      </c>
      <c r="Y145" s="1">
        <v>1624.33</v>
      </c>
      <c r="Z145" s="1">
        <v>6550.46</v>
      </c>
      <c r="AA145" s="1">
        <v>3477.49</v>
      </c>
      <c r="AB145" s="1">
        <v>1548.49</v>
      </c>
      <c r="AC145" s="1">
        <v>2563.7200000000003</v>
      </c>
      <c r="AD145">
        <v>7589.7</v>
      </c>
      <c r="AE145">
        <v>3101.01</v>
      </c>
      <c r="AF145">
        <v>2255.9699999999998</v>
      </c>
      <c r="AG145">
        <v>1105.08</v>
      </c>
      <c r="AH145">
        <v>8685.3700000000008</v>
      </c>
    </row>
    <row r="146" spans="1:34" x14ac:dyDescent="0.25">
      <c r="A146" s="26">
        <v>98550</v>
      </c>
      <c r="B146" t="s">
        <v>36</v>
      </c>
      <c r="C146">
        <v>139</v>
      </c>
      <c r="D146">
        <v>155</v>
      </c>
      <c r="E146">
        <v>112</v>
      </c>
      <c r="F146">
        <v>139</v>
      </c>
      <c r="G146">
        <v>141</v>
      </c>
      <c r="O146" s="31">
        <v>16503.439999999999</v>
      </c>
      <c r="P146" s="1">
        <v>3169.85</v>
      </c>
      <c r="Q146" s="1">
        <v>1110.27</v>
      </c>
      <c r="R146" s="1">
        <v>25744.23</v>
      </c>
      <c r="S146" s="1">
        <v>19007.78</v>
      </c>
      <c r="T146" s="1">
        <v>6831.73</v>
      </c>
      <c r="U146" s="1">
        <v>5133.05</v>
      </c>
      <c r="V146" s="1">
        <v>30972.560000000001</v>
      </c>
      <c r="W146" s="1">
        <v>12021.75</v>
      </c>
      <c r="X146" s="1">
        <v>7194.42</v>
      </c>
      <c r="Y146" s="1">
        <v>7113.77</v>
      </c>
      <c r="Z146" s="1">
        <v>26329.94</v>
      </c>
      <c r="AA146" s="1">
        <v>17644.59</v>
      </c>
      <c r="AB146" s="1">
        <v>6561.61</v>
      </c>
      <c r="AC146" s="1">
        <v>9307.619999999999</v>
      </c>
      <c r="AD146">
        <v>33513.82</v>
      </c>
      <c r="AE146">
        <v>12820.14</v>
      </c>
      <c r="AF146">
        <v>10730.4</v>
      </c>
      <c r="AG146">
        <v>3772.92</v>
      </c>
      <c r="AH146">
        <v>32894.410000000003</v>
      </c>
    </row>
    <row r="147" spans="1:34" x14ac:dyDescent="0.25">
      <c r="A147" s="26">
        <v>98557</v>
      </c>
      <c r="B147" t="s">
        <v>36</v>
      </c>
      <c r="C147">
        <v>13</v>
      </c>
      <c r="D147">
        <v>17</v>
      </c>
      <c r="E147">
        <v>10</v>
      </c>
      <c r="F147">
        <v>11</v>
      </c>
      <c r="G147">
        <v>14</v>
      </c>
      <c r="O147" s="31">
        <v>1502.99</v>
      </c>
      <c r="P147" s="1">
        <v>228.71</v>
      </c>
      <c r="Q147" s="1">
        <v>60.39</v>
      </c>
      <c r="R147" s="1">
        <v>1796.39</v>
      </c>
      <c r="S147" s="1">
        <v>1889.78</v>
      </c>
      <c r="T147" s="1">
        <v>658.55</v>
      </c>
      <c r="U147" s="1">
        <v>5.3</v>
      </c>
      <c r="V147" s="1">
        <v>2553.63</v>
      </c>
      <c r="W147" s="1">
        <v>1084.1600000000001</v>
      </c>
      <c r="X147" s="1">
        <v>728.68</v>
      </c>
      <c r="Y147" s="1">
        <v>154.99</v>
      </c>
      <c r="Z147" s="1">
        <v>1967.83</v>
      </c>
      <c r="AA147" s="1">
        <v>733.97</v>
      </c>
      <c r="AB147" s="1">
        <v>183.8</v>
      </c>
      <c r="AC147" s="1">
        <v>153.43</v>
      </c>
      <c r="AD147">
        <v>1071.2</v>
      </c>
      <c r="AE147">
        <v>1322.92</v>
      </c>
      <c r="AF147">
        <v>398.61</v>
      </c>
      <c r="AG147">
        <v>6.3</v>
      </c>
      <c r="AH147">
        <v>1742.73</v>
      </c>
    </row>
    <row r="148" spans="1:34" x14ac:dyDescent="0.25">
      <c r="A148" s="26">
        <v>98563</v>
      </c>
      <c r="B148" t="s">
        <v>36</v>
      </c>
      <c r="C148">
        <v>39</v>
      </c>
      <c r="D148">
        <v>32</v>
      </c>
      <c r="E148">
        <v>40</v>
      </c>
      <c r="F148">
        <v>43</v>
      </c>
      <c r="G148">
        <v>36</v>
      </c>
      <c r="O148" s="31">
        <v>6111.44</v>
      </c>
      <c r="P148" s="1">
        <v>691.36</v>
      </c>
      <c r="Q148" s="1">
        <v>203.15</v>
      </c>
      <c r="R148" s="1">
        <v>8385.66</v>
      </c>
      <c r="S148" s="1">
        <v>4156.3</v>
      </c>
      <c r="T148" s="1">
        <v>2353.48</v>
      </c>
      <c r="U148" s="1">
        <v>1076.8700000000001</v>
      </c>
      <c r="V148" s="1">
        <v>7586.65</v>
      </c>
      <c r="W148" s="1">
        <v>4159.96</v>
      </c>
      <c r="X148" s="1">
        <v>1929.35</v>
      </c>
      <c r="Y148" s="1">
        <v>1700.92</v>
      </c>
      <c r="Z148" s="1">
        <v>7790.23</v>
      </c>
      <c r="AA148" s="1">
        <v>6871.61</v>
      </c>
      <c r="AB148" s="1">
        <v>2849.22</v>
      </c>
      <c r="AC148" s="1">
        <v>2530.09</v>
      </c>
      <c r="AD148">
        <v>12250.92</v>
      </c>
      <c r="AE148">
        <v>4010.15</v>
      </c>
      <c r="AF148">
        <v>2971.01</v>
      </c>
      <c r="AG148">
        <v>1237.45</v>
      </c>
      <c r="AH148">
        <v>9912.32</v>
      </c>
    </row>
    <row r="149" spans="1:34" x14ac:dyDescent="0.25">
      <c r="A149" s="26">
        <v>98584</v>
      </c>
      <c r="B149" t="s">
        <v>36</v>
      </c>
      <c r="C149">
        <v>158</v>
      </c>
      <c r="D149">
        <v>146</v>
      </c>
      <c r="E149">
        <v>138</v>
      </c>
      <c r="F149">
        <v>176</v>
      </c>
      <c r="G149">
        <v>167</v>
      </c>
      <c r="O149" s="31">
        <v>14689.84</v>
      </c>
      <c r="P149" s="1">
        <v>222.6</v>
      </c>
      <c r="Q149" s="1">
        <v>3320.03</v>
      </c>
      <c r="R149" s="1">
        <v>29401.33</v>
      </c>
      <c r="S149" s="1">
        <v>14398.39</v>
      </c>
      <c r="T149" s="1">
        <v>7341.04</v>
      </c>
      <c r="U149" s="1">
        <v>7771.2000000000007</v>
      </c>
      <c r="V149" s="1">
        <v>29510.63</v>
      </c>
      <c r="W149" s="1">
        <v>10671.02</v>
      </c>
      <c r="X149" s="1">
        <v>8243.35</v>
      </c>
      <c r="Y149" s="1">
        <v>10367.09</v>
      </c>
      <c r="Z149" s="1">
        <v>29281.46</v>
      </c>
      <c r="AA149" s="1">
        <v>18809.95</v>
      </c>
      <c r="AB149" s="1">
        <v>7388.86</v>
      </c>
      <c r="AC149" s="1">
        <v>15893.859999999999</v>
      </c>
      <c r="AD149">
        <v>42092.67</v>
      </c>
      <c r="AE149">
        <v>12657.86</v>
      </c>
      <c r="AF149">
        <v>9749.65</v>
      </c>
      <c r="AG149">
        <v>4130.4699999999993</v>
      </c>
      <c r="AH149">
        <v>36388.79</v>
      </c>
    </row>
    <row r="150" spans="1:34" x14ac:dyDescent="0.25">
      <c r="A150" s="26">
        <v>98611</v>
      </c>
      <c r="B150" t="s">
        <v>36</v>
      </c>
      <c r="C150">
        <v>11</v>
      </c>
      <c r="D150">
        <v>5</v>
      </c>
      <c r="E150">
        <v>8</v>
      </c>
      <c r="F150">
        <v>13</v>
      </c>
      <c r="G150">
        <v>15</v>
      </c>
      <c r="O150" s="31">
        <v>1303.9100000000001</v>
      </c>
      <c r="P150" s="1">
        <v>0</v>
      </c>
      <c r="Q150" s="1">
        <v>52.58</v>
      </c>
      <c r="R150" s="1">
        <v>1388.63</v>
      </c>
      <c r="S150" s="1">
        <v>767.69</v>
      </c>
      <c r="T150" s="1">
        <v>102.53</v>
      </c>
      <c r="U150" s="1">
        <v>1.43</v>
      </c>
      <c r="V150" s="1">
        <v>871.65</v>
      </c>
      <c r="W150" s="1">
        <v>435.09</v>
      </c>
      <c r="X150" s="1">
        <v>302.73</v>
      </c>
      <c r="Y150" s="1">
        <v>568.91999999999996</v>
      </c>
      <c r="Z150" s="1">
        <v>1306.74</v>
      </c>
      <c r="AA150" s="1">
        <v>1640.2</v>
      </c>
      <c r="AB150" s="1">
        <v>422.09</v>
      </c>
      <c r="AC150" s="1">
        <v>871.65</v>
      </c>
      <c r="AD150">
        <v>2933.94</v>
      </c>
      <c r="AE150">
        <v>1121.8499999999999</v>
      </c>
      <c r="AF150">
        <v>1154.31</v>
      </c>
      <c r="AG150">
        <v>13.06</v>
      </c>
      <c r="AH150">
        <v>3388.03</v>
      </c>
    </row>
    <row r="151" spans="1:34" x14ac:dyDescent="0.25">
      <c r="A151" s="26">
        <v>98625</v>
      </c>
      <c r="B151" t="s">
        <v>36</v>
      </c>
      <c r="C151">
        <v>23</v>
      </c>
      <c r="D151">
        <v>22</v>
      </c>
      <c r="E151">
        <v>6</v>
      </c>
      <c r="F151">
        <v>26</v>
      </c>
      <c r="G151">
        <v>15</v>
      </c>
      <c r="O151" s="31">
        <v>3913.75</v>
      </c>
      <c r="P151" s="1">
        <v>1583.61</v>
      </c>
      <c r="Q151" s="1">
        <v>115.81</v>
      </c>
      <c r="R151" s="1">
        <v>5700.99</v>
      </c>
      <c r="S151" s="1">
        <v>2921.24</v>
      </c>
      <c r="T151" s="1">
        <v>2218.31</v>
      </c>
      <c r="U151" s="1">
        <v>118.5</v>
      </c>
      <c r="V151" s="1">
        <v>5258.05</v>
      </c>
      <c r="W151" s="1">
        <v>6.68</v>
      </c>
      <c r="X151" s="1">
        <v>800.16</v>
      </c>
      <c r="Y151" s="1">
        <v>550.65</v>
      </c>
      <c r="Z151" s="1">
        <v>1357.49</v>
      </c>
      <c r="AA151" s="1">
        <v>4597.54</v>
      </c>
      <c r="AB151" s="1">
        <v>6.68</v>
      </c>
      <c r="AC151" s="1">
        <v>788.26</v>
      </c>
      <c r="AD151">
        <v>5392.48</v>
      </c>
      <c r="AE151">
        <v>2081.2199999999998</v>
      </c>
      <c r="AF151">
        <v>507.76</v>
      </c>
      <c r="AG151">
        <v>6.3</v>
      </c>
      <c r="AH151">
        <v>2619.34</v>
      </c>
    </row>
    <row r="152" spans="1:34" x14ac:dyDescent="0.25">
      <c r="A152" s="26">
        <v>98626</v>
      </c>
      <c r="B152" t="s">
        <v>36</v>
      </c>
      <c r="C152">
        <v>70</v>
      </c>
      <c r="D152">
        <v>59</v>
      </c>
      <c r="E152">
        <v>30</v>
      </c>
      <c r="F152">
        <v>71</v>
      </c>
      <c r="G152">
        <v>76</v>
      </c>
      <c r="O152" s="31">
        <v>8374.56</v>
      </c>
      <c r="P152" s="1">
        <v>603.75</v>
      </c>
      <c r="Q152" s="1">
        <v>378.1</v>
      </c>
      <c r="R152" s="1">
        <v>10014.58</v>
      </c>
      <c r="S152" s="1">
        <v>4767.62</v>
      </c>
      <c r="T152" s="1">
        <v>2288.61</v>
      </c>
      <c r="U152" s="1">
        <v>627.19000000000005</v>
      </c>
      <c r="V152" s="1">
        <v>7683.42</v>
      </c>
      <c r="W152" s="1">
        <v>843.46</v>
      </c>
      <c r="X152" s="1">
        <v>1601.36</v>
      </c>
      <c r="Y152" s="1">
        <v>1302.4299999999998</v>
      </c>
      <c r="Z152" s="1">
        <v>3747.25</v>
      </c>
      <c r="AA152" s="1">
        <v>9002.76</v>
      </c>
      <c r="AB152" s="1">
        <v>536.35</v>
      </c>
      <c r="AC152" s="1">
        <v>1962.9</v>
      </c>
      <c r="AD152">
        <v>11502.01</v>
      </c>
      <c r="AE152">
        <v>4358.6000000000004</v>
      </c>
      <c r="AF152">
        <v>2959.65</v>
      </c>
      <c r="AG152">
        <v>1190.3900000000001</v>
      </c>
      <c r="AH152">
        <v>9537.48</v>
      </c>
    </row>
    <row r="153" spans="1:34" x14ac:dyDescent="0.25">
      <c r="A153" s="26">
        <v>98632</v>
      </c>
      <c r="B153" t="s">
        <v>36</v>
      </c>
      <c r="C153">
        <v>110</v>
      </c>
      <c r="D153">
        <v>112</v>
      </c>
      <c r="E153">
        <v>102</v>
      </c>
      <c r="F153">
        <v>105</v>
      </c>
      <c r="G153">
        <v>100</v>
      </c>
      <c r="O153" s="31">
        <v>8297.2000000000007</v>
      </c>
      <c r="P153" s="1">
        <v>2086.75</v>
      </c>
      <c r="Q153" s="1">
        <v>326.26</v>
      </c>
      <c r="R153" s="1">
        <v>14389.75</v>
      </c>
      <c r="S153" s="1">
        <v>12539.02</v>
      </c>
      <c r="T153" s="1">
        <v>3718.56</v>
      </c>
      <c r="U153" s="1">
        <v>2924.31</v>
      </c>
      <c r="V153" s="1">
        <v>19181.89</v>
      </c>
      <c r="W153" s="1">
        <v>8077.39</v>
      </c>
      <c r="X153" s="1">
        <v>7410.87</v>
      </c>
      <c r="Y153" s="1">
        <v>4589.4500000000007</v>
      </c>
      <c r="Z153" s="1">
        <v>20077.71</v>
      </c>
      <c r="AA153" s="1">
        <v>10371.26</v>
      </c>
      <c r="AB153" s="1">
        <v>4596.2</v>
      </c>
      <c r="AC153" s="1">
        <v>8128.8899999999994</v>
      </c>
      <c r="AD153">
        <v>23096.35</v>
      </c>
      <c r="AE153">
        <v>6607.83</v>
      </c>
      <c r="AF153">
        <v>5111.6000000000004</v>
      </c>
      <c r="AG153">
        <v>3583.52</v>
      </c>
      <c r="AH153">
        <v>21258.38</v>
      </c>
    </row>
    <row r="154" spans="1:34" x14ac:dyDescent="0.25">
      <c r="A154" s="26">
        <v>98674</v>
      </c>
      <c r="B154" t="s">
        <v>36</v>
      </c>
      <c r="C154">
        <v>107</v>
      </c>
      <c r="D154">
        <v>102</v>
      </c>
      <c r="E154">
        <v>33</v>
      </c>
      <c r="F154">
        <v>118</v>
      </c>
      <c r="G154">
        <v>112</v>
      </c>
      <c r="O154" s="31">
        <v>12953.39</v>
      </c>
      <c r="P154" s="1">
        <v>3092.36</v>
      </c>
      <c r="Q154" s="1">
        <v>403.35</v>
      </c>
      <c r="R154" s="1">
        <v>18142.34</v>
      </c>
      <c r="S154" s="1">
        <v>14409.34</v>
      </c>
      <c r="T154" s="1">
        <v>1596.43</v>
      </c>
      <c r="U154" s="1">
        <v>1474.03</v>
      </c>
      <c r="V154" s="1">
        <v>17479.8</v>
      </c>
      <c r="W154" s="1">
        <v>106.3</v>
      </c>
      <c r="X154" s="1">
        <v>2624.64</v>
      </c>
      <c r="Y154" s="1">
        <v>3502.59</v>
      </c>
      <c r="Z154" s="1">
        <v>6233.53</v>
      </c>
      <c r="AA154" s="1">
        <v>16684.34</v>
      </c>
      <c r="AB154" s="1">
        <v>0</v>
      </c>
      <c r="AC154" s="1">
        <v>4231.1500000000005</v>
      </c>
      <c r="AD154">
        <v>20915.490000000002</v>
      </c>
      <c r="AE154">
        <v>8991.3799999999992</v>
      </c>
      <c r="AF154">
        <v>4029.26</v>
      </c>
      <c r="AG154">
        <v>2745.35</v>
      </c>
      <c r="AH154">
        <v>17893.29</v>
      </c>
    </row>
    <row r="155" spans="1:34" x14ac:dyDescent="0.25">
      <c r="A155" s="26">
        <v>98801</v>
      </c>
      <c r="B155" t="s">
        <v>36</v>
      </c>
      <c r="C155">
        <v>77</v>
      </c>
      <c r="D155">
        <v>87</v>
      </c>
      <c r="E155">
        <v>82</v>
      </c>
      <c r="F155">
        <v>93</v>
      </c>
      <c r="G155">
        <v>87</v>
      </c>
      <c r="O155" s="31">
        <v>6960.03</v>
      </c>
      <c r="P155" s="1">
        <v>1240.76</v>
      </c>
      <c r="Q155" s="1">
        <v>311.55</v>
      </c>
      <c r="R155" s="1">
        <v>9309.73</v>
      </c>
      <c r="S155" s="1">
        <v>9772.83</v>
      </c>
      <c r="T155" s="1">
        <v>3856.85</v>
      </c>
      <c r="U155" s="1">
        <v>1207.0999999999999</v>
      </c>
      <c r="V155" s="1">
        <v>14836.78</v>
      </c>
      <c r="W155" s="1">
        <v>7363.83</v>
      </c>
      <c r="X155" s="1">
        <v>5395.51</v>
      </c>
      <c r="Y155" s="1">
        <v>3544.0499999999997</v>
      </c>
      <c r="Z155" s="1">
        <v>16303.39</v>
      </c>
      <c r="AA155" s="1">
        <v>7853.13</v>
      </c>
      <c r="AB155" s="1">
        <v>4116.32</v>
      </c>
      <c r="AC155" s="1">
        <v>6767.92</v>
      </c>
      <c r="AD155">
        <v>18737.37</v>
      </c>
      <c r="AE155">
        <v>4114.88</v>
      </c>
      <c r="AF155">
        <v>4607.28</v>
      </c>
      <c r="AG155">
        <v>3221.22</v>
      </c>
      <c r="AH155">
        <v>16212.27</v>
      </c>
    </row>
    <row r="156" spans="1:34" x14ac:dyDescent="0.25">
      <c r="A156" s="26">
        <v>98802</v>
      </c>
      <c r="B156" t="s">
        <v>36</v>
      </c>
      <c r="C156">
        <v>19</v>
      </c>
      <c r="D156">
        <v>17</v>
      </c>
      <c r="E156">
        <v>20</v>
      </c>
      <c r="F156">
        <v>16</v>
      </c>
      <c r="G156">
        <v>22</v>
      </c>
      <c r="O156" s="31">
        <v>1704.61</v>
      </c>
      <c r="P156" s="1">
        <v>346.69</v>
      </c>
      <c r="Q156" s="1">
        <v>85.75</v>
      </c>
      <c r="R156" s="1">
        <v>2824.52</v>
      </c>
      <c r="S156" s="1">
        <v>1824.31</v>
      </c>
      <c r="T156" s="1">
        <v>441.14</v>
      </c>
      <c r="U156" s="1">
        <v>288.66999999999996</v>
      </c>
      <c r="V156" s="1">
        <v>2554.12</v>
      </c>
      <c r="W156" s="1">
        <v>1195.18</v>
      </c>
      <c r="X156" s="1">
        <v>770.63</v>
      </c>
      <c r="Y156" s="1">
        <v>729.81</v>
      </c>
      <c r="Z156" s="1">
        <v>2695.62</v>
      </c>
      <c r="AA156" s="1">
        <v>1163.6600000000001</v>
      </c>
      <c r="AB156" s="1">
        <v>491.44</v>
      </c>
      <c r="AC156" s="1">
        <v>971.56</v>
      </c>
      <c r="AD156">
        <v>2626.66</v>
      </c>
      <c r="AE156">
        <v>786.08</v>
      </c>
      <c r="AF156">
        <v>490.54</v>
      </c>
      <c r="AG156">
        <v>418.23</v>
      </c>
      <c r="AH156">
        <v>2661.41</v>
      </c>
    </row>
    <row r="157" spans="1:34" x14ac:dyDescent="0.25">
      <c r="A157" s="26">
        <v>98828</v>
      </c>
      <c r="B157" t="s">
        <v>36</v>
      </c>
      <c r="F157">
        <v>1</v>
      </c>
      <c r="O157" s="31"/>
      <c r="P157" s="1"/>
      <c r="Q157" s="1"/>
      <c r="R157" s="1"/>
      <c r="S157" s="1"/>
      <c r="T157" s="1"/>
      <c r="U157" s="1"/>
      <c r="V157" s="1"/>
      <c r="AA157" s="1">
        <v>28.38</v>
      </c>
      <c r="AB157" s="1">
        <v>0</v>
      </c>
      <c r="AC157" s="1">
        <v>0</v>
      </c>
      <c r="AD157">
        <v>28.38</v>
      </c>
    </row>
    <row r="158" spans="1:34" x14ac:dyDescent="0.25">
      <c r="A158" s="26">
        <v>98837</v>
      </c>
      <c r="B158" t="s">
        <v>36</v>
      </c>
      <c r="C158">
        <v>70</v>
      </c>
      <c r="D158">
        <v>79</v>
      </c>
      <c r="E158">
        <v>72</v>
      </c>
      <c r="F158">
        <v>98</v>
      </c>
      <c r="G158">
        <v>88</v>
      </c>
      <c r="O158" s="31">
        <v>6474.4</v>
      </c>
      <c r="P158" s="1">
        <v>920.63</v>
      </c>
      <c r="Q158" s="1">
        <v>299.64</v>
      </c>
      <c r="R158" s="1">
        <v>11669.24</v>
      </c>
      <c r="S158" s="1">
        <v>8510.1200000000008</v>
      </c>
      <c r="T158" s="1">
        <v>2786.88</v>
      </c>
      <c r="U158" s="1">
        <v>3803.82</v>
      </c>
      <c r="V158" s="1">
        <v>15100.82</v>
      </c>
      <c r="W158" s="1">
        <v>6323.33</v>
      </c>
      <c r="X158" s="1">
        <v>4109.22</v>
      </c>
      <c r="Y158" s="1">
        <v>3983.25</v>
      </c>
      <c r="Z158" s="1">
        <v>14415.8</v>
      </c>
      <c r="AA158" s="1">
        <v>8749.06</v>
      </c>
      <c r="AB158" s="1">
        <v>4261.3500000000004</v>
      </c>
      <c r="AC158" s="1">
        <v>6981.34</v>
      </c>
      <c r="AD158">
        <v>19991.75</v>
      </c>
      <c r="AE158">
        <v>5073.66</v>
      </c>
      <c r="AF158">
        <v>4570.1099999999997</v>
      </c>
      <c r="AG158">
        <v>2230.1999999999998</v>
      </c>
      <c r="AH158">
        <v>17614.55</v>
      </c>
    </row>
    <row r="159" spans="1:34" x14ac:dyDescent="0.25">
      <c r="A159" s="26">
        <v>98848</v>
      </c>
      <c r="B159" t="s">
        <v>36</v>
      </c>
      <c r="C159">
        <v>10</v>
      </c>
      <c r="D159">
        <v>2</v>
      </c>
      <c r="E159">
        <v>2</v>
      </c>
      <c r="F159">
        <v>6</v>
      </c>
      <c r="G159">
        <v>3</v>
      </c>
      <c r="O159" s="31">
        <v>390.67</v>
      </c>
      <c r="P159" s="1">
        <v>66.28</v>
      </c>
      <c r="Q159" s="1">
        <v>31.55</v>
      </c>
      <c r="R159" s="1">
        <v>663.19</v>
      </c>
      <c r="S159" s="1">
        <v>228.06</v>
      </c>
      <c r="T159" s="1">
        <v>176.83</v>
      </c>
      <c r="U159" s="1">
        <v>140.35</v>
      </c>
      <c r="V159" s="1">
        <v>545.24</v>
      </c>
      <c r="W159" s="1">
        <v>15.81</v>
      </c>
      <c r="X159" s="1">
        <v>13.3</v>
      </c>
      <c r="Y159" s="1">
        <v>5.33</v>
      </c>
      <c r="Z159" s="1">
        <v>34.44</v>
      </c>
      <c r="AA159" s="1">
        <v>423.86</v>
      </c>
      <c r="AB159" s="1">
        <v>15.81</v>
      </c>
      <c r="AC159" s="1">
        <v>18.630000000000003</v>
      </c>
      <c r="AD159">
        <v>458.3</v>
      </c>
      <c r="AE159">
        <v>25.58</v>
      </c>
      <c r="AF159">
        <v>17.16</v>
      </c>
      <c r="AG159">
        <v>16.810000000000002</v>
      </c>
      <c r="AH159">
        <v>77.180000000000007</v>
      </c>
    </row>
    <row r="160" spans="1:34" x14ac:dyDescent="0.25">
      <c r="A160" s="26">
        <v>98901</v>
      </c>
      <c r="B160" t="s">
        <v>36</v>
      </c>
      <c r="C160">
        <v>310</v>
      </c>
      <c r="D160">
        <v>365</v>
      </c>
      <c r="E160">
        <v>322</v>
      </c>
      <c r="F160">
        <v>389</v>
      </c>
      <c r="G160">
        <v>409</v>
      </c>
      <c r="O160" s="31">
        <v>34320.160000000003</v>
      </c>
      <c r="P160" s="1">
        <v>5611.03</v>
      </c>
      <c r="Q160" s="1">
        <v>5086.16</v>
      </c>
      <c r="R160" s="1">
        <v>65926.66</v>
      </c>
      <c r="S160" s="1">
        <v>49038.62</v>
      </c>
      <c r="T160" s="1">
        <v>20419.55</v>
      </c>
      <c r="U160" s="1">
        <v>21907.469999999998</v>
      </c>
      <c r="V160" s="1">
        <v>91365.64</v>
      </c>
      <c r="W160" s="1">
        <v>33672.47</v>
      </c>
      <c r="X160" s="1">
        <v>27230.36</v>
      </c>
      <c r="Y160" s="1">
        <v>23632.82</v>
      </c>
      <c r="Z160" s="1">
        <v>84535.65</v>
      </c>
      <c r="AA160" s="1">
        <v>44711.63</v>
      </c>
      <c r="AB160" s="1">
        <v>25182.81</v>
      </c>
      <c r="AC160" s="1">
        <v>40601.050000000003</v>
      </c>
      <c r="AD160">
        <v>110495.49</v>
      </c>
      <c r="AE160">
        <v>30539.05</v>
      </c>
      <c r="AF160">
        <v>31936.03</v>
      </c>
      <c r="AG160">
        <v>22942.86</v>
      </c>
      <c r="AH160">
        <v>113156.96</v>
      </c>
    </row>
    <row r="161" spans="1:34" x14ac:dyDescent="0.25">
      <c r="A161" s="26">
        <v>98902</v>
      </c>
      <c r="B161" t="s">
        <v>36</v>
      </c>
      <c r="C161">
        <v>1300</v>
      </c>
      <c r="D161">
        <v>1438</v>
      </c>
      <c r="E161">
        <v>1088</v>
      </c>
      <c r="F161">
        <v>1591</v>
      </c>
      <c r="G161">
        <v>1509</v>
      </c>
      <c r="O161" s="31">
        <v>190211.86</v>
      </c>
      <c r="P161" s="1">
        <v>42666.35</v>
      </c>
      <c r="Q161" s="1">
        <v>6628.28</v>
      </c>
      <c r="R161" s="1">
        <v>279595.43</v>
      </c>
      <c r="S161" s="1">
        <v>206516.95</v>
      </c>
      <c r="T161" s="1">
        <v>103663.88</v>
      </c>
      <c r="U161" s="1">
        <v>42168.15</v>
      </c>
      <c r="V161" s="1">
        <v>352348.98</v>
      </c>
      <c r="W161" s="1">
        <v>95494.91</v>
      </c>
      <c r="X161" s="1">
        <v>99453.48</v>
      </c>
      <c r="Y161" s="1">
        <v>85431.010000000009</v>
      </c>
      <c r="Z161" s="1">
        <v>280379.40000000002</v>
      </c>
      <c r="AA161" s="1">
        <v>223304.82</v>
      </c>
      <c r="AB161" s="1">
        <v>55668.89</v>
      </c>
      <c r="AC161" s="1">
        <v>132461.54</v>
      </c>
      <c r="AD161">
        <v>411435.25</v>
      </c>
      <c r="AE161">
        <v>115051.86</v>
      </c>
      <c r="AF161">
        <v>109995.95</v>
      </c>
      <c r="AG161">
        <v>62102.74</v>
      </c>
      <c r="AH161">
        <v>370337.97</v>
      </c>
    </row>
    <row r="162" spans="1:34" x14ac:dyDescent="0.25">
      <c r="A162" s="26">
        <v>98903</v>
      </c>
      <c r="B162" t="s">
        <v>36</v>
      </c>
      <c r="C162">
        <v>152</v>
      </c>
      <c r="D162">
        <v>160</v>
      </c>
      <c r="E162">
        <v>106</v>
      </c>
      <c r="F162">
        <v>171</v>
      </c>
      <c r="G162">
        <v>156</v>
      </c>
      <c r="O162" s="31">
        <v>18605.28</v>
      </c>
      <c r="P162" s="1">
        <v>3494.41</v>
      </c>
      <c r="Q162" s="1">
        <v>747.22</v>
      </c>
      <c r="R162" s="1">
        <v>28237.39</v>
      </c>
      <c r="S162" s="1">
        <v>19921.11</v>
      </c>
      <c r="T162" s="1">
        <v>9175.9599999999991</v>
      </c>
      <c r="U162" s="1">
        <v>5517.13</v>
      </c>
      <c r="V162" s="1">
        <v>34614.199999999997</v>
      </c>
      <c r="W162" s="1">
        <v>7450.65</v>
      </c>
      <c r="X162" s="1">
        <v>9046.76</v>
      </c>
      <c r="Y162" s="1">
        <v>9987.34</v>
      </c>
      <c r="Z162" s="1">
        <v>26484.75</v>
      </c>
      <c r="AA162" s="1">
        <v>21781.06</v>
      </c>
      <c r="AB162" s="1">
        <v>4868.1400000000003</v>
      </c>
      <c r="AC162" s="1">
        <v>14515.439999999999</v>
      </c>
      <c r="AD162">
        <v>41164.639999999999</v>
      </c>
      <c r="AE162">
        <v>10826.52</v>
      </c>
      <c r="AF162">
        <v>10960.01</v>
      </c>
      <c r="AG162">
        <v>2527.4899999999998</v>
      </c>
      <c r="AH162">
        <v>33713.699999999997</v>
      </c>
    </row>
    <row r="163" spans="1:34" x14ac:dyDescent="0.25">
      <c r="A163" s="26">
        <v>98908</v>
      </c>
      <c r="B163" t="s">
        <v>36</v>
      </c>
      <c r="C163">
        <v>483</v>
      </c>
      <c r="D163">
        <v>553</v>
      </c>
      <c r="E163">
        <v>511</v>
      </c>
      <c r="F163">
        <v>591</v>
      </c>
      <c r="G163">
        <v>558</v>
      </c>
      <c r="O163" s="31">
        <v>76377.17</v>
      </c>
      <c r="P163" s="1">
        <v>12980.49</v>
      </c>
      <c r="Q163" s="1">
        <v>2568.8000000000002</v>
      </c>
      <c r="R163" s="1">
        <v>118253.34</v>
      </c>
      <c r="S163" s="1">
        <v>96658.27</v>
      </c>
      <c r="T163" s="1">
        <v>36733.599999999999</v>
      </c>
      <c r="U163" s="1">
        <v>34213.449999999997</v>
      </c>
      <c r="V163" s="1">
        <v>167605.32</v>
      </c>
      <c r="W163" s="1">
        <v>76687.94</v>
      </c>
      <c r="X163" s="1">
        <v>43663.42</v>
      </c>
      <c r="Y163" s="1">
        <v>52171.770000000004</v>
      </c>
      <c r="Z163" s="1">
        <v>172523.13</v>
      </c>
      <c r="AA163" s="1">
        <v>82609.5</v>
      </c>
      <c r="AB163" s="1">
        <v>47011.13</v>
      </c>
      <c r="AC163" s="1">
        <v>71511.34</v>
      </c>
      <c r="AD163">
        <v>201131.97</v>
      </c>
      <c r="AE163">
        <v>53050.82</v>
      </c>
      <c r="AF163">
        <v>46940.56</v>
      </c>
      <c r="AG163">
        <v>29189.64</v>
      </c>
      <c r="AH163">
        <v>170102.55</v>
      </c>
    </row>
    <row r="164" spans="1:34" x14ac:dyDescent="0.25">
      <c r="A164" s="26">
        <v>98930</v>
      </c>
      <c r="B164" t="s">
        <v>36</v>
      </c>
      <c r="C164">
        <v>243</v>
      </c>
      <c r="D164">
        <v>252</v>
      </c>
      <c r="E164">
        <v>171</v>
      </c>
      <c r="F164">
        <v>256</v>
      </c>
      <c r="G164">
        <v>241</v>
      </c>
      <c r="O164" s="31">
        <v>35765.089999999997</v>
      </c>
      <c r="P164" s="1">
        <v>5793.48</v>
      </c>
      <c r="Q164" s="1">
        <v>686.44</v>
      </c>
      <c r="R164" s="1">
        <v>43845.01</v>
      </c>
      <c r="S164" s="1">
        <v>32239.59</v>
      </c>
      <c r="T164" s="1">
        <v>13636.71</v>
      </c>
      <c r="U164" s="1">
        <v>4633.47</v>
      </c>
      <c r="V164" s="1">
        <v>50509.77</v>
      </c>
      <c r="W164" s="1">
        <v>15511.96</v>
      </c>
      <c r="X164" s="1">
        <v>11212.67</v>
      </c>
      <c r="Y164" s="1">
        <v>9346.7199999999993</v>
      </c>
      <c r="Z164" s="1">
        <v>36071.35</v>
      </c>
      <c r="AA164" s="1">
        <v>31804.41</v>
      </c>
      <c r="AB164" s="1">
        <v>7176.88</v>
      </c>
      <c r="AC164" s="1">
        <v>13954.23</v>
      </c>
      <c r="AD164">
        <v>52935.519999999997</v>
      </c>
      <c r="AE164">
        <v>15903.34</v>
      </c>
      <c r="AF164">
        <v>10942.53</v>
      </c>
      <c r="AG164">
        <v>8506.0499999999993</v>
      </c>
      <c r="AH164">
        <v>42400.43</v>
      </c>
    </row>
    <row r="165" spans="1:34" x14ac:dyDescent="0.25">
      <c r="A165" s="26">
        <v>98932</v>
      </c>
      <c r="B165" t="s">
        <v>36</v>
      </c>
      <c r="C165">
        <v>54</v>
      </c>
      <c r="D165">
        <v>57</v>
      </c>
      <c r="E165">
        <v>32</v>
      </c>
      <c r="F165">
        <v>65</v>
      </c>
      <c r="G165">
        <v>64</v>
      </c>
      <c r="O165" s="31">
        <v>7216.94</v>
      </c>
      <c r="P165" s="1">
        <v>2097.63</v>
      </c>
      <c r="Q165" s="1">
        <v>380.79</v>
      </c>
      <c r="R165" s="1">
        <v>11152.52</v>
      </c>
      <c r="S165" s="1">
        <v>5582.58</v>
      </c>
      <c r="T165" s="1">
        <v>4337.4399999999996</v>
      </c>
      <c r="U165" s="1">
        <v>2517.63</v>
      </c>
      <c r="V165" s="1">
        <v>12437.65</v>
      </c>
      <c r="W165" s="1">
        <v>551.37</v>
      </c>
      <c r="X165" s="1">
        <v>2739.05</v>
      </c>
      <c r="Y165" s="1">
        <v>3257.79</v>
      </c>
      <c r="Z165" s="1">
        <v>6548.21</v>
      </c>
      <c r="AA165" s="1">
        <v>8058.92</v>
      </c>
      <c r="AB165" s="1">
        <v>551.37</v>
      </c>
      <c r="AC165" s="1">
        <v>4374.63</v>
      </c>
      <c r="AD165">
        <v>12984.92</v>
      </c>
      <c r="AE165">
        <v>3785.2</v>
      </c>
      <c r="AF165">
        <v>2717.53</v>
      </c>
      <c r="AG165">
        <v>2851.34</v>
      </c>
      <c r="AH165">
        <v>13043.03</v>
      </c>
    </row>
    <row r="166" spans="1:34" x14ac:dyDescent="0.25">
      <c r="A166" s="26">
        <v>98936</v>
      </c>
      <c r="B166" t="s">
        <v>36</v>
      </c>
      <c r="C166">
        <v>85</v>
      </c>
      <c r="D166">
        <v>94</v>
      </c>
      <c r="E166">
        <v>82</v>
      </c>
      <c r="F166">
        <v>112</v>
      </c>
      <c r="G166">
        <v>108</v>
      </c>
      <c r="O166" s="31">
        <v>8625.11</v>
      </c>
      <c r="P166" s="1">
        <v>148.04</v>
      </c>
      <c r="Q166" s="1">
        <v>2247.84</v>
      </c>
      <c r="R166" s="1">
        <v>17929.150000000001</v>
      </c>
      <c r="S166" s="1">
        <v>15153.81</v>
      </c>
      <c r="T166" s="1">
        <v>4087.36</v>
      </c>
      <c r="U166" s="1">
        <v>5472.0300000000007</v>
      </c>
      <c r="V166" s="1">
        <v>24713.200000000001</v>
      </c>
      <c r="W166" s="1">
        <v>9485.9599999999991</v>
      </c>
      <c r="X166" s="1">
        <v>6103.22</v>
      </c>
      <c r="Y166" s="1">
        <v>6521.9699999999993</v>
      </c>
      <c r="Z166" s="1">
        <v>22111.15</v>
      </c>
      <c r="AA166" s="1">
        <v>13110.35</v>
      </c>
      <c r="AB166" s="1">
        <v>6629.59</v>
      </c>
      <c r="AC166" s="1">
        <v>10259.630000000001</v>
      </c>
      <c r="AD166">
        <v>29999.57</v>
      </c>
      <c r="AE166">
        <v>10048.049999999999</v>
      </c>
      <c r="AF166">
        <v>8566.2999999999993</v>
      </c>
      <c r="AG166">
        <v>3795.26</v>
      </c>
      <c r="AH166">
        <v>28453.25</v>
      </c>
    </row>
    <row r="167" spans="1:34" x14ac:dyDescent="0.25">
      <c r="A167" s="26">
        <v>98942</v>
      </c>
      <c r="B167" t="s">
        <v>36</v>
      </c>
      <c r="C167">
        <v>156</v>
      </c>
      <c r="D167">
        <v>175</v>
      </c>
      <c r="E167">
        <v>162</v>
      </c>
      <c r="F167">
        <v>174</v>
      </c>
      <c r="G167">
        <v>166</v>
      </c>
      <c r="O167" s="31">
        <v>19285.759999999998</v>
      </c>
      <c r="P167" s="1">
        <v>3783.28</v>
      </c>
      <c r="Q167" s="1">
        <v>642.74</v>
      </c>
      <c r="R167" s="1">
        <v>33277.519999999997</v>
      </c>
      <c r="S167" s="1">
        <v>26919.33</v>
      </c>
      <c r="T167" s="1">
        <v>11298.08</v>
      </c>
      <c r="U167" s="1">
        <v>9092.4699999999993</v>
      </c>
      <c r="V167" s="1">
        <v>47309.88</v>
      </c>
      <c r="W167" s="1">
        <v>21140.81</v>
      </c>
      <c r="X167" s="1">
        <v>15648.34</v>
      </c>
      <c r="Y167" s="1">
        <v>14150.7</v>
      </c>
      <c r="Z167" s="1">
        <v>50939.85</v>
      </c>
      <c r="AA167" s="1">
        <v>23630.47</v>
      </c>
      <c r="AB167" s="1">
        <v>12218.58</v>
      </c>
      <c r="AC167" s="1">
        <v>18712.419999999998</v>
      </c>
      <c r="AD167">
        <v>54561.47</v>
      </c>
      <c r="AE167">
        <v>14719.3</v>
      </c>
      <c r="AF167">
        <v>13267.98</v>
      </c>
      <c r="AG167">
        <v>8116.84</v>
      </c>
      <c r="AH167">
        <v>48251.81</v>
      </c>
    </row>
    <row r="168" spans="1:34" x14ac:dyDescent="0.25">
      <c r="A168" s="26">
        <v>98944</v>
      </c>
      <c r="B168" t="s">
        <v>36</v>
      </c>
      <c r="C168">
        <v>288</v>
      </c>
      <c r="D168">
        <v>305</v>
      </c>
      <c r="E168">
        <v>290</v>
      </c>
      <c r="F168">
        <v>313</v>
      </c>
      <c r="G168">
        <v>339</v>
      </c>
      <c r="O168" s="31">
        <v>32042.35</v>
      </c>
      <c r="P168" s="1">
        <v>4971.42</v>
      </c>
      <c r="Q168" s="1">
        <v>2493.89</v>
      </c>
      <c r="R168" s="1">
        <v>53674.46</v>
      </c>
      <c r="S168" s="1">
        <v>45451.839999999997</v>
      </c>
      <c r="T168" s="1">
        <v>21627.22</v>
      </c>
      <c r="U168" s="1">
        <v>11207.49</v>
      </c>
      <c r="V168" s="1">
        <v>78286.55</v>
      </c>
      <c r="W168" s="1">
        <v>36836.65</v>
      </c>
      <c r="X168" s="1">
        <v>24639.99</v>
      </c>
      <c r="Y168" s="1">
        <v>19444.309999999998</v>
      </c>
      <c r="Z168" s="1">
        <v>80920.95</v>
      </c>
      <c r="AA168" s="1">
        <v>37606.129999999997</v>
      </c>
      <c r="AB168" s="1">
        <v>25866.63</v>
      </c>
      <c r="AC168" s="1">
        <v>34201.57</v>
      </c>
      <c r="AD168">
        <v>97674.33</v>
      </c>
      <c r="AE168">
        <v>26431.56</v>
      </c>
      <c r="AF168">
        <v>26228</v>
      </c>
      <c r="AG168">
        <v>17343.71</v>
      </c>
      <c r="AH168">
        <v>93995.64</v>
      </c>
    </row>
    <row r="169" spans="1:34" x14ac:dyDescent="0.25">
      <c r="A169" s="26">
        <v>98948</v>
      </c>
      <c r="B169" t="s">
        <v>36</v>
      </c>
      <c r="C169">
        <v>186</v>
      </c>
      <c r="D169">
        <v>221</v>
      </c>
      <c r="E169">
        <v>184</v>
      </c>
      <c r="F169">
        <v>234</v>
      </c>
      <c r="G169">
        <v>226</v>
      </c>
      <c r="O169" s="31">
        <v>22264.32</v>
      </c>
      <c r="P169" s="1">
        <v>6335.1</v>
      </c>
      <c r="Q169" s="1">
        <v>1428.14</v>
      </c>
      <c r="R169" s="1">
        <v>39705.160000000003</v>
      </c>
      <c r="S169" s="1">
        <v>33800.99</v>
      </c>
      <c r="T169" s="1">
        <v>11670.39</v>
      </c>
      <c r="U169" s="1">
        <v>13782.240000000002</v>
      </c>
      <c r="V169" s="1">
        <v>59253.62</v>
      </c>
      <c r="W169" s="1">
        <v>19867.46</v>
      </c>
      <c r="X169" s="1">
        <v>16825.72</v>
      </c>
      <c r="Y169" s="1">
        <v>15385.5</v>
      </c>
      <c r="Z169" s="1">
        <v>52078.68</v>
      </c>
      <c r="AA169" s="1">
        <v>25810.39</v>
      </c>
      <c r="AB169" s="1">
        <v>14752.7</v>
      </c>
      <c r="AC169" s="1">
        <v>25012.27</v>
      </c>
      <c r="AD169">
        <v>65575.360000000001</v>
      </c>
      <c r="AE169">
        <v>15502.47</v>
      </c>
      <c r="AF169">
        <v>17245.23</v>
      </c>
      <c r="AG169">
        <v>11255.66</v>
      </c>
      <c r="AH169">
        <v>64252.639999999999</v>
      </c>
    </row>
    <row r="170" spans="1:34" x14ac:dyDescent="0.25">
      <c r="A170" s="26">
        <v>98951</v>
      </c>
      <c r="B170" t="s">
        <v>36</v>
      </c>
      <c r="C170">
        <v>67</v>
      </c>
      <c r="D170">
        <v>74</v>
      </c>
      <c r="E170">
        <v>84</v>
      </c>
      <c r="F170">
        <v>71</v>
      </c>
      <c r="G170">
        <v>67</v>
      </c>
      <c r="O170" s="31">
        <v>6657.15</v>
      </c>
      <c r="P170" s="1">
        <v>1096.1300000000001</v>
      </c>
      <c r="Q170" s="1">
        <v>197.01</v>
      </c>
      <c r="R170" s="1">
        <v>9669.17</v>
      </c>
      <c r="S170" s="1">
        <v>10940.47</v>
      </c>
      <c r="T170" s="1">
        <v>2768.78</v>
      </c>
      <c r="U170" s="1">
        <v>2104.44</v>
      </c>
      <c r="V170" s="1">
        <v>15813.69</v>
      </c>
      <c r="W170" s="1">
        <v>8160.02</v>
      </c>
      <c r="X170" s="1">
        <v>6705.32</v>
      </c>
      <c r="Y170" s="1">
        <v>3101.4</v>
      </c>
      <c r="Z170" s="1">
        <v>17966.740000000002</v>
      </c>
      <c r="AA170" s="1">
        <v>7019.79</v>
      </c>
      <c r="AB170" s="1">
        <v>4786.75</v>
      </c>
      <c r="AC170" s="1">
        <v>6487.33</v>
      </c>
      <c r="AD170">
        <v>18293.87</v>
      </c>
      <c r="AE170">
        <v>3815.89</v>
      </c>
      <c r="AF170">
        <v>3620.55</v>
      </c>
      <c r="AG170">
        <v>3281.03</v>
      </c>
      <c r="AH170">
        <v>15505.57</v>
      </c>
    </row>
    <row r="171" spans="1:34" x14ac:dyDescent="0.25">
      <c r="A171" s="26">
        <v>98953</v>
      </c>
      <c r="B171" t="s">
        <v>36</v>
      </c>
      <c r="C171">
        <v>68</v>
      </c>
      <c r="D171">
        <v>72</v>
      </c>
      <c r="E171">
        <v>64</v>
      </c>
      <c r="F171">
        <v>89</v>
      </c>
      <c r="G171">
        <v>82</v>
      </c>
      <c r="O171" s="31">
        <v>11031.71</v>
      </c>
      <c r="P171" s="1">
        <v>2935.09</v>
      </c>
      <c r="Q171" s="1">
        <v>152.27000000000001</v>
      </c>
      <c r="R171" s="1">
        <v>14283.97</v>
      </c>
      <c r="S171" s="1">
        <v>9304.82</v>
      </c>
      <c r="T171" s="1">
        <v>4602.8100000000004</v>
      </c>
      <c r="U171" s="1">
        <v>1920.3</v>
      </c>
      <c r="V171" s="1">
        <v>15827.93</v>
      </c>
      <c r="W171" s="1">
        <v>7795.77</v>
      </c>
      <c r="X171" s="1">
        <v>4169.37</v>
      </c>
      <c r="Y171" s="1">
        <v>4263.6400000000003</v>
      </c>
      <c r="Z171" s="1">
        <v>16228.78</v>
      </c>
      <c r="AA171" s="1">
        <v>10705.02</v>
      </c>
      <c r="AB171" s="1">
        <v>3275.39</v>
      </c>
      <c r="AC171" s="1">
        <v>5510.6100000000006</v>
      </c>
      <c r="AD171">
        <v>19491.02</v>
      </c>
      <c r="AE171">
        <v>5300.99</v>
      </c>
      <c r="AF171">
        <v>3924.92</v>
      </c>
      <c r="AG171">
        <v>3758.64</v>
      </c>
      <c r="AH171">
        <v>16316.34</v>
      </c>
    </row>
    <row r="172" spans="1:34" x14ac:dyDescent="0.25">
      <c r="A172" s="26">
        <v>99301</v>
      </c>
      <c r="B172" t="s">
        <v>36</v>
      </c>
      <c r="C172">
        <v>1807</v>
      </c>
      <c r="D172">
        <v>1916</v>
      </c>
      <c r="E172">
        <v>996</v>
      </c>
      <c r="F172">
        <v>1997</v>
      </c>
      <c r="G172">
        <v>1898</v>
      </c>
      <c r="O172" s="31">
        <v>279490.03000000003</v>
      </c>
      <c r="P172" s="1">
        <v>53952.59</v>
      </c>
      <c r="Q172" s="1">
        <v>6343.06</v>
      </c>
      <c r="R172" s="1">
        <v>362311.05</v>
      </c>
      <c r="S172" s="1">
        <v>244170.21</v>
      </c>
      <c r="T172" s="1">
        <v>123951.59</v>
      </c>
      <c r="U172" s="1">
        <v>24465.120000000003</v>
      </c>
      <c r="V172" s="1">
        <v>392586.92</v>
      </c>
      <c r="W172" s="1">
        <v>47589.31</v>
      </c>
      <c r="X172" s="1">
        <v>94421.68</v>
      </c>
      <c r="Y172" s="1">
        <v>82640.2</v>
      </c>
      <c r="Z172" s="1">
        <v>224651.19</v>
      </c>
      <c r="AA172" s="1">
        <v>270366.52</v>
      </c>
      <c r="AB172" s="1">
        <v>24934.92</v>
      </c>
      <c r="AC172" s="1">
        <v>114164.9</v>
      </c>
      <c r="AD172">
        <v>409466.34</v>
      </c>
      <c r="AE172">
        <v>121726.93</v>
      </c>
      <c r="AF172">
        <v>81941.33</v>
      </c>
      <c r="AG172">
        <v>68390.13</v>
      </c>
      <c r="AH172">
        <v>344758.43</v>
      </c>
    </row>
    <row r="173" spans="1:34" x14ac:dyDescent="0.25">
      <c r="A173" s="26">
        <v>99323</v>
      </c>
      <c r="B173" t="s">
        <v>36</v>
      </c>
      <c r="C173">
        <v>13</v>
      </c>
      <c r="D173">
        <v>18</v>
      </c>
      <c r="E173">
        <v>12</v>
      </c>
      <c r="F173">
        <v>16</v>
      </c>
      <c r="G173">
        <v>17</v>
      </c>
      <c r="O173" s="31">
        <v>1728.3</v>
      </c>
      <c r="P173" s="1">
        <v>239.32</v>
      </c>
      <c r="Q173" s="1">
        <v>80.62</v>
      </c>
      <c r="R173" s="1">
        <v>2611.02</v>
      </c>
      <c r="S173" s="1">
        <v>2107.35</v>
      </c>
      <c r="T173" s="1">
        <v>590.25</v>
      </c>
      <c r="U173" s="1">
        <v>709.92</v>
      </c>
      <c r="V173" s="1">
        <v>3407.52</v>
      </c>
      <c r="W173" s="1">
        <v>1079.0999999999999</v>
      </c>
      <c r="X173" s="1">
        <v>599.24</v>
      </c>
      <c r="Y173" s="1">
        <v>871.21</v>
      </c>
      <c r="Z173" s="1">
        <v>2549.5500000000002</v>
      </c>
      <c r="AA173" s="1">
        <v>1813.61</v>
      </c>
      <c r="AB173" s="1">
        <v>536.42999999999995</v>
      </c>
      <c r="AC173" s="1">
        <v>734.29</v>
      </c>
      <c r="AD173">
        <v>3084.33</v>
      </c>
      <c r="AE173">
        <v>1331.01</v>
      </c>
      <c r="AF173">
        <v>504.74</v>
      </c>
      <c r="AG173">
        <v>496.24</v>
      </c>
      <c r="AH173">
        <v>3063.28</v>
      </c>
    </row>
    <row r="174" spans="1:34" x14ac:dyDescent="0.25">
      <c r="A174" s="26">
        <v>99324</v>
      </c>
      <c r="B174" t="s">
        <v>36</v>
      </c>
      <c r="C174">
        <v>138</v>
      </c>
      <c r="D174">
        <v>161</v>
      </c>
      <c r="E174">
        <v>158</v>
      </c>
      <c r="F174">
        <v>183</v>
      </c>
      <c r="G174">
        <v>166</v>
      </c>
      <c r="O174" s="31">
        <v>16386</v>
      </c>
      <c r="P174" s="1">
        <v>2269.5100000000002</v>
      </c>
      <c r="Q174" s="1">
        <v>723.66</v>
      </c>
      <c r="R174" s="1">
        <v>23586.17</v>
      </c>
      <c r="S174" s="1">
        <v>18826.22</v>
      </c>
      <c r="T174" s="1">
        <v>6585.95</v>
      </c>
      <c r="U174" s="1">
        <v>3437.41</v>
      </c>
      <c r="V174" s="1">
        <v>28849.58</v>
      </c>
      <c r="W174" s="1">
        <v>15251.64</v>
      </c>
      <c r="X174" s="1">
        <v>8827.08</v>
      </c>
      <c r="Y174" s="1">
        <v>5273.85</v>
      </c>
      <c r="Z174" s="1">
        <v>29352.57</v>
      </c>
      <c r="AA174" s="1">
        <v>18446.09</v>
      </c>
      <c r="AB174" s="1">
        <v>7780.43</v>
      </c>
      <c r="AC174" s="1">
        <v>8210.17</v>
      </c>
      <c r="AD174">
        <v>34436.69</v>
      </c>
      <c r="AE174">
        <v>12201.24</v>
      </c>
      <c r="AF174">
        <v>8435.1</v>
      </c>
      <c r="AG174">
        <v>3739.23</v>
      </c>
      <c r="AH174">
        <v>29483.17</v>
      </c>
    </row>
    <row r="175" spans="1:34" x14ac:dyDescent="0.25">
      <c r="A175" s="26">
        <v>99336</v>
      </c>
      <c r="B175" t="s">
        <v>36</v>
      </c>
      <c r="C175">
        <v>339</v>
      </c>
      <c r="D175">
        <v>416</v>
      </c>
      <c r="E175">
        <v>383</v>
      </c>
      <c r="F175">
        <v>390</v>
      </c>
      <c r="G175">
        <v>344</v>
      </c>
      <c r="O175" s="31">
        <v>32443.81</v>
      </c>
      <c r="P175" s="1">
        <v>4088.81</v>
      </c>
      <c r="Q175" s="1">
        <v>1803.44</v>
      </c>
      <c r="R175" s="1">
        <v>50985.56</v>
      </c>
      <c r="S175" s="1">
        <v>48706.02</v>
      </c>
      <c r="T175" s="1">
        <v>16656.900000000001</v>
      </c>
      <c r="U175" s="1">
        <v>12508</v>
      </c>
      <c r="V175" s="1">
        <v>77870.92</v>
      </c>
      <c r="W175" s="1">
        <v>45194.47</v>
      </c>
      <c r="X175" s="1">
        <v>21316.54</v>
      </c>
      <c r="Y175" s="1">
        <v>16126.87</v>
      </c>
      <c r="Z175" s="1">
        <v>82637.88</v>
      </c>
      <c r="AA175" s="1">
        <v>42089.57</v>
      </c>
      <c r="AB175" s="1">
        <v>29977.87</v>
      </c>
      <c r="AC175" s="1">
        <v>21660.449999999997</v>
      </c>
      <c r="AD175">
        <v>93727.89</v>
      </c>
      <c r="AE175">
        <v>22118.95</v>
      </c>
      <c r="AF175">
        <v>26235.39</v>
      </c>
      <c r="AG175">
        <v>23351.86</v>
      </c>
      <c r="AH175">
        <v>84779.83</v>
      </c>
    </row>
    <row r="176" spans="1:34" x14ac:dyDescent="0.25">
      <c r="A176" s="26">
        <v>99337</v>
      </c>
      <c r="B176" t="s">
        <v>36</v>
      </c>
      <c r="C176">
        <v>120</v>
      </c>
      <c r="D176">
        <v>130</v>
      </c>
      <c r="E176">
        <v>131</v>
      </c>
      <c r="F176">
        <v>157</v>
      </c>
      <c r="G176">
        <v>157</v>
      </c>
      <c r="O176" s="31">
        <v>16220.12</v>
      </c>
      <c r="P176" s="1">
        <v>1799.22</v>
      </c>
      <c r="Q176" s="1">
        <v>827.92</v>
      </c>
      <c r="R176" s="1">
        <v>25204.71</v>
      </c>
      <c r="S176" s="1">
        <v>21711.72</v>
      </c>
      <c r="T176" s="1">
        <v>5469.43</v>
      </c>
      <c r="U176" s="1">
        <v>3594.7700000000004</v>
      </c>
      <c r="V176" s="1">
        <v>30775.919999999998</v>
      </c>
      <c r="W176" s="1">
        <v>18322.07</v>
      </c>
      <c r="X176" s="1">
        <v>9443.9500000000007</v>
      </c>
      <c r="Y176" s="1">
        <v>4744.25</v>
      </c>
      <c r="Z176" s="1">
        <v>32510.27</v>
      </c>
      <c r="AA176" s="1">
        <v>22640.7</v>
      </c>
      <c r="AB176" s="1">
        <v>11217.15</v>
      </c>
      <c r="AC176" s="1">
        <v>10166.92</v>
      </c>
      <c r="AD176">
        <v>44024.77</v>
      </c>
      <c r="AE176">
        <v>15795.62</v>
      </c>
      <c r="AF176">
        <v>10541.2</v>
      </c>
      <c r="AG176">
        <v>5518.06</v>
      </c>
      <c r="AH176">
        <v>37252.129999999997</v>
      </c>
    </row>
    <row r="177" spans="1:34" x14ac:dyDescent="0.25">
      <c r="A177" s="26">
        <v>99338</v>
      </c>
      <c r="B177" t="s">
        <v>36</v>
      </c>
      <c r="C177">
        <v>80</v>
      </c>
      <c r="D177">
        <v>89</v>
      </c>
      <c r="E177">
        <v>82</v>
      </c>
      <c r="F177">
        <v>108</v>
      </c>
      <c r="G177">
        <v>80</v>
      </c>
      <c r="O177" s="31">
        <v>9134.18</v>
      </c>
      <c r="P177" s="1">
        <v>1064.8399999999999</v>
      </c>
      <c r="Q177" s="1">
        <v>510.81</v>
      </c>
      <c r="R177" s="1">
        <v>13306.18</v>
      </c>
      <c r="S177" s="1">
        <v>9896.75</v>
      </c>
      <c r="T177" s="1">
        <v>1279.17</v>
      </c>
      <c r="U177" s="1">
        <v>2828.6299999999997</v>
      </c>
      <c r="V177" s="1">
        <v>14004.55</v>
      </c>
      <c r="W177" s="1">
        <v>8232.92</v>
      </c>
      <c r="X177" s="1">
        <v>2944.6</v>
      </c>
      <c r="Y177" s="1">
        <v>1653.38</v>
      </c>
      <c r="Z177" s="1">
        <v>12830.9</v>
      </c>
      <c r="AA177" s="1">
        <v>10677.2</v>
      </c>
      <c r="AB177" s="1">
        <v>3145.05</v>
      </c>
      <c r="AC177" s="1">
        <v>2791.12</v>
      </c>
      <c r="AD177">
        <v>16613.37</v>
      </c>
      <c r="AE177">
        <v>5512.73</v>
      </c>
      <c r="AF177">
        <v>3865.51</v>
      </c>
      <c r="AG177">
        <v>1375.13</v>
      </c>
      <c r="AH177">
        <v>12435.89</v>
      </c>
    </row>
    <row r="178" spans="1:34" x14ac:dyDescent="0.25">
      <c r="A178" s="26">
        <v>99344</v>
      </c>
      <c r="B178" t="s">
        <v>36</v>
      </c>
      <c r="C178">
        <v>152</v>
      </c>
      <c r="D178">
        <v>171</v>
      </c>
      <c r="E178">
        <v>148</v>
      </c>
      <c r="F178">
        <v>184</v>
      </c>
      <c r="G178">
        <v>191</v>
      </c>
      <c r="O178" s="31">
        <v>16241.94</v>
      </c>
      <c r="P178" s="1">
        <v>3395.18</v>
      </c>
      <c r="Q178" s="1">
        <v>898.95</v>
      </c>
      <c r="R178" s="1">
        <v>29533.919999999998</v>
      </c>
      <c r="S178" s="1">
        <v>23225.57</v>
      </c>
      <c r="T178" s="1">
        <v>8420.5499999999993</v>
      </c>
      <c r="U178" s="1">
        <v>10837.18</v>
      </c>
      <c r="V178" s="1">
        <v>42483.3</v>
      </c>
      <c r="W178" s="1">
        <v>16181.83</v>
      </c>
      <c r="X178" s="1">
        <v>11678.82</v>
      </c>
      <c r="Y178" s="1">
        <v>12512.5</v>
      </c>
      <c r="Z178" s="1">
        <v>40373.15</v>
      </c>
      <c r="AA178" s="1">
        <v>20506.96</v>
      </c>
      <c r="AB178" s="1">
        <v>10267.9</v>
      </c>
      <c r="AC178" s="1">
        <v>17503.84</v>
      </c>
      <c r="AD178">
        <v>48278.7</v>
      </c>
      <c r="AE178">
        <v>13702.06</v>
      </c>
      <c r="AF178">
        <v>15299.34</v>
      </c>
      <c r="AG178">
        <v>7644.29</v>
      </c>
      <c r="AH178">
        <v>50133.37</v>
      </c>
    </row>
    <row r="179" spans="1:34" x14ac:dyDescent="0.25">
      <c r="A179" s="26">
        <v>99350</v>
      </c>
      <c r="B179" t="s">
        <v>36</v>
      </c>
      <c r="C179">
        <v>63</v>
      </c>
      <c r="D179">
        <v>70</v>
      </c>
      <c r="E179">
        <v>29</v>
      </c>
      <c r="F179">
        <v>70</v>
      </c>
      <c r="G179">
        <v>71</v>
      </c>
      <c r="O179" s="31">
        <v>10726.75</v>
      </c>
      <c r="P179" s="1">
        <v>2420.94</v>
      </c>
      <c r="Q179" s="1">
        <v>212.65</v>
      </c>
      <c r="R179" s="1">
        <v>14344.28</v>
      </c>
      <c r="S179" s="1">
        <v>9275.18</v>
      </c>
      <c r="T179" s="1">
        <v>4715.6400000000003</v>
      </c>
      <c r="U179" s="1">
        <v>1368.1100000000001</v>
      </c>
      <c r="V179" s="1">
        <v>15358.93</v>
      </c>
      <c r="W179" s="1">
        <v>437.12</v>
      </c>
      <c r="X179" s="1">
        <v>3699.38</v>
      </c>
      <c r="Y179" s="1">
        <v>2311.27</v>
      </c>
      <c r="Z179" s="1">
        <v>6447.77</v>
      </c>
      <c r="AA179" s="1">
        <v>12032.27</v>
      </c>
      <c r="AB179" s="1">
        <v>68.290000000000006</v>
      </c>
      <c r="AC179" s="1">
        <v>3817.9900000000002</v>
      </c>
      <c r="AD179">
        <v>15918.55</v>
      </c>
      <c r="AE179">
        <v>3925.17</v>
      </c>
      <c r="AF179">
        <v>3449.28</v>
      </c>
      <c r="AG179">
        <v>4292.91</v>
      </c>
      <c r="AH179">
        <v>13886.89</v>
      </c>
    </row>
    <row r="180" spans="1:34" x14ac:dyDescent="0.25">
      <c r="A180" s="26">
        <v>99352</v>
      </c>
      <c r="B180" t="s">
        <v>36</v>
      </c>
      <c r="C180">
        <v>308</v>
      </c>
      <c r="D180">
        <v>361</v>
      </c>
      <c r="E180">
        <v>329</v>
      </c>
      <c r="F180">
        <v>387</v>
      </c>
      <c r="G180">
        <v>374</v>
      </c>
      <c r="O180" s="31">
        <v>35652.1</v>
      </c>
      <c r="P180" s="1">
        <v>7306.4</v>
      </c>
      <c r="Q180" s="1">
        <v>1513.93</v>
      </c>
      <c r="R180" s="1">
        <v>53800.08</v>
      </c>
      <c r="S180" s="1">
        <v>51773.55</v>
      </c>
      <c r="T180" s="1">
        <v>15072.86</v>
      </c>
      <c r="U180" s="1">
        <v>11870.69</v>
      </c>
      <c r="V180" s="1">
        <v>78717.100000000006</v>
      </c>
      <c r="W180" s="1">
        <v>36857.5</v>
      </c>
      <c r="X180" s="1">
        <v>19747.07</v>
      </c>
      <c r="Y180" s="1">
        <v>13387.779999999999</v>
      </c>
      <c r="Z180" s="1">
        <v>69992.350000000006</v>
      </c>
      <c r="AA180" s="1">
        <v>43040.97</v>
      </c>
      <c r="AB180" s="1">
        <v>14594.38</v>
      </c>
      <c r="AC180" s="1">
        <v>19794.52</v>
      </c>
      <c r="AD180">
        <v>77429.87</v>
      </c>
      <c r="AE180">
        <v>25623.96</v>
      </c>
      <c r="AF180">
        <v>20742.86</v>
      </c>
      <c r="AG180">
        <v>8880.81</v>
      </c>
      <c r="AH180">
        <v>68913.289999999994</v>
      </c>
    </row>
    <row r="181" spans="1:34" x14ac:dyDescent="0.25">
      <c r="A181" s="26">
        <v>99353</v>
      </c>
      <c r="B181" t="s">
        <v>36</v>
      </c>
      <c r="C181">
        <v>36</v>
      </c>
      <c r="D181">
        <v>48</v>
      </c>
      <c r="E181">
        <v>46</v>
      </c>
      <c r="F181">
        <v>51</v>
      </c>
      <c r="G181">
        <v>43</v>
      </c>
      <c r="O181" s="31">
        <v>3166.91</v>
      </c>
      <c r="P181" s="1">
        <v>192.97</v>
      </c>
      <c r="Q181" s="1">
        <v>57.6</v>
      </c>
      <c r="R181" s="1">
        <v>3804.91</v>
      </c>
      <c r="S181" s="1">
        <v>4343.88</v>
      </c>
      <c r="T181" s="1">
        <v>1456.63</v>
      </c>
      <c r="U181" s="1">
        <v>454.38</v>
      </c>
      <c r="V181" s="1">
        <v>6254.89</v>
      </c>
      <c r="W181" s="1">
        <v>4573.6400000000003</v>
      </c>
      <c r="X181" s="1">
        <v>1356.18</v>
      </c>
      <c r="Y181" s="1">
        <v>767.66</v>
      </c>
      <c r="Z181" s="1">
        <v>6697.48</v>
      </c>
      <c r="AA181" s="1">
        <v>5210.92</v>
      </c>
      <c r="AB181" s="1">
        <v>1731.45</v>
      </c>
      <c r="AC181" s="1">
        <v>1715.75</v>
      </c>
      <c r="AD181">
        <v>8658.1200000000008</v>
      </c>
      <c r="AE181">
        <v>2722.34</v>
      </c>
      <c r="AF181">
        <v>2203.9699999999998</v>
      </c>
      <c r="AG181">
        <v>964.23</v>
      </c>
      <c r="AH181">
        <v>7193.85</v>
      </c>
    </row>
    <row r="182" spans="1:34" x14ac:dyDescent="0.25">
      <c r="A182" s="26">
        <v>99354</v>
      </c>
      <c r="B182" t="s">
        <v>36</v>
      </c>
      <c r="C182">
        <v>189</v>
      </c>
      <c r="D182">
        <v>175</v>
      </c>
      <c r="E182">
        <v>157</v>
      </c>
      <c r="F182">
        <v>178</v>
      </c>
      <c r="G182">
        <v>171</v>
      </c>
      <c r="O182" s="31">
        <v>22915.95</v>
      </c>
      <c r="P182" s="1">
        <v>5281.63</v>
      </c>
      <c r="Q182" s="1">
        <v>1048.3499999999999</v>
      </c>
      <c r="R182" s="1">
        <v>35026.019999999997</v>
      </c>
      <c r="S182" s="1">
        <v>24027.85</v>
      </c>
      <c r="T182" s="1">
        <v>9776.6</v>
      </c>
      <c r="U182" s="1">
        <v>8032.83</v>
      </c>
      <c r="V182" s="1">
        <v>41837.279999999999</v>
      </c>
      <c r="W182" s="1">
        <v>15702.96</v>
      </c>
      <c r="X182" s="1">
        <v>13208.52</v>
      </c>
      <c r="Y182" s="1">
        <v>10614.34</v>
      </c>
      <c r="Z182" s="1">
        <v>39525.82</v>
      </c>
      <c r="AA182" s="1">
        <v>18841.509999999998</v>
      </c>
      <c r="AB182" s="1">
        <v>8693.84</v>
      </c>
      <c r="AC182" s="1">
        <v>14399.77</v>
      </c>
      <c r="AD182">
        <v>41935.120000000003</v>
      </c>
      <c r="AE182">
        <v>11738.47</v>
      </c>
      <c r="AF182">
        <v>10658.73</v>
      </c>
      <c r="AG182">
        <v>5633.09</v>
      </c>
      <c r="AH182">
        <v>36092.720000000001</v>
      </c>
    </row>
    <row r="183" spans="1:34" x14ac:dyDescent="0.25">
      <c r="A183" s="26">
        <v>99362</v>
      </c>
      <c r="B183" t="s">
        <v>36</v>
      </c>
      <c r="C183">
        <v>712</v>
      </c>
      <c r="D183">
        <v>812</v>
      </c>
      <c r="E183">
        <v>770</v>
      </c>
      <c r="F183">
        <v>807</v>
      </c>
      <c r="G183">
        <v>773</v>
      </c>
      <c r="O183" s="31">
        <v>89135.74</v>
      </c>
      <c r="P183" s="1">
        <v>13240.9</v>
      </c>
      <c r="Q183" s="1">
        <v>4831.2700000000004</v>
      </c>
      <c r="R183" s="1">
        <v>131317.53</v>
      </c>
      <c r="S183" s="1">
        <v>109392.58</v>
      </c>
      <c r="T183" s="1">
        <v>39259.519999999997</v>
      </c>
      <c r="U183" s="1">
        <v>26284.510000000002</v>
      </c>
      <c r="V183" s="1">
        <v>174936.61</v>
      </c>
      <c r="W183" s="1">
        <v>81224.84</v>
      </c>
      <c r="X183" s="1">
        <v>49243.39</v>
      </c>
      <c r="Y183" s="1">
        <v>40490.07</v>
      </c>
      <c r="Z183" s="1">
        <v>170958.3</v>
      </c>
      <c r="AA183" s="1">
        <v>87942.52</v>
      </c>
      <c r="AB183" s="1">
        <v>41784.75</v>
      </c>
      <c r="AC183" s="1">
        <v>59294.33</v>
      </c>
      <c r="AD183">
        <v>189021.6</v>
      </c>
      <c r="AE183">
        <v>54551.26</v>
      </c>
      <c r="AF183">
        <v>48169.53</v>
      </c>
      <c r="AG183">
        <v>25029.19</v>
      </c>
      <c r="AH183">
        <v>169062.64</v>
      </c>
    </row>
    <row r="184" spans="1:34" x14ac:dyDescent="0.25">
      <c r="A184" s="26">
        <v>38278</v>
      </c>
      <c r="B184" t="s">
        <v>84</v>
      </c>
      <c r="C184">
        <v>1</v>
      </c>
      <c r="D184">
        <v>1</v>
      </c>
      <c r="E184">
        <v>1</v>
      </c>
      <c r="F184">
        <v>1</v>
      </c>
      <c r="O184" s="31">
        <v>201.6</v>
      </c>
      <c r="P184" s="1">
        <v>115.18</v>
      </c>
      <c r="Q184" s="1">
        <v>20.48</v>
      </c>
      <c r="R184" s="1">
        <v>337.26</v>
      </c>
      <c r="S184" s="1">
        <v>141.22</v>
      </c>
      <c r="T184" s="1">
        <v>115.14</v>
      </c>
      <c r="U184" s="1">
        <v>0</v>
      </c>
      <c r="V184" s="1">
        <v>256.36</v>
      </c>
      <c r="W184" s="1">
        <v>69.73</v>
      </c>
      <c r="X184" s="1">
        <v>0</v>
      </c>
      <c r="Y184" s="1">
        <v>0</v>
      </c>
      <c r="Z184" s="1">
        <v>69.73</v>
      </c>
      <c r="AA184" s="1">
        <v>69.73</v>
      </c>
      <c r="AB184" s="1">
        <v>0</v>
      </c>
      <c r="AC184" s="1">
        <v>0</v>
      </c>
      <c r="AD184">
        <v>69.73</v>
      </c>
    </row>
    <row r="185" spans="1:34" x14ac:dyDescent="0.25">
      <c r="A185" s="26">
        <v>98220</v>
      </c>
      <c r="B185" t="s">
        <v>84</v>
      </c>
      <c r="C185">
        <v>1</v>
      </c>
      <c r="E185">
        <v>1</v>
      </c>
      <c r="F185">
        <v>1</v>
      </c>
      <c r="G185">
        <v>1</v>
      </c>
      <c r="O185" s="31">
        <v>225.48</v>
      </c>
      <c r="P185" s="1">
        <v>0</v>
      </c>
      <c r="Q185" s="1">
        <v>0</v>
      </c>
      <c r="R185" s="1">
        <v>225.48</v>
      </c>
      <c r="S185" s="1"/>
      <c r="T185" s="1"/>
      <c r="U185" s="1"/>
      <c r="V185" s="1"/>
      <c r="W185" s="1">
        <v>1093.01</v>
      </c>
      <c r="X185" s="1">
        <v>0</v>
      </c>
      <c r="Y185" s="1">
        <v>0</v>
      </c>
      <c r="Z185" s="1">
        <v>1093.01</v>
      </c>
      <c r="AA185" s="1">
        <v>1153.3499999999999</v>
      </c>
      <c r="AB185" s="1">
        <v>0</v>
      </c>
      <c r="AC185" s="1">
        <v>0</v>
      </c>
      <c r="AD185">
        <v>1153.3499999999999</v>
      </c>
      <c r="AE185">
        <v>802.57</v>
      </c>
      <c r="AF185">
        <v>1153.3499999999999</v>
      </c>
      <c r="AG185">
        <v>0</v>
      </c>
      <c r="AH185">
        <v>1955.92</v>
      </c>
    </row>
    <row r="186" spans="1:34" x14ac:dyDescent="0.25">
      <c r="A186" s="26">
        <v>98221</v>
      </c>
      <c r="B186" t="s">
        <v>84</v>
      </c>
      <c r="C186">
        <v>33</v>
      </c>
      <c r="D186">
        <v>51</v>
      </c>
      <c r="E186">
        <v>37</v>
      </c>
      <c r="F186">
        <v>36</v>
      </c>
      <c r="G186">
        <v>41</v>
      </c>
      <c r="O186" s="31">
        <v>10637.61</v>
      </c>
      <c r="P186" s="1">
        <v>2953.12</v>
      </c>
      <c r="Q186" s="1">
        <v>1691.43</v>
      </c>
      <c r="R186" s="1">
        <v>22868.38</v>
      </c>
      <c r="S186" s="1">
        <v>23514.240000000002</v>
      </c>
      <c r="T186" s="1">
        <v>5062.84</v>
      </c>
      <c r="U186" s="1">
        <v>12516.880000000001</v>
      </c>
      <c r="V186" s="1">
        <v>41093.96</v>
      </c>
      <c r="W186" s="1">
        <v>10771.79</v>
      </c>
      <c r="X186" s="1">
        <v>6624.24</v>
      </c>
      <c r="Y186" s="1">
        <v>13411.5</v>
      </c>
      <c r="Z186" s="1">
        <v>30807.53</v>
      </c>
      <c r="AA186" s="1">
        <v>16214.31</v>
      </c>
      <c r="AB186" s="1">
        <v>2845.69</v>
      </c>
      <c r="AC186" s="1">
        <v>15985.02</v>
      </c>
      <c r="AD186">
        <v>35045.019999999997</v>
      </c>
      <c r="AE186">
        <v>13489.94</v>
      </c>
      <c r="AF186">
        <v>7247.61</v>
      </c>
      <c r="AG186">
        <v>2668.2</v>
      </c>
      <c r="AH186">
        <v>39229.589999999997</v>
      </c>
    </row>
    <row r="187" spans="1:34" x14ac:dyDescent="0.25">
      <c r="A187" s="26">
        <v>98223</v>
      </c>
      <c r="B187" t="s">
        <v>84</v>
      </c>
      <c r="C187">
        <v>57</v>
      </c>
      <c r="D187">
        <v>60</v>
      </c>
      <c r="E187">
        <v>47</v>
      </c>
      <c r="F187">
        <v>72</v>
      </c>
      <c r="G187">
        <v>66</v>
      </c>
      <c r="O187" s="31">
        <v>15704.11</v>
      </c>
      <c r="P187" s="1">
        <v>2897.63</v>
      </c>
      <c r="Q187" s="1">
        <v>1045.57</v>
      </c>
      <c r="R187" s="1">
        <v>26022.07</v>
      </c>
      <c r="S187" s="1">
        <v>22362.09</v>
      </c>
      <c r="T187" s="1">
        <v>5138.33</v>
      </c>
      <c r="U187" s="1">
        <v>6122.16</v>
      </c>
      <c r="V187" s="1">
        <v>33622.58</v>
      </c>
      <c r="W187" s="1">
        <v>17795.79</v>
      </c>
      <c r="X187" s="1">
        <v>5719.03</v>
      </c>
      <c r="Y187" s="1">
        <v>2096.13</v>
      </c>
      <c r="Z187" s="1">
        <v>25610.95</v>
      </c>
      <c r="AA187" s="1">
        <v>32949.550000000003</v>
      </c>
      <c r="AB187" s="1">
        <v>8324.32</v>
      </c>
      <c r="AC187" s="1">
        <v>4723.78</v>
      </c>
      <c r="AD187">
        <v>45997.65</v>
      </c>
      <c r="AE187">
        <v>22680.59</v>
      </c>
      <c r="AF187">
        <v>15538.88</v>
      </c>
      <c r="AG187">
        <v>3239.36</v>
      </c>
      <c r="AH187">
        <v>44304.31</v>
      </c>
    </row>
    <row r="188" spans="1:34" x14ac:dyDescent="0.25">
      <c r="A188" s="26">
        <v>98225</v>
      </c>
      <c r="B188" t="s">
        <v>84</v>
      </c>
      <c r="C188">
        <v>103</v>
      </c>
      <c r="D188">
        <v>126</v>
      </c>
      <c r="E188">
        <v>61</v>
      </c>
      <c r="F188">
        <v>107</v>
      </c>
      <c r="G188">
        <v>108</v>
      </c>
      <c r="O188" s="31">
        <v>35811.03</v>
      </c>
      <c r="P188" s="1">
        <v>7270.94</v>
      </c>
      <c r="Q188" s="1">
        <v>3121.17</v>
      </c>
      <c r="R188" s="1">
        <v>67771.73</v>
      </c>
      <c r="S188" s="1">
        <v>43413.42</v>
      </c>
      <c r="T188" s="1">
        <v>10048.879999999999</v>
      </c>
      <c r="U188" s="1">
        <v>21791.64</v>
      </c>
      <c r="V188" s="1">
        <v>75253.94</v>
      </c>
      <c r="W188" s="1">
        <v>6575.37</v>
      </c>
      <c r="X188" s="1">
        <v>8045.11</v>
      </c>
      <c r="Y188" s="1">
        <v>13018.400000000001</v>
      </c>
      <c r="Z188" s="1">
        <v>27638.880000000001</v>
      </c>
      <c r="AA188" s="1">
        <v>36858.86</v>
      </c>
      <c r="AB188" s="1">
        <v>7627.13</v>
      </c>
      <c r="AC188" s="1">
        <v>18765.900000000001</v>
      </c>
      <c r="AD188">
        <v>63251.89</v>
      </c>
      <c r="AE188">
        <v>26617.3</v>
      </c>
      <c r="AF188">
        <v>9750.61</v>
      </c>
      <c r="AG188">
        <v>10872.2</v>
      </c>
      <c r="AH188">
        <v>63158.41</v>
      </c>
    </row>
    <row r="189" spans="1:34" x14ac:dyDescent="0.25">
      <c r="A189" s="26">
        <v>98226</v>
      </c>
      <c r="B189" t="s">
        <v>84</v>
      </c>
      <c r="C189">
        <v>89</v>
      </c>
      <c r="D189">
        <v>137</v>
      </c>
      <c r="E189">
        <v>72</v>
      </c>
      <c r="F189">
        <v>133</v>
      </c>
      <c r="G189">
        <v>85</v>
      </c>
      <c r="O189" s="31">
        <v>23337.279999999999</v>
      </c>
      <c r="P189" s="1">
        <v>2637.23</v>
      </c>
      <c r="Q189" s="1">
        <v>837.29</v>
      </c>
      <c r="R189" s="1">
        <v>29851.72</v>
      </c>
      <c r="S189" s="1">
        <v>50586.62</v>
      </c>
      <c r="T189" s="1">
        <v>9419.8799999999992</v>
      </c>
      <c r="U189" s="1">
        <v>4272.7300000000005</v>
      </c>
      <c r="V189" s="1">
        <v>64279.23</v>
      </c>
      <c r="W189" s="1">
        <v>11924.57</v>
      </c>
      <c r="X189" s="1">
        <v>12980.39</v>
      </c>
      <c r="Y189" s="1">
        <v>9521.86</v>
      </c>
      <c r="Z189" s="1">
        <v>34426.82</v>
      </c>
      <c r="AA189" s="1">
        <v>51218.47</v>
      </c>
      <c r="AB189" s="1">
        <v>8155.78</v>
      </c>
      <c r="AC189" s="1">
        <v>17305.97</v>
      </c>
      <c r="AD189">
        <v>76680.22</v>
      </c>
      <c r="AE189">
        <v>24357.83</v>
      </c>
      <c r="AF189">
        <v>17346.72</v>
      </c>
      <c r="AG189">
        <v>8658.83</v>
      </c>
      <c r="AH189">
        <v>62348.95</v>
      </c>
    </row>
    <row r="190" spans="1:34" x14ac:dyDescent="0.25">
      <c r="A190" s="26">
        <v>98229</v>
      </c>
      <c r="B190" t="s">
        <v>84</v>
      </c>
      <c r="C190">
        <v>21</v>
      </c>
      <c r="D190">
        <v>21</v>
      </c>
      <c r="E190">
        <v>9</v>
      </c>
      <c r="F190">
        <v>26</v>
      </c>
      <c r="G190">
        <v>13</v>
      </c>
      <c r="O190" s="31">
        <v>5427.93</v>
      </c>
      <c r="P190" s="1">
        <v>998.44</v>
      </c>
      <c r="Q190" s="1">
        <v>169.3</v>
      </c>
      <c r="R190" s="1">
        <v>6595.67</v>
      </c>
      <c r="S190" s="1">
        <v>3606.22</v>
      </c>
      <c r="T190" s="1">
        <v>2265.75</v>
      </c>
      <c r="U190" s="1">
        <v>229.85000000000002</v>
      </c>
      <c r="V190" s="1">
        <v>6101.82</v>
      </c>
      <c r="W190" s="1">
        <v>761.59</v>
      </c>
      <c r="X190" s="1">
        <v>887.01</v>
      </c>
      <c r="Y190" s="1">
        <v>1022.6300000000001</v>
      </c>
      <c r="Z190" s="1">
        <v>2671.23</v>
      </c>
      <c r="AA190" s="1">
        <v>4560.1099999999997</v>
      </c>
      <c r="AB190" s="1">
        <v>602.14</v>
      </c>
      <c r="AC190" s="1">
        <v>1790.3899999999999</v>
      </c>
      <c r="AD190">
        <v>6952.64</v>
      </c>
      <c r="AE190">
        <v>2625.7</v>
      </c>
      <c r="AF190">
        <v>1050.01</v>
      </c>
      <c r="AG190">
        <v>722.14</v>
      </c>
      <c r="AH190">
        <v>5618.09</v>
      </c>
    </row>
    <row r="191" spans="1:34" x14ac:dyDescent="0.25">
      <c r="A191" s="26">
        <v>98230</v>
      </c>
      <c r="B191" t="s">
        <v>84</v>
      </c>
      <c r="C191">
        <v>27</v>
      </c>
      <c r="D191">
        <v>25</v>
      </c>
      <c r="E191">
        <v>26</v>
      </c>
      <c r="F191">
        <v>24</v>
      </c>
      <c r="G191">
        <v>23</v>
      </c>
      <c r="O191" s="31">
        <v>5684.48</v>
      </c>
      <c r="P191" s="1">
        <v>1684.41</v>
      </c>
      <c r="Q191" s="1">
        <v>888.79</v>
      </c>
      <c r="R191" s="1">
        <v>9994.98</v>
      </c>
      <c r="S191" s="1">
        <v>5561.16</v>
      </c>
      <c r="T191" s="1">
        <v>2664.95</v>
      </c>
      <c r="U191" s="1">
        <v>2385.2200000000003</v>
      </c>
      <c r="V191" s="1">
        <v>10611.33</v>
      </c>
      <c r="W191" s="1">
        <v>4898.6899999999996</v>
      </c>
      <c r="X191" s="1">
        <v>2211.35</v>
      </c>
      <c r="Y191" s="1">
        <v>4164.7700000000004</v>
      </c>
      <c r="Z191" s="1">
        <v>11274.81</v>
      </c>
      <c r="AA191" s="1">
        <v>5216.8</v>
      </c>
      <c r="AB191" s="1">
        <v>1817.56</v>
      </c>
      <c r="AC191" s="1">
        <v>4058.27</v>
      </c>
      <c r="AD191">
        <v>11092.63</v>
      </c>
      <c r="AE191">
        <v>4162.1400000000003</v>
      </c>
      <c r="AF191">
        <v>2070.14</v>
      </c>
      <c r="AG191">
        <v>377.04</v>
      </c>
      <c r="AH191">
        <v>7938.23</v>
      </c>
    </row>
    <row r="192" spans="1:34" x14ac:dyDescent="0.25">
      <c r="A192" s="26">
        <v>98233</v>
      </c>
      <c r="B192" t="s">
        <v>84</v>
      </c>
      <c r="C192">
        <v>62</v>
      </c>
      <c r="D192">
        <v>52</v>
      </c>
      <c r="E192">
        <v>75</v>
      </c>
      <c r="F192">
        <v>82</v>
      </c>
      <c r="G192">
        <v>68</v>
      </c>
      <c r="O192" s="31">
        <v>29638.54</v>
      </c>
      <c r="P192" s="1">
        <v>4157.26</v>
      </c>
      <c r="Q192" s="1">
        <v>285.54000000000002</v>
      </c>
      <c r="R192" s="1">
        <v>35864.910000000003</v>
      </c>
      <c r="S192" s="1">
        <v>24316.3</v>
      </c>
      <c r="T192" s="1">
        <v>2295.9899999999998</v>
      </c>
      <c r="U192" s="1">
        <v>3412.31</v>
      </c>
      <c r="V192" s="1">
        <v>30024.6</v>
      </c>
      <c r="W192" s="1">
        <v>41758.019999999997</v>
      </c>
      <c r="X192" s="1">
        <v>4253.99</v>
      </c>
      <c r="Y192" s="1">
        <v>4066.1400000000003</v>
      </c>
      <c r="Z192" s="1">
        <v>50078.15</v>
      </c>
      <c r="AA192" s="1">
        <v>34411.919999999998</v>
      </c>
      <c r="AB192" s="1">
        <v>8264.0300000000007</v>
      </c>
      <c r="AC192" s="1">
        <v>4344.55</v>
      </c>
      <c r="AD192">
        <v>47020.5</v>
      </c>
      <c r="AE192">
        <v>20519.64</v>
      </c>
      <c r="AF192">
        <v>6419.07</v>
      </c>
      <c r="AG192">
        <v>5961.47</v>
      </c>
      <c r="AH192">
        <v>36145.49</v>
      </c>
    </row>
    <row r="193" spans="1:34" x14ac:dyDescent="0.25">
      <c r="A193" s="26">
        <v>98240</v>
      </c>
      <c r="B193" t="s">
        <v>84</v>
      </c>
      <c r="C193">
        <v>1</v>
      </c>
      <c r="D193">
        <v>3</v>
      </c>
      <c r="E193">
        <v>1</v>
      </c>
      <c r="F193">
        <v>1</v>
      </c>
      <c r="G193">
        <v>2</v>
      </c>
      <c r="O193" s="31">
        <v>167.64</v>
      </c>
      <c r="P193" s="1">
        <v>101.79</v>
      </c>
      <c r="Q193" s="1">
        <v>20.79</v>
      </c>
      <c r="R193" s="1">
        <v>290.22000000000003</v>
      </c>
      <c r="S193" s="1">
        <v>979.43</v>
      </c>
      <c r="T193" s="1">
        <v>0</v>
      </c>
      <c r="U193" s="1">
        <v>0</v>
      </c>
      <c r="V193" s="1">
        <v>979.43</v>
      </c>
      <c r="W193" s="1">
        <v>231.76</v>
      </c>
      <c r="X193" s="1">
        <v>0</v>
      </c>
      <c r="Y193" s="1">
        <v>0</v>
      </c>
      <c r="Z193" s="1">
        <v>231.76</v>
      </c>
      <c r="AA193" s="1">
        <v>191.54</v>
      </c>
      <c r="AB193" s="1">
        <v>231.76</v>
      </c>
      <c r="AC193" s="1">
        <v>0</v>
      </c>
      <c r="AD193">
        <v>423.3</v>
      </c>
      <c r="AE193">
        <v>234.73</v>
      </c>
      <c r="AF193">
        <v>0</v>
      </c>
      <c r="AG193">
        <v>0</v>
      </c>
      <c r="AH193">
        <v>234.73</v>
      </c>
    </row>
    <row r="194" spans="1:34" x14ac:dyDescent="0.25">
      <c r="A194" s="26">
        <v>98244</v>
      </c>
      <c r="B194" t="s">
        <v>84</v>
      </c>
      <c r="D194">
        <v>1</v>
      </c>
      <c r="O194" s="31"/>
      <c r="P194" s="1"/>
      <c r="Q194" s="1"/>
      <c r="R194" s="1"/>
      <c r="S194" s="1">
        <v>411.57</v>
      </c>
      <c r="T194" s="1">
        <v>0</v>
      </c>
      <c r="U194" s="1">
        <v>0</v>
      </c>
      <c r="V194" s="1">
        <v>411.57</v>
      </c>
      <c r="AA194" s="1"/>
      <c r="AB194" s="1"/>
      <c r="AC194" s="1"/>
    </row>
    <row r="195" spans="1:34" x14ac:dyDescent="0.25">
      <c r="A195" s="26">
        <v>98247</v>
      </c>
      <c r="B195" t="s">
        <v>84</v>
      </c>
      <c r="C195">
        <v>5</v>
      </c>
      <c r="D195">
        <v>3</v>
      </c>
      <c r="E195">
        <v>7</v>
      </c>
      <c r="F195">
        <v>7</v>
      </c>
      <c r="G195">
        <v>3</v>
      </c>
      <c r="O195" s="31">
        <v>729.54</v>
      </c>
      <c r="P195" s="1">
        <v>27.56</v>
      </c>
      <c r="Q195" s="1">
        <v>14.78</v>
      </c>
      <c r="R195" s="1">
        <v>839.78</v>
      </c>
      <c r="S195" s="1">
        <v>1007.55</v>
      </c>
      <c r="T195" s="1">
        <v>13.78</v>
      </c>
      <c r="U195" s="1">
        <v>96.460000000000008</v>
      </c>
      <c r="V195" s="1">
        <v>1117.79</v>
      </c>
      <c r="W195" s="1">
        <v>956.3</v>
      </c>
      <c r="X195" s="1">
        <v>907.55</v>
      </c>
      <c r="Y195" s="1">
        <v>110.24</v>
      </c>
      <c r="Z195" s="1">
        <v>1974.09</v>
      </c>
      <c r="AA195" s="1">
        <v>883.91</v>
      </c>
      <c r="AB195" s="1">
        <v>231.22</v>
      </c>
      <c r="AC195" s="1">
        <v>257.69</v>
      </c>
      <c r="AD195">
        <v>1372.82</v>
      </c>
      <c r="AE195">
        <v>48.56</v>
      </c>
      <c r="AF195">
        <v>163.66</v>
      </c>
      <c r="AG195">
        <v>131.82</v>
      </c>
      <c r="AH195">
        <v>467.06</v>
      </c>
    </row>
    <row r="196" spans="1:34" x14ac:dyDescent="0.25">
      <c r="A196" s="26">
        <v>98248</v>
      </c>
      <c r="B196" t="s">
        <v>84</v>
      </c>
      <c r="C196">
        <v>70</v>
      </c>
      <c r="D196">
        <v>75</v>
      </c>
      <c r="E196">
        <v>74</v>
      </c>
      <c r="F196">
        <v>78</v>
      </c>
      <c r="G196">
        <v>67</v>
      </c>
      <c r="O196" s="31">
        <v>30304.67</v>
      </c>
      <c r="P196" s="1">
        <v>9040.14</v>
      </c>
      <c r="Q196" s="1">
        <v>789.04</v>
      </c>
      <c r="R196" s="1">
        <v>44727.4</v>
      </c>
      <c r="S196" s="1">
        <v>27006.74</v>
      </c>
      <c r="T196" s="1">
        <v>16715.75</v>
      </c>
      <c r="U196" s="1">
        <v>9975.64</v>
      </c>
      <c r="V196" s="1">
        <v>53698.13</v>
      </c>
      <c r="W196" s="1">
        <v>14068.43</v>
      </c>
      <c r="X196" s="1">
        <v>14515.77</v>
      </c>
      <c r="Y196" s="1">
        <v>25127.629999999997</v>
      </c>
      <c r="Z196" s="1">
        <v>53711.83</v>
      </c>
      <c r="AA196" s="1">
        <v>20313.830000000002</v>
      </c>
      <c r="AB196" s="1">
        <v>9268.09</v>
      </c>
      <c r="AC196" s="1">
        <v>37263.869999999995</v>
      </c>
      <c r="AD196">
        <v>66845.789999999994</v>
      </c>
      <c r="AE196">
        <v>9302.85</v>
      </c>
      <c r="AF196">
        <v>8297.7000000000007</v>
      </c>
      <c r="AG196">
        <v>7500.63</v>
      </c>
      <c r="AH196">
        <v>59966.8</v>
      </c>
    </row>
    <row r="197" spans="1:34" x14ac:dyDescent="0.25">
      <c r="A197" s="26">
        <v>98257</v>
      </c>
      <c r="B197" t="s">
        <v>84</v>
      </c>
      <c r="C197">
        <v>13</v>
      </c>
      <c r="D197">
        <v>12</v>
      </c>
      <c r="E197">
        <v>13</v>
      </c>
      <c r="F197">
        <v>13</v>
      </c>
      <c r="G197">
        <v>10</v>
      </c>
      <c r="O197" s="31">
        <v>4084.28</v>
      </c>
      <c r="P197" s="1">
        <v>1761.88</v>
      </c>
      <c r="Q197" s="1">
        <v>738.3</v>
      </c>
      <c r="R197" s="1">
        <v>10484.99</v>
      </c>
      <c r="S197" s="1">
        <v>4469.1499999999996</v>
      </c>
      <c r="T197" s="1">
        <v>4064.7799999999997</v>
      </c>
      <c r="U197" s="1">
        <v>6284.44</v>
      </c>
      <c r="V197" s="1">
        <v>14818.37</v>
      </c>
      <c r="W197" s="1">
        <v>3559.06</v>
      </c>
      <c r="X197" s="1">
        <v>2840.29</v>
      </c>
      <c r="Y197" s="1">
        <v>3886.65</v>
      </c>
      <c r="Z197" s="1">
        <v>10286</v>
      </c>
      <c r="AA197" s="1">
        <v>5420.75</v>
      </c>
      <c r="AB197" s="1">
        <v>2572.87</v>
      </c>
      <c r="AC197" s="1">
        <v>6726.9400000000005</v>
      </c>
      <c r="AD197">
        <v>14720.56</v>
      </c>
      <c r="AE197">
        <v>1657.03</v>
      </c>
      <c r="AF197">
        <v>1940.65</v>
      </c>
      <c r="AG197">
        <v>570.07000000000005</v>
      </c>
      <c r="AH197">
        <v>5314.2</v>
      </c>
    </row>
    <row r="198" spans="1:34" x14ac:dyDescent="0.25">
      <c r="A198" s="26">
        <v>98264</v>
      </c>
      <c r="B198" t="s">
        <v>84</v>
      </c>
      <c r="C198">
        <v>28</v>
      </c>
      <c r="D198">
        <v>37</v>
      </c>
      <c r="E198">
        <v>27</v>
      </c>
      <c r="F198">
        <v>33</v>
      </c>
      <c r="G198">
        <v>27</v>
      </c>
      <c r="O198" s="31">
        <v>8709.11</v>
      </c>
      <c r="P198" s="1">
        <v>1862.92</v>
      </c>
      <c r="Q198" s="1">
        <v>86.5</v>
      </c>
      <c r="R198" s="1">
        <v>11513.75</v>
      </c>
      <c r="S198" s="1">
        <v>21293.45</v>
      </c>
      <c r="T198" s="1">
        <v>4174.6099999999997</v>
      </c>
      <c r="U198" s="1">
        <v>2509.48</v>
      </c>
      <c r="V198" s="1">
        <v>27977.54</v>
      </c>
      <c r="W198" s="1">
        <v>5150.38</v>
      </c>
      <c r="X198" s="1">
        <v>2424.54</v>
      </c>
      <c r="Y198" s="1">
        <v>6958.92</v>
      </c>
      <c r="Z198" s="1">
        <v>14533.84</v>
      </c>
      <c r="AA198" s="1">
        <v>8893.74</v>
      </c>
      <c r="AB198" s="1">
        <v>1470.43</v>
      </c>
      <c r="AC198" s="1">
        <v>1425.0500000000002</v>
      </c>
      <c r="AD198">
        <v>11789.22</v>
      </c>
      <c r="AE198">
        <v>9657.2800000000007</v>
      </c>
      <c r="AF198">
        <v>4920.8900000000003</v>
      </c>
      <c r="AG198">
        <v>15</v>
      </c>
      <c r="AH198">
        <v>15234.51</v>
      </c>
    </row>
    <row r="199" spans="1:34" x14ac:dyDescent="0.25">
      <c r="A199" s="26">
        <v>98271</v>
      </c>
      <c r="B199" t="s">
        <v>84</v>
      </c>
      <c r="D199">
        <v>1</v>
      </c>
      <c r="F199">
        <v>1</v>
      </c>
      <c r="O199" s="31"/>
      <c r="P199" s="1"/>
      <c r="Q199" s="1"/>
      <c r="R199" s="1"/>
      <c r="S199" s="1">
        <v>892.87</v>
      </c>
      <c r="T199" s="1">
        <v>0</v>
      </c>
      <c r="U199" s="1">
        <v>0</v>
      </c>
      <c r="V199" s="1">
        <v>892.87</v>
      </c>
      <c r="AA199" s="1">
        <v>849.28</v>
      </c>
      <c r="AB199" s="1">
        <v>0</v>
      </c>
      <c r="AC199" s="1">
        <v>0</v>
      </c>
      <c r="AD199">
        <v>849.28</v>
      </c>
    </row>
    <row r="200" spans="1:34" x14ac:dyDescent="0.25">
      <c r="A200" s="26">
        <v>98273</v>
      </c>
      <c r="B200" t="s">
        <v>84</v>
      </c>
      <c r="C200">
        <v>76</v>
      </c>
      <c r="D200">
        <v>43</v>
      </c>
      <c r="E200">
        <v>32</v>
      </c>
      <c r="F200">
        <v>73</v>
      </c>
      <c r="G200">
        <v>36</v>
      </c>
      <c r="O200" s="31">
        <v>32717.14</v>
      </c>
      <c r="P200" s="1">
        <v>5348.93</v>
      </c>
      <c r="Q200" s="1">
        <v>1429.39</v>
      </c>
      <c r="R200" s="1">
        <v>57421.599999999999</v>
      </c>
      <c r="S200" s="1">
        <v>16066.35</v>
      </c>
      <c r="T200" s="1">
        <v>7009.41</v>
      </c>
      <c r="U200" s="1">
        <v>19123.04</v>
      </c>
      <c r="V200" s="1">
        <v>42198.8</v>
      </c>
      <c r="W200" s="1">
        <v>9024.35</v>
      </c>
      <c r="X200" s="1">
        <v>5283.01</v>
      </c>
      <c r="Y200" s="1">
        <v>14847.5</v>
      </c>
      <c r="Z200" s="1">
        <v>29154.86</v>
      </c>
      <c r="AA200" s="1">
        <v>25099.75</v>
      </c>
      <c r="AB200" s="1">
        <v>4971.67</v>
      </c>
      <c r="AC200" s="1">
        <v>7674.56</v>
      </c>
      <c r="AD200">
        <v>37745.980000000003</v>
      </c>
      <c r="AE200">
        <v>14461.3</v>
      </c>
      <c r="AF200">
        <v>4946.3599999999997</v>
      </c>
      <c r="AG200">
        <v>2654.13</v>
      </c>
      <c r="AH200">
        <v>29696.29</v>
      </c>
    </row>
    <row r="201" spans="1:34" x14ac:dyDescent="0.25">
      <c r="A201" s="26">
        <v>98274</v>
      </c>
      <c r="B201" t="s">
        <v>84</v>
      </c>
      <c r="C201">
        <v>6</v>
      </c>
      <c r="D201">
        <v>5</v>
      </c>
      <c r="E201">
        <v>3</v>
      </c>
      <c r="F201">
        <v>1</v>
      </c>
      <c r="G201">
        <v>1</v>
      </c>
      <c r="O201" s="31">
        <v>3316.05</v>
      </c>
      <c r="P201" s="1">
        <v>5145.78</v>
      </c>
      <c r="Q201" s="1">
        <v>1545.28</v>
      </c>
      <c r="R201" s="1">
        <v>11040.02</v>
      </c>
      <c r="S201" s="1">
        <v>1167.93</v>
      </c>
      <c r="T201" s="1">
        <v>0</v>
      </c>
      <c r="U201" s="1">
        <v>1654.13</v>
      </c>
      <c r="V201" s="1">
        <v>2822.06</v>
      </c>
      <c r="W201" s="1">
        <v>1010.36</v>
      </c>
      <c r="X201" s="1">
        <v>0</v>
      </c>
      <c r="Y201" s="1">
        <v>0</v>
      </c>
      <c r="Z201" s="1">
        <v>1010.36</v>
      </c>
      <c r="AA201" s="1">
        <v>109.3</v>
      </c>
      <c r="AB201" s="1">
        <v>0</v>
      </c>
      <c r="AC201" s="1">
        <v>0</v>
      </c>
      <c r="AD201">
        <v>109.3</v>
      </c>
      <c r="AE201">
        <v>0</v>
      </c>
      <c r="AF201">
        <v>0</v>
      </c>
      <c r="AG201">
        <v>109.3</v>
      </c>
      <c r="AH201">
        <v>109.3</v>
      </c>
    </row>
    <row r="202" spans="1:34" x14ac:dyDescent="0.25">
      <c r="A202" s="26">
        <v>98276</v>
      </c>
      <c r="B202" t="s">
        <v>84</v>
      </c>
      <c r="C202">
        <v>1</v>
      </c>
      <c r="G202">
        <v>1</v>
      </c>
      <c r="O202" s="31">
        <v>23.11</v>
      </c>
      <c r="P202" s="1">
        <v>21.3</v>
      </c>
      <c r="Q202" s="1">
        <v>20.98</v>
      </c>
      <c r="R202" s="1">
        <v>65.39</v>
      </c>
      <c r="S202" s="1"/>
      <c r="T202" s="1"/>
      <c r="U202" s="1"/>
      <c r="V202" s="1"/>
      <c r="AA202" s="1"/>
      <c r="AB202" s="1"/>
      <c r="AC202" s="1"/>
      <c r="AE202">
        <v>5.29</v>
      </c>
      <c r="AF202">
        <v>0</v>
      </c>
      <c r="AG202">
        <v>0</v>
      </c>
      <c r="AH202">
        <v>5.29</v>
      </c>
    </row>
    <row r="203" spans="1:34" x14ac:dyDescent="0.25">
      <c r="A203" s="26">
        <v>98277</v>
      </c>
      <c r="B203" t="s">
        <v>84</v>
      </c>
      <c r="C203">
        <v>28</v>
      </c>
      <c r="D203">
        <v>32</v>
      </c>
      <c r="E203">
        <v>33</v>
      </c>
      <c r="F203">
        <v>37</v>
      </c>
      <c r="G203">
        <v>37</v>
      </c>
      <c r="O203" s="31">
        <v>7935.69</v>
      </c>
      <c r="P203" s="1">
        <v>1790.19</v>
      </c>
      <c r="Q203" s="1">
        <v>368.95</v>
      </c>
      <c r="R203" s="1">
        <v>20363.12</v>
      </c>
      <c r="S203" s="1">
        <v>10766.42</v>
      </c>
      <c r="T203" s="1">
        <v>3780.18</v>
      </c>
      <c r="U203" s="1">
        <v>6336.2</v>
      </c>
      <c r="V203" s="1">
        <v>20882.8</v>
      </c>
      <c r="W203" s="1">
        <v>12930.51</v>
      </c>
      <c r="X203" s="1">
        <v>6200.92</v>
      </c>
      <c r="Y203" s="1">
        <v>13635.869999999999</v>
      </c>
      <c r="Z203" s="1">
        <v>32767.3</v>
      </c>
      <c r="AA203" s="1">
        <v>14385.04</v>
      </c>
      <c r="AB203" s="1">
        <v>8719.06</v>
      </c>
      <c r="AC203" s="1">
        <v>13901.33</v>
      </c>
      <c r="AD203">
        <v>37005.43</v>
      </c>
      <c r="AE203">
        <v>8763.69</v>
      </c>
      <c r="AF203">
        <v>14399.37</v>
      </c>
      <c r="AG203">
        <v>7089.71</v>
      </c>
      <c r="AH203">
        <v>42603.33</v>
      </c>
    </row>
    <row r="204" spans="1:34" x14ac:dyDescent="0.25">
      <c r="A204" s="26">
        <v>98282</v>
      </c>
      <c r="B204" t="s">
        <v>84</v>
      </c>
      <c r="C204">
        <v>7</v>
      </c>
      <c r="D204">
        <v>8</v>
      </c>
      <c r="E204">
        <v>6</v>
      </c>
      <c r="F204">
        <v>4</v>
      </c>
      <c r="G204">
        <v>3</v>
      </c>
      <c r="O204" s="31">
        <v>606.22</v>
      </c>
      <c r="P204" s="1">
        <v>57.12</v>
      </c>
      <c r="Q204" s="1">
        <v>354.43</v>
      </c>
      <c r="R204" s="1">
        <v>1173.71</v>
      </c>
      <c r="S204" s="1">
        <v>847.82</v>
      </c>
      <c r="T204" s="1">
        <v>78.41</v>
      </c>
      <c r="U204" s="1">
        <v>184.2</v>
      </c>
      <c r="V204" s="1">
        <v>1110.43</v>
      </c>
      <c r="W204" s="1">
        <v>353.35</v>
      </c>
      <c r="X204" s="1">
        <v>161.24</v>
      </c>
      <c r="Y204" s="1">
        <v>252.95</v>
      </c>
      <c r="Z204" s="1">
        <v>767.54</v>
      </c>
      <c r="AA204" s="1">
        <v>481.52</v>
      </c>
      <c r="AB204" s="1">
        <v>132.87</v>
      </c>
      <c r="AC204" s="1">
        <v>260.45</v>
      </c>
      <c r="AD204">
        <v>874.84</v>
      </c>
      <c r="AE204">
        <v>105.63</v>
      </c>
      <c r="AF204">
        <v>119.82</v>
      </c>
      <c r="AG204">
        <v>14</v>
      </c>
      <c r="AH204">
        <v>448.65</v>
      </c>
    </row>
    <row r="205" spans="1:34" x14ac:dyDescent="0.25">
      <c r="A205" s="26">
        <v>98284</v>
      </c>
      <c r="B205" t="s">
        <v>84</v>
      </c>
      <c r="C205">
        <v>15</v>
      </c>
      <c r="D205">
        <v>19</v>
      </c>
      <c r="E205">
        <v>13</v>
      </c>
      <c r="F205">
        <v>24</v>
      </c>
      <c r="G205">
        <v>22</v>
      </c>
      <c r="O205" s="31">
        <v>4356.6400000000003</v>
      </c>
      <c r="P205" s="1">
        <v>0</v>
      </c>
      <c r="Q205" s="1">
        <v>617.77</v>
      </c>
      <c r="R205" s="1">
        <v>7135.85</v>
      </c>
      <c r="S205" s="1">
        <v>13859.32</v>
      </c>
      <c r="T205" s="1">
        <v>3762.14</v>
      </c>
      <c r="U205" s="1">
        <v>2684.6299999999997</v>
      </c>
      <c r="V205" s="1">
        <v>20306.09</v>
      </c>
      <c r="W205" s="1">
        <v>4651.29</v>
      </c>
      <c r="X205" s="1">
        <v>7116.59</v>
      </c>
      <c r="Y205" s="1">
        <v>6125.8799999999992</v>
      </c>
      <c r="Z205" s="1">
        <v>17893.759999999998</v>
      </c>
      <c r="AA205" s="1">
        <v>10473.15</v>
      </c>
      <c r="AB205" s="1">
        <v>2699.7</v>
      </c>
      <c r="AC205" s="1">
        <v>13142.650000000001</v>
      </c>
      <c r="AD205">
        <v>26315.5</v>
      </c>
      <c r="AE205">
        <v>5940.44</v>
      </c>
      <c r="AF205">
        <v>4978.7299999999996</v>
      </c>
      <c r="AG205">
        <v>2573.33</v>
      </c>
      <c r="AH205">
        <v>22276.799999999999</v>
      </c>
    </row>
    <row r="206" spans="1:34" x14ac:dyDescent="0.25">
      <c r="A206" s="26">
        <v>98292</v>
      </c>
      <c r="B206" t="s">
        <v>84</v>
      </c>
      <c r="C206">
        <v>15</v>
      </c>
      <c r="D206">
        <v>26</v>
      </c>
      <c r="E206">
        <v>13</v>
      </c>
      <c r="F206">
        <v>28</v>
      </c>
      <c r="G206">
        <v>18</v>
      </c>
      <c r="O206" s="31">
        <v>4296.6099999999997</v>
      </c>
      <c r="P206" s="1">
        <v>2396.38</v>
      </c>
      <c r="Q206" s="1">
        <v>685.19</v>
      </c>
      <c r="R206" s="1">
        <v>10474.049999999999</v>
      </c>
      <c r="S206" s="1">
        <v>8189.23</v>
      </c>
      <c r="T206" s="1">
        <v>1906.06</v>
      </c>
      <c r="U206" s="1">
        <v>6167.78</v>
      </c>
      <c r="V206" s="1">
        <v>16263.07</v>
      </c>
      <c r="W206" s="1">
        <v>2627.88</v>
      </c>
      <c r="X206" s="1">
        <v>915.52</v>
      </c>
      <c r="Y206" s="1">
        <v>5480.7</v>
      </c>
      <c r="Z206" s="1">
        <v>9024.1</v>
      </c>
      <c r="AA206" s="1">
        <v>6812.56</v>
      </c>
      <c r="AB206" s="1">
        <v>1259.3</v>
      </c>
      <c r="AC206" s="1">
        <v>6345.21</v>
      </c>
      <c r="AD206">
        <v>14417.07</v>
      </c>
      <c r="AE206">
        <v>3568.78</v>
      </c>
      <c r="AF206">
        <v>2382.8000000000002</v>
      </c>
      <c r="AG206">
        <v>681.59</v>
      </c>
      <c r="AH206">
        <v>12973.38</v>
      </c>
    </row>
    <row r="207" spans="1:34" x14ac:dyDescent="0.25">
      <c r="A207" s="26">
        <v>98295</v>
      </c>
      <c r="B207" t="s">
        <v>84</v>
      </c>
      <c r="C207">
        <v>5</v>
      </c>
      <c r="D207">
        <v>12</v>
      </c>
      <c r="E207">
        <v>7</v>
      </c>
      <c r="F207">
        <v>6</v>
      </c>
      <c r="G207">
        <v>10</v>
      </c>
      <c r="O207" s="31">
        <v>1230.0999999999999</v>
      </c>
      <c r="P207" s="1">
        <v>150.65</v>
      </c>
      <c r="Q207" s="1">
        <v>1135.1300000000001</v>
      </c>
      <c r="R207" s="1">
        <v>3816.31</v>
      </c>
      <c r="S207" s="1">
        <v>3428.82</v>
      </c>
      <c r="T207" s="1">
        <v>1230.0999999999999</v>
      </c>
      <c r="U207" s="1">
        <v>2586.21</v>
      </c>
      <c r="V207" s="1">
        <v>7245.13</v>
      </c>
      <c r="W207" s="1">
        <v>1597.98</v>
      </c>
      <c r="X207" s="1">
        <v>1650.97</v>
      </c>
      <c r="Y207" s="1">
        <v>3395.0699999999997</v>
      </c>
      <c r="Z207" s="1">
        <v>6644.02</v>
      </c>
      <c r="AA207" s="1">
        <v>1457.41</v>
      </c>
      <c r="AB207" s="1">
        <v>583.34</v>
      </c>
      <c r="AC207" s="1">
        <v>2702.7799999999997</v>
      </c>
      <c r="AD207">
        <v>4743.53</v>
      </c>
      <c r="AE207">
        <v>1094.33</v>
      </c>
      <c r="AF207">
        <v>1457.41</v>
      </c>
      <c r="AG207">
        <v>587.34</v>
      </c>
      <c r="AH207">
        <v>5837.86</v>
      </c>
    </row>
    <row r="208" spans="1:34" x14ac:dyDescent="0.25">
      <c r="A208" s="26">
        <v>98310</v>
      </c>
      <c r="B208" t="s">
        <v>84</v>
      </c>
      <c r="C208">
        <v>39</v>
      </c>
      <c r="D208">
        <v>44</v>
      </c>
      <c r="E208">
        <v>36</v>
      </c>
      <c r="F208">
        <v>50</v>
      </c>
      <c r="G208">
        <v>31</v>
      </c>
      <c r="O208" s="31">
        <v>33190.14</v>
      </c>
      <c r="P208" s="1">
        <v>4143.01</v>
      </c>
      <c r="Q208" s="1">
        <v>2080.69</v>
      </c>
      <c r="R208" s="1">
        <v>52849.71</v>
      </c>
      <c r="S208" s="1">
        <v>21052.74</v>
      </c>
      <c r="T208" s="1">
        <v>14859.07</v>
      </c>
      <c r="U208" s="1">
        <v>18406.46</v>
      </c>
      <c r="V208" s="1">
        <v>54318.27</v>
      </c>
      <c r="W208" s="1">
        <v>14181.29</v>
      </c>
      <c r="X208" s="1">
        <v>9664.67</v>
      </c>
      <c r="Y208" s="1">
        <v>26706.59</v>
      </c>
      <c r="Z208" s="1">
        <v>50552.55</v>
      </c>
      <c r="AA208" s="1">
        <v>19123.990000000002</v>
      </c>
      <c r="AB208" s="1">
        <v>7078.59</v>
      </c>
      <c r="AC208" s="1">
        <v>5807.03</v>
      </c>
      <c r="AD208">
        <v>32009.61</v>
      </c>
      <c r="AE208">
        <v>8645.86</v>
      </c>
      <c r="AF208">
        <v>6727.35</v>
      </c>
      <c r="AG208">
        <v>3359.33</v>
      </c>
      <c r="AH208">
        <v>19534.490000000002</v>
      </c>
    </row>
    <row r="209" spans="1:34" x14ac:dyDescent="0.25">
      <c r="A209" s="26">
        <v>98311</v>
      </c>
      <c r="B209" t="s">
        <v>84</v>
      </c>
      <c r="C209">
        <v>8</v>
      </c>
      <c r="D209">
        <v>13</v>
      </c>
      <c r="E209">
        <v>16</v>
      </c>
      <c r="F209">
        <v>14</v>
      </c>
      <c r="G209">
        <v>12</v>
      </c>
      <c r="O209" s="31">
        <v>1180.1099999999999</v>
      </c>
      <c r="P209" s="1">
        <v>86.92</v>
      </c>
      <c r="Q209" s="1">
        <v>14</v>
      </c>
      <c r="R209" s="1">
        <v>1382.72</v>
      </c>
      <c r="S209" s="1">
        <v>20216.34</v>
      </c>
      <c r="T209" s="1">
        <v>13</v>
      </c>
      <c r="U209" s="1">
        <v>128.69</v>
      </c>
      <c r="V209" s="1">
        <v>20358.03</v>
      </c>
      <c r="W209" s="1">
        <v>14988.6</v>
      </c>
      <c r="X209" s="1">
        <v>6130.95</v>
      </c>
      <c r="Y209" s="1">
        <v>141.69</v>
      </c>
      <c r="Z209" s="1">
        <v>21261.24</v>
      </c>
      <c r="AA209" s="1">
        <v>5858.02</v>
      </c>
      <c r="AB209" s="1">
        <v>2363.96</v>
      </c>
      <c r="AC209" s="1">
        <v>2507.9299999999998</v>
      </c>
      <c r="AD209">
        <v>10729.91</v>
      </c>
      <c r="AE209">
        <v>2524.6799999999998</v>
      </c>
      <c r="AF209">
        <v>524.73</v>
      </c>
      <c r="AG209">
        <v>116.29</v>
      </c>
      <c r="AH209">
        <v>3319.39</v>
      </c>
    </row>
    <row r="210" spans="1:34" x14ac:dyDescent="0.25">
      <c r="A210" s="26">
        <v>98312</v>
      </c>
      <c r="B210" t="s">
        <v>84</v>
      </c>
      <c r="C210">
        <v>42</v>
      </c>
      <c r="D210">
        <v>52</v>
      </c>
      <c r="E210">
        <v>45</v>
      </c>
      <c r="F210">
        <v>46</v>
      </c>
      <c r="G210">
        <v>48</v>
      </c>
      <c r="O210" s="31">
        <v>12824.68</v>
      </c>
      <c r="P210" s="1">
        <v>1309.9000000000001</v>
      </c>
      <c r="Q210" s="1">
        <v>486.95</v>
      </c>
      <c r="R210" s="1">
        <v>16846.16</v>
      </c>
      <c r="S210" s="1">
        <v>34388.71</v>
      </c>
      <c r="T210" s="1">
        <v>5070.8500000000004</v>
      </c>
      <c r="U210" s="1">
        <v>3981.58</v>
      </c>
      <c r="V210" s="1">
        <v>43441.14</v>
      </c>
      <c r="W210" s="1">
        <v>19072.91</v>
      </c>
      <c r="X210" s="1">
        <v>3889.81</v>
      </c>
      <c r="Y210" s="1">
        <v>6734.76</v>
      </c>
      <c r="Z210" s="1">
        <v>29697.48</v>
      </c>
      <c r="AA210" s="1">
        <v>22047.69</v>
      </c>
      <c r="AB210" s="1">
        <v>4227.95</v>
      </c>
      <c r="AC210" s="1">
        <v>6345.2</v>
      </c>
      <c r="AD210">
        <v>32620.84</v>
      </c>
      <c r="AE210">
        <v>19466.11</v>
      </c>
      <c r="AF210">
        <v>5731.29</v>
      </c>
      <c r="AG210">
        <v>2141.04</v>
      </c>
      <c r="AH210">
        <v>33281.46</v>
      </c>
    </row>
    <row r="211" spans="1:34" x14ac:dyDescent="0.25">
      <c r="A211" s="26">
        <v>98337</v>
      </c>
      <c r="B211" t="s">
        <v>84</v>
      </c>
      <c r="C211">
        <v>14</v>
      </c>
      <c r="D211">
        <v>15</v>
      </c>
      <c r="E211">
        <v>15</v>
      </c>
      <c r="F211">
        <v>10</v>
      </c>
      <c r="G211">
        <v>17</v>
      </c>
      <c r="O211" s="31">
        <v>5878.23</v>
      </c>
      <c r="P211" s="1">
        <v>311.3</v>
      </c>
      <c r="Q211" s="1">
        <v>100.67</v>
      </c>
      <c r="R211" s="1">
        <v>8125.45</v>
      </c>
      <c r="S211" s="1">
        <v>6442.13</v>
      </c>
      <c r="T211" s="1">
        <v>3129.47</v>
      </c>
      <c r="U211" s="1">
        <v>2077.41</v>
      </c>
      <c r="V211" s="1">
        <v>11649.01</v>
      </c>
      <c r="W211" s="1">
        <v>5513.5</v>
      </c>
      <c r="X211" s="1">
        <v>2856.97</v>
      </c>
      <c r="Y211" s="1">
        <v>2639.64</v>
      </c>
      <c r="Z211" s="1">
        <v>11010.11</v>
      </c>
      <c r="AA211" s="1">
        <v>3009.18</v>
      </c>
      <c r="AB211" s="1">
        <v>812.17</v>
      </c>
      <c r="AC211" s="1">
        <v>2883.57</v>
      </c>
      <c r="AD211">
        <v>6704.92</v>
      </c>
      <c r="AE211">
        <v>3806.19</v>
      </c>
      <c r="AF211">
        <v>1162.23</v>
      </c>
      <c r="AG211">
        <v>678.51</v>
      </c>
      <c r="AH211">
        <v>8526.5</v>
      </c>
    </row>
    <row r="212" spans="1:34" x14ac:dyDescent="0.25">
      <c r="A212" s="26">
        <v>98366</v>
      </c>
      <c r="B212" t="s">
        <v>84</v>
      </c>
      <c r="C212">
        <v>18</v>
      </c>
      <c r="D212">
        <v>24</v>
      </c>
      <c r="E212">
        <v>26</v>
      </c>
      <c r="F212">
        <v>28</v>
      </c>
      <c r="G212">
        <v>27</v>
      </c>
      <c r="O212" s="31">
        <v>3008.18</v>
      </c>
      <c r="P212" s="1">
        <v>967.11</v>
      </c>
      <c r="Q212" s="1">
        <v>751.49</v>
      </c>
      <c r="R212" s="1">
        <v>10576.99</v>
      </c>
      <c r="S212" s="1">
        <v>10442.08</v>
      </c>
      <c r="T212" s="1">
        <v>2380.29</v>
      </c>
      <c r="U212" s="1">
        <v>5826.7</v>
      </c>
      <c r="V212" s="1">
        <v>18649.07</v>
      </c>
      <c r="W212" s="1">
        <v>9312.01</v>
      </c>
      <c r="X212" s="1">
        <v>4458.8599999999997</v>
      </c>
      <c r="Y212" s="1">
        <v>7590.83</v>
      </c>
      <c r="Z212" s="1">
        <v>21361.7</v>
      </c>
      <c r="AA212" s="1">
        <v>10167.18</v>
      </c>
      <c r="AB212" s="1">
        <v>7122.84</v>
      </c>
      <c r="AC212" s="1">
        <v>11430.05</v>
      </c>
      <c r="AD212">
        <v>28720.07</v>
      </c>
      <c r="AE212">
        <v>7546.39</v>
      </c>
      <c r="AF212">
        <v>7594.69</v>
      </c>
      <c r="AG212">
        <v>6308.87</v>
      </c>
      <c r="AH212">
        <v>31738.16</v>
      </c>
    </row>
    <row r="213" spans="1:34" x14ac:dyDescent="0.25">
      <c r="A213" s="26">
        <v>98367</v>
      </c>
      <c r="B213" t="s">
        <v>84</v>
      </c>
      <c r="C213">
        <v>5</v>
      </c>
      <c r="D213">
        <v>6</v>
      </c>
      <c r="E213">
        <v>4</v>
      </c>
      <c r="F213">
        <v>4</v>
      </c>
      <c r="G213">
        <v>3</v>
      </c>
      <c r="O213" s="31">
        <v>199.39</v>
      </c>
      <c r="P213" s="1">
        <v>124.48</v>
      </c>
      <c r="Q213" s="1">
        <v>14</v>
      </c>
      <c r="R213" s="1">
        <v>545.88</v>
      </c>
      <c r="S213" s="1">
        <v>193.73</v>
      </c>
      <c r="T213" s="1">
        <v>159.38999999999999</v>
      </c>
      <c r="U213" s="1">
        <v>346.49</v>
      </c>
      <c r="V213" s="1">
        <v>699.61</v>
      </c>
      <c r="W213" s="1">
        <v>180.22</v>
      </c>
      <c r="X213" s="1">
        <v>84.39</v>
      </c>
      <c r="Y213" s="1">
        <v>13</v>
      </c>
      <c r="Z213" s="1">
        <v>277.61</v>
      </c>
      <c r="AA213" s="1">
        <v>192.14</v>
      </c>
      <c r="AB213" s="1">
        <v>150.61000000000001</v>
      </c>
      <c r="AC213" s="1">
        <v>39</v>
      </c>
      <c r="AD213">
        <v>381.75</v>
      </c>
      <c r="AE213">
        <v>110.56</v>
      </c>
      <c r="AF213">
        <v>154.25</v>
      </c>
      <c r="AG213">
        <v>98.61</v>
      </c>
      <c r="AH213">
        <v>375.42</v>
      </c>
    </row>
    <row r="214" spans="1:34" x14ac:dyDescent="0.25">
      <c r="A214" s="26">
        <v>98370</v>
      </c>
      <c r="B214" t="s">
        <v>84</v>
      </c>
      <c r="C214">
        <v>6</v>
      </c>
      <c r="D214">
        <v>5</v>
      </c>
      <c r="E214">
        <v>9</v>
      </c>
      <c r="F214">
        <v>8</v>
      </c>
      <c r="G214">
        <v>9</v>
      </c>
      <c r="O214" s="31">
        <v>685.72</v>
      </c>
      <c r="P214" s="1">
        <v>62.24</v>
      </c>
      <c r="Q214" s="1">
        <v>14.78</v>
      </c>
      <c r="R214" s="1">
        <v>845.03</v>
      </c>
      <c r="S214" s="1">
        <v>661.91</v>
      </c>
      <c r="T214" s="1">
        <v>374.53</v>
      </c>
      <c r="U214" s="1">
        <v>42.28</v>
      </c>
      <c r="V214" s="1">
        <v>1078.72</v>
      </c>
      <c r="W214" s="1">
        <v>1817.93</v>
      </c>
      <c r="X214" s="1">
        <v>5886.24</v>
      </c>
      <c r="Y214" s="1">
        <v>416.80999999999995</v>
      </c>
      <c r="Z214" s="1">
        <v>8120.98</v>
      </c>
      <c r="AA214" s="1">
        <v>2686.53</v>
      </c>
      <c r="AB214" s="1">
        <v>886.74</v>
      </c>
      <c r="AC214" s="1">
        <v>4752</v>
      </c>
      <c r="AD214">
        <v>8325.27</v>
      </c>
      <c r="AE214">
        <v>537.17999999999995</v>
      </c>
      <c r="AF214">
        <v>377.18</v>
      </c>
      <c r="AG214">
        <v>181.81</v>
      </c>
      <c r="AH214">
        <v>1095.8699999999999</v>
      </c>
    </row>
    <row r="215" spans="1:34" x14ac:dyDescent="0.25">
      <c r="A215" s="26">
        <v>98383</v>
      </c>
      <c r="B215" t="s">
        <v>84</v>
      </c>
      <c r="C215">
        <v>26</v>
      </c>
      <c r="D215">
        <v>28</v>
      </c>
      <c r="E215">
        <v>23</v>
      </c>
      <c r="F215">
        <v>25</v>
      </c>
      <c r="G215">
        <v>22</v>
      </c>
      <c r="O215" s="31">
        <v>9123.1200000000008</v>
      </c>
      <c r="P215" s="1">
        <v>2014.09</v>
      </c>
      <c r="Q215" s="1">
        <v>117.43</v>
      </c>
      <c r="R215" s="1">
        <v>13752.13</v>
      </c>
      <c r="S215" s="1">
        <v>12465.84</v>
      </c>
      <c r="T215" s="1">
        <v>1884.74</v>
      </c>
      <c r="U215" s="1">
        <v>4561.78</v>
      </c>
      <c r="V215" s="1">
        <v>18912.36</v>
      </c>
      <c r="W215" s="1">
        <v>7658.71</v>
      </c>
      <c r="X215" s="1">
        <v>1652.52</v>
      </c>
      <c r="Y215" s="1">
        <v>4582.8600000000006</v>
      </c>
      <c r="Z215" s="1">
        <v>13894.09</v>
      </c>
      <c r="AA215" s="1">
        <v>18004.259999999998</v>
      </c>
      <c r="AB215" s="1">
        <v>5035.4799999999996</v>
      </c>
      <c r="AC215" s="1">
        <v>4480.74</v>
      </c>
      <c r="AD215">
        <v>27520.48</v>
      </c>
      <c r="AE215">
        <v>8967.5499999999993</v>
      </c>
      <c r="AF215">
        <v>5674.66</v>
      </c>
      <c r="AG215">
        <v>2735.04</v>
      </c>
      <c r="AH215">
        <v>21033.26</v>
      </c>
    </row>
    <row r="216" spans="1:34" x14ac:dyDescent="0.25">
      <c r="A216" s="26">
        <v>98520</v>
      </c>
      <c r="B216" t="s">
        <v>84</v>
      </c>
      <c r="C216">
        <v>14</v>
      </c>
      <c r="D216">
        <v>16</v>
      </c>
      <c r="E216">
        <v>14</v>
      </c>
      <c r="F216">
        <v>19</v>
      </c>
      <c r="G216">
        <v>19</v>
      </c>
      <c r="O216" s="31">
        <v>3921.33</v>
      </c>
      <c r="P216" s="1">
        <v>760.01</v>
      </c>
      <c r="Q216" s="1">
        <v>519.61</v>
      </c>
      <c r="R216" s="1">
        <v>7345.36</v>
      </c>
      <c r="S216" s="1">
        <v>3899.97</v>
      </c>
      <c r="T216" s="1">
        <v>1136.3699999999999</v>
      </c>
      <c r="U216" s="1">
        <v>1364.0900000000001</v>
      </c>
      <c r="V216" s="1">
        <v>6400.43</v>
      </c>
      <c r="W216" s="1">
        <v>4860.04</v>
      </c>
      <c r="X216" s="1">
        <v>1679.75</v>
      </c>
      <c r="Y216" s="1">
        <v>2303.3000000000002</v>
      </c>
      <c r="Z216" s="1">
        <v>8843.09</v>
      </c>
      <c r="AA216" s="1">
        <v>8195.86</v>
      </c>
      <c r="AB216" s="1">
        <v>1896.24</v>
      </c>
      <c r="AC216" s="1">
        <v>3042.06</v>
      </c>
      <c r="AD216">
        <v>13134.16</v>
      </c>
      <c r="AE216">
        <v>5491.74</v>
      </c>
      <c r="AF216">
        <v>4867.5200000000004</v>
      </c>
      <c r="AG216">
        <v>739.88</v>
      </c>
      <c r="AH216">
        <v>12934.2</v>
      </c>
    </row>
    <row r="217" spans="1:34" x14ac:dyDescent="0.25">
      <c r="A217" s="26">
        <v>98528</v>
      </c>
      <c r="B217" t="s">
        <v>84</v>
      </c>
      <c r="C217">
        <v>14</v>
      </c>
      <c r="D217">
        <v>16</v>
      </c>
      <c r="E217">
        <v>12</v>
      </c>
      <c r="F217">
        <v>16</v>
      </c>
      <c r="G217">
        <v>12</v>
      </c>
      <c r="O217" s="31">
        <v>5538.57</v>
      </c>
      <c r="P217" s="1">
        <v>943.64</v>
      </c>
      <c r="Q217" s="1">
        <v>91.95</v>
      </c>
      <c r="R217" s="1">
        <v>6574.16</v>
      </c>
      <c r="S217" s="1">
        <v>2936</v>
      </c>
      <c r="T217" s="1">
        <v>3426.4</v>
      </c>
      <c r="U217" s="1">
        <v>614.54</v>
      </c>
      <c r="V217" s="1">
        <v>6976.94</v>
      </c>
      <c r="W217" s="1">
        <v>3766.08</v>
      </c>
      <c r="X217" s="1">
        <v>1467.72</v>
      </c>
      <c r="Y217" s="1">
        <v>508.3</v>
      </c>
      <c r="Z217" s="1">
        <v>5742.1</v>
      </c>
      <c r="AA217" s="1">
        <v>3924.12</v>
      </c>
      <c r="AB217" s="1">
        <v>2129.81</v>
      </c>
      <c r="AC217" s="1">
        <v>563.02</v>
      </c>
      <c r="AD217">
        <v>6616.95</v>
      </c>
      <c r="AE217">
        <v>3099.27</v>
      </c>
      <c r="AF217">
        <v>3208.19</v>
      </c>
      <c r="AG217">
        <v>1595.76</v>
      </c>
      <c r="AH217">
        <v>8333.7000000000007</v>
      </c>
    </row>
    <row r="218" spans="1:34" x14ac:dyDescent="0.25">
      <c r="A218" s="26">
        <v>98541</v>
      </c>
      <c r="B218" t="s">
        <v>84</v>
      </c>
      <c r="C218">
        <v>2</v>
      </c>
      <c r="D218">
        <v>8</v>
      </c>
      <c r="E218">
        <v>5</v>
      </c>
      <c r="F218">
        <v>11</v>
      </c>
      <c r="G218">
        <v>6</v>
      </c>
      <c r="O218" s="31">
        <v>336.32</v>
      </c>
      <c r="P218" s="1">
        <v>37.75</v>
      </c>
      <c r="Q218" s="1">
        <v>16.87</v>
      </c>
      <c r="R218" s="1">
        <v>390.94</v>
      </c>
      <c r="S218" s="1">
        <v>3259.29</v>
      </c>
      <c r="T218" s="1">
        <v>325.63</v>
      </c>
      <c r="U218" s="1">
        <v>54.620000000000005</v>
      </c>
      <c r="V218" s="1">
        <v>3639.54</v>
      </c>
      <c r="W218" s="1">
        <v>1413.42</v>
      </c>
      <c r="X218" s="1">
        <v>45.77</v>
      </c>
      <c r="Y218" s="1">
        <v>0</v>
      </c>
      <c r="Z218" s="1">
        <v>1459.19</v>
      </c>
      <c r="AA218" s="1">
        <v>4370.12</v>
      </c>
      <c r="AB218" s="1">
        <v>1233.1600000000001</v>
      </c>
      <c r="AC218" s="1">
        <v>45.77</v>
      </c>
      <c r="AD218">
        <v>5649.05</v>
      </c>
      <c r="AE218">
        <v>1642.68</v>
      </c>
      <c r="AF218">
        <v>1049.0899999999999</v>
      </c>
      <c r="AG218">
        <v>1201.72</v>
      </c>
      <c r="AH218">
        <v>3938.26</v>
      </c>
    </row>
    <row r="219" spans="1:34" x14ac:dyDescent="0.25">
      <c r="A219" s="26">
        <v>98550</v>
      </c>
      <c r="B219" t="s">
        <v>84</v>
      </c>
      <c r="C219">
        <v>12</v>
      </c>
      <c r="D219">
        <v>15</v>
      </c>
      <c r="E219">
        <v>13</v>
      </c>
      <c r="F219">
        <v>14</v>
      </c>
      <c r="G219">
        <v>14</v>
      </c>
      <c r="O219" s="31">
        <v>6266.1</v>
      </c>
      <c r="P219" s="1">
        <v>140.69999999999999</v>
      </c>
      <c r="Q219" s="1">
        <v>26.11</v>
      </c>
      <c r="R219" s="1">
        <v>6716.25</v>
      </c>
      <c r="S219" s="1">
        <v>7178.86</v>
      </c>
      <c r="T219" s="1">
        <v>3902.65</v>
      </c>
      <c r="U219" s="1">
        <v>450.15</v>
      </c>
      <c r="V219" s="1">
        <v>11531.66</v>
      </c>
      <c r="W219" s="1">
        <v>5035.72</v>
      </c>
      <c r="X219" s="1">
        <v>4318.3100000000004</v>
      </c>
      <c r="Y219" s="1">
        <v>3790.42</v>
      </c>
      <c r="Z219" s="1">
        <v>13144.45</v>
      </c>
      <c r="AA219" s="1">
        <v>6282.3</v>
      </c>
      <c r="AB219" s="1">
        <v>3710.34</v>
      </c>
      <c r="AC219" s="1">
        <v>7108.73</v>
      </c>
      <c r="AD219">
        <v>17101.37</v>
      </c>
      <c r="AE219">
        <v>3132.12</v>
      </c>
      <c r="AF219">
        <v>4280.47</v>
      </c>
      <c r="AG219">
        <v>3351.72</v>
      </c>
      <c r="AH219">
        <v>16978.48</v>
      </c>
    </row>
    <row r="220" spans="1:34" x14ac:dyDescent="0.25">
      <c r="A220" s="26">
        <v>98557</v>
      </c>
      <c r="B220" t="s">
        <v>84</v>
      </c>
      <c r="C220">
        <v>2</v>
      </c>
      <c r="D220">
        <v>1</v>
      </c>
      <c r="E220">
        <v>2</v>
      </c>
      <c r="F220">
        <v>2</v>
      </c>
      <c r="G220">
        <v>1</v>
      </c>
      <c r="O220" s="31">
        <v>27.1</v>
      </c>
      <c r="P220" s="1">
        <v>55.74</v>
      </c>
      <c r="Q220" s="1">
        <v>42.95</v>
      </c>
      <c r="R220" s="1">
        <v>355.31</v>
      </c>
      <c r="S220" s="1">
        <v>24.43</v>
      </c>
      <c r="T220" s="1">
        <v>27.1</v>
      </c>
      <c r="U220" s="1">
        <v>158.98000000000002</v>
      </c>
      <c r="V220" s="1">
        <v>210.51</v>
      </c>
      <c r="W220" s="1">
        <v>36.89</v>
      </c>
      <c r="X220" s="1">
        <v>24.43</v>
      </c>
      <c r="Y220" s="1">
        <v>161.63999999999999</v>
      </c>
      <c r="Z220" s="1">
        <v>222.96</v>
      </c>
      <c r="AA220" s="1">
        <v>62.66</v>
      </c>
      <c r="AB220" s="1">
        <v>36.89</v>
      </c>
      <c r="AC220" s="1">
        <v>186.07</v>
      </c>
      <c r="AD220">
        <v>285.62</v>
      </c>
      <c r="AE220">
        <v>0</v>
      </c>
      <c r="AF220">
        <v>48.88</v>
      </c>
      <c r="AG220">
        <v>24.11</v>
      </c>
      <c r="AH220">
        <v>258.06</v>
      </c>
    </row>
    <row r="221" spans="1:34" x14ac:dyDescent="0.25">
      <c r="A221" s="26">
        <v>98563</v>
      </c>
      <c r="B221" t="s">
        <v>84</v>
      </c>
      <c r="C221">
        <v>3</v>
      </c>
      <c r="D221">
        <v>6</v>
      </c>
      <c r="E221">
        <v>4</v>
      </c>
      <c r="F221">
        <v>6</v>
      </c>
      <c r="G221">
        <v>6</v>
      </c>
      <c r="O221" s="31">
        <v>980.91</v>
      </c>
      <c r="P221" s="1">
        <v>432.06</v>
      </c>
      <c r="Q221" s="1">
        <v>461.37</v>
      </c>
      <c r="R221" s="1">
        <v>3953.25</v>
      </c>
      <c r="S221" s="1">
        <v>1572.16</v>
      </c>
      <c r="T221" s="1">
        <v>741.9</v>
      </c>
      <c r="U221" s="1">
        <v>1972.34</v>
      </c>
      <c r="V221" s="1">
        <v>4286.3999999999996</v>
      </c>
      <c r="W221" s="1">
        <v>556.21</v>
      </c>
      <c r="X221" s="1">
        <v>625.04999999999995</v>
      </c>
      <c r="Y221" s="1">
        <v>2714.24</v>
      </c>
      <c r="Z221" s="1">
        <v>3895.5</v>
      </c>
      <c r="AA221" s="1">
        <v>2206</v>
      </c>
      <c r="AB221" s="1">
        <v>556.21</v>
      </c>
      <c r="AC221" s="1">
        <v>2439.29</v>
      </c>
      <c r="AD221">
        <v>5201.5</v>
      </c>
      <c r="AE221">
        <v>1629.99</v>
      </c>
      <c r="AF221">
        <v>1641.51</v>
      </c>
      <c r="AG221">
        <v>559.21</v>
      </c>
      <c r="AH221">
        <v>6267</v>
      </c>
    </row>
    <row r="222" spans="1:34" x14ac:dyDescent="0.25">
      <c r="A222" s="26">
        <v>98584</v>
      </c>
      <c r="B222" t="s">
        <v>84</v>
      </c>
      <c r="C222">
        <v>12</v>
      </c>
      <c r="D222">
        <v>19</v>
      </c>
      <c r="E222">
        <v>11</v>
      </c>
      <c r="F222">
        <v>16</v>
      </c>
      <c r="G222">
        <v>27</v>
      </c>
      <c r="O222" s="31">
        <v>3604.09</v>
      </c>
      <c r="P222" s="1">
        <v>0</v>
      </c>
      <c r="Q222" s="1">
        <v>600.23</v>
      </c>
      <c r="R222" s="1">
        <v>17809.38</v>
      </c>
      <c r="S222" s="1">
        <v>6016.36</v>
      </c>
      <c r="T222" s="1">
        <v>3057.47</v>
      </c>
      <c r="U222" s="1">
        <v>14205.289999999999</v>
      </c>
      <c r="V222" s="1">
        <v>23279.119999999999</v>
      </c>
      <c r="W222" s="1">
        <v>2411.4899999999998</v>
      </c>
      <c r="X222" s="1">
        <v>3279.63</v>
      </c>
      <c r="Y222" s="1">
        <v>16823.55</v>
      </c>
      <c r="Z222" s="1">
        <v>22514.67</v>
      </c>
      <c r="AA222" s="1">
        <v>6036.84</v>
      </c>
      <c r="AB222" s="1">
        <v>2323.96</v>
      </c>
      <c r="AC222" s="1">
        <v>20103.18</v>
      </c>
      <c r="AD222">
        <v>28463.98</v>
      </c>
      <c r="AE222">
        <v>6413.38</v>
      </c>
      <c r="AF222">
        <v>5469.08</v>
      </c>
      <c r="AG222">
        <v>2327.2800000000002</v>
      </c>
      <c r="AH222">
        <v>34304.92</v>
      </c>
    </row>
    <row r="223" spans="1:34" x14ac:dyDescent="0.25">
      <c r="A223" s="26">
        <v>98611</v>
      </c>
      <c r="B223" t="s">
        <v>84</v>
      </c>
      <c r="C223">
        <v>6</v>
      </c>
      <c r="F223">
        <v>5</v>
      </c>
      <c r="G223">
        <v>4</v>
      </c>
      <c r="O223" s="31">
        <v>1154.32</v>
      </c>
      <c r="P223" s="1">
        <v>0</v>
      </c>
      <c r="Q223" s="1">
        <v>0</v>
      </c>
      <c r="R223" s="1">
        <v>1154.32</v>
      </c>
      <c r="S223" s="1"/>
      <c r="T223" s="1"/>
      <c r="U223" s="1"/>
      <c r="V223" s="1"/>
      <c r="AA223" s="1">
        <v>1211.82</v>
      </c>
      <c r="AB223" s="1">
        <v>0</v>
      </c>
      <c r="AC223" s="1">
        <v>0</v>
      </c>
      <c r="AD223">
        <v>1211.82</v>
      </c>
      <c r="AE223">
        <v>1539.77</v>
      </c>
      <c r="AF223">
        <v>0</v>
      </c>
      <c r="AG223">
        <v>0</v>
      </c>
      <c r="AH223">
        <v>1539.77</v>
      </c>
    </row>
    <row r="224" spans="1:34" x14ac:dyDescent="0.25">
      <c r="A224" s="26">
        <v>98625</v>
      </c>
      <c r="B224" t="s">
        <v>84</v>
      </c>
      <c r="C224">
        <v>9</v>
      </c>
      <c r="D224">
        <v>7</v>
      </c>
      <c r="E224">
        <v>3</v>
      </c>
      <c r="F224">
        <v>6</v>
      </c>
      <c r="G224">
        <v>2</v>
      </c>
      <c r="O224" s="31">
        <v>6161.34</v>
      </c>
      <c r="P224" s="1">
        <v>183.57</v>
      </c>
      <c r="Q224" s="1">
        <v>83.24</v>
      </c>
      <c r="R224" s="1">
        <v>7434.32</v>
      </c>
      <c r="S224" s="1">
        <v>1823.67</v>
      </c>
      <c r="T224" s="1">
        <v>286.97000000000003</v>
      </c>
      <c r="U224" s="1">
        <v>1095.23</v>
      </c>
      <c r="V224" s="1">
        <v>3205.87</v>
      </c>
      <c r="W224" s="1">
        <v>0</v>
      </c>
      <c r="X224" s="1">
        <v>1388.69</v>
      </c>
      <c r="Y224" s="1">
        <v>1336.42</v>
      </c>
      <c r="Z224" s="1">
        <v>2725.11</v>
      </c>
      <c r="AA224" s="1">
        <v>1052.45</v>
      </c>
      <c r="AB224" s="1">
        <v>0</v>
      </c>
      <c r="AC224" s="1">
        <v>1458.6000000000001</v>
      </c>
      <c r="AD224">
        <v>2511.0500000000002</v>
      </c>
      <c r="AE224">
        <v>437.01</v>
      </c>
      <c r="AF224">
        <v>0</v>
      </c>
      <c r="AG224">
        <v>0</v>
      </c>
      <c r="AH224">
        <v>437.01</v>
      </c>
    </row>
    <row r="225" spans="1:34" x14ac:dyDescent="0.25">
      <c r="A225" s="26">
        <v>98626</v>
      </c>
      <c r="B225" t="s">
        <v>84</v>
      </c>
      <c r="C225">
        <v>12</v>
      </c>
      <c r="D225">
        <v>15</v>
      </c>
      <c r="E225">
        <v>5</v>
      </c>
      <c r="F225">
        <v>26</v>
      </c>
      <c r="G225">
        <v>21</v>
      </c>
      <c r="O225" s="31">
        <v>12438.02</v>
      </c>
      <c r="P225" s="1">
        <v>423.51</v>
      </c>
      <c r="Q225" s="1">
        <v>0</v>
      </c>
      <c r="R225" s="1">
        <v>12861.53</v>
      </c>
      <c r="S225" s="1">
        <v>6215.53</v>
      </c>
      <c r="T225" s="1">
        <v>3483.09</v>
      </c>
      <c r="U225" s="1">
        <v>0</v>
      </c>
      <c r="V225" s="1">
        <v>9698.6200000000008</v>
      </c>
      <c r="W225" s="1">
        <v>0</v>
      </c>
      <c r="X225" s="1">
        <v>2905.76</v>
      </c>
      <c r="Y225" s="1">
        <v>1244.49</v>
      </c>
      <c r="Z225" s="1">
        <v>4150.25</v>
      </c>
      <c r="AA225" s="1">
        <v>15599.55</v>
      </c>
      <c r="AB225" s="1">
        <v>0</v>
      </c>
      <c r="AC225" s="1">
        <v>2899.46</v>
      </c>
      <c r="AD225">
        <v>18499.009999999998</v>
      </c>
      <c r="AE225">
        <v>7846.01</v>
      </c>
      <c r="AF225">
        <v>2714.8</v>
      </c>
      <c r="AG225">
        <v>2320.39</v>
      </c>
      <c r="AH225">
        <v>15018.02</v>
      </c>
    </row>
    <row r="226" spans="1:34" x14ac:dyDescent="0.25">
      <c r="A226" s="26">
        <v>98632</v>
      </c>
      <c r="B226" t="s">
        <v>84</v>
      </c>
      <c r="C226">
        <v>34</v>
      </c>
      <c r="D226">
        <v>44</v>
      </c>
      <c r="E226">
        <v>39</v>
      </c>
      <c r="F226">
        <v>43</v>
      </c>
      <c r="G226">
        <v>41</v>
      </c>
      <c r="O226" s="31">
        <v>10715.39</v>
      </c>
      <c r="P226" s="1">
        <v>2979.46</v>
      </c>
      <c r="Q226" s="1">
        <v>1211.29</v>
      </c>
      <c r="R226" s="1">
        <v>30845.08</v>
      </c>
      <c r="S226" s="1">
        <v>16581.18</v>
      </c>
      <c r="T226" s="1">
        <v>5777.85</v>
      </c>
      <c r="U226" s="1">
        <v>19816.77</v>
      </c>
      <c r="V226" s="1">
        <v>42175.8</v>
      </c>
      <c r="W226" s="1">
        <v>15676.95</v>
      </c>
      <c r="X226" s="1">
        <v>5857.72</v>
      </c>
      <c r="Y226" s="1">
        <v>12102.51</v>
      </c>
      <c r="Z226" s="1">
        <v>33637.18</v>
      </c>
      <c r="AA226" s="1">
        <v>25018.47</v>
      </c>
      <c r="AB226" s="1">
        <v>4802.99</v>
      </c>
      <c r="AC226" s="1">
        <v>12505.86</v>
      </c>
      <c r="AD226">
        <v>42327.32</v>
      </c>
      <c r="AE226">
        <v>9005.83</v>
      </c>
      <c r="AF226">
        <v>8243.8700000000008</v>
      </c>
      <c r="AG226">
        <v>5024.3999999999996</v>
      </c>
      <c r="AH226">
        <v>33982</v>
      </c>
    </row>
    <row r="227" spans="1:34" x14ac:dyDescent="0.25">
      <c r="A227" s="26">
        <v>98674</v>
      </c>
      <c r="B227" t="s">
        <v>84</v>
      </c>
      <c r="C227">
        <v>32</v>
      </c>
      <c r="D227">
        <v>34</v>
      </c>
      <c r="E227">
        <v>8</v>
      </c>
      <c r="F227">
        <v>25</v>
      </c>
      <c r="G227">
        <v>26</v>
      </c>
      <c r="O227" s="31">
        <v>14482.77</v>
      </c>
      <c r="P227" s="1">
        <v>4802.47</v>
      </c>
      <c r="Q227" s="1">
        <v>50.83</v>
      </c>
      <c r="R227" s="1">
        <v>19444.71</v>
      </c>
      <c r="S227" s="1">
        <v>10359.780000000001</v>
      </c>
      <c r="T227" s="1">
        <v>1500.92</v>
      </c>
      <c r="U227" s="1">
        <v>3042.3199999999997</v>
      </c>
      <c r="V227" s="1">
        <v>14903.02</v>
      </c>
      <c r="W227" s="1">
        <v>13.83</v>
      </c>
      <c r="X227" s="1">
        <v>1286.48</v>
      </c>
      <c r="Y227" s="1">
        <v>456.21</v>
      </c>
      <c r="Z227" s="1">
        <v>1756.52</v>
      </c>
      <c r="AA227" s="1">
        <v>4906.1099999999997</v>
      </c>
      <c r="AB227" s="1">
        <v>0</v>
      </c>
      <c r="AC227" s="1">
        <v>184.6</v>
      </c>
      <c r="AD227">
        <v>5090.71</v>
      </c>
      <c r="AE227">
        <v>12679.77</v>
      </c>
      <c r="AF227">
        <v>617.9</v>
      </c>
      <c r="AG227">
        <v>198.97</v>
      </c>
      <c r="AH227">
        <v>13574.13</v>
      </c>
    </row>
    <row r="228" spans="1:34" x14ac:dyDescent="0.25">
      <c r="A228" s="26">
        <v>98801</v>
      </c>
      <c r="B228" t="s">
        <v>84</v>
      </c>
      <c r="C228">
        <v>26</v>
      </c>
      <c r="D228">
        <v>32</v>
      </c>
      <c r="E228">
        <v>25</v>
      </c>
      <c r="F228">
        <v>35</v>
      </c>
      <c r="G228">
        <v>34</v>
      </c>
      <c r="O228" s="31">
        <v>13029.81</v>
      </c>
      <c r="P228" s="1">
        <v>620.32000000000005</v>
      </c>
      <c r="Q228" s="1">
        <v>387.07</v>
      </c>
      <c r="R228" s="1">
        <v>14674.41</v>
      </c>
      <c r="S228" s="1">
        <v>23241.21</v>
      </c>
      <c r="T228" s="1">
        <v>2234.96</v>
      </c>
      <c r="U228" s="1">
        <v>1516.96</v>
      </c>
      <c r="V228" s="1">
        <v>26993.13</v>
      </c>
      <c r="W228" s="1">
        <v>7498.17</v>
      </c>
      <c r="X228" s="1">
        <v>3894.98</v>
      </c>
      <c r="Y228" s="1">
        <v>2032.8799999999999</v>
      </c>
      <c r="Z228" s="1">
        <v>13426.03</v>
      </c>
      <c r="AA228" s="1">
        <v>20256.39</v>
      </c>
      <c r="AB228" s="1">
        <v>2081.5500000000002</v>
      </c>
      <c r="AC228" s="1">
        <v>2310.96</v>
      </c>
      <c r="AD228">
        <v>24648.9</v>
      </c>
      <c r="AE228">
        <v>6889.17</v>
      </c>
      <c r="AF228">
        <v>3501.41</v>
      </c>
      <c r="AG228">
        <v>1344.18</v>
      </c>
      <c r="AH228">
        <v>13840.72</v>
      </c>
    </row>
    <row r="229" spans="1:34" x14ac:dyDescent="0.25">
      <c r="A229" s="26">
        <v>98802</v>
      </c>
      <c r="B229" t="s">
        <v>84</v>
      </c>
      <c r="C229">
        <v>9</v>
      </c>
      <c r="D229">
        <v>10</v>
      </c>
      <c r="E229">
        <v>7</v>
      </c>
      <c r="F229">
        <v>7</v>
      </c>
      <c r="G229">
        <v>8</v>
      </c>
      <c r="O229" s="31">
        <v>4878.97</v>
      </c>
      <c r="P229" s="1">
        <v>1031.57</v>
      </c>
      <c r="Q229" s="1">
        <v>10.69</v>
      </c>
      <c r="R229" s="1">
        <v>5945.86</v>
      </c>
      <c r="S229" s="1">
        <v>17589.47</v>
      </c>
      <c r="T229" s="1">
        <v>2188.54</v>
      </c>
      <c r="U229" s="1">
        <v>566.8900000000001</v>
      </c>
      <c r="V229" s="1">
        <v>20344.900000000001</v>
      </c>
      <c r="W229" s="1">
        <v>10918.87</v>
      </c>
      <c r="X229" s="1">
        <v>6294.44</v>
      </c>
      <c r="Y229" s="1">
        <v>2702.2</v>
      </c>
      <c r="Z229" s="1">
        <v>19915.509999999998</v>
      </c>
      <c r="AA229" s="1">
        <v>3531.45</v>
      </c>
      <c r="AB229" s="1">
        <v>2466.87</v>
      </c>
      <c r="AC229" s="1">
        <v>5159.2700000000004</v>
      </c>
      <c r="AD229">
        <v>11157.59</v>
      </c>
      <c r="AE229">
        <v>5380.73</v>
      </c>
      <c r="AF229">
        <v>2123.59</v>
      </c>
      <c r="AG229">
        <v>1703.9</v>
      </c>
      <c r="AH229">
        <v>12265.16</v>
      </c>
    </row>
    <row r="230" spans="1:34" x14ac:dyDescent="0.25">
      <c r="A230" s="26">
        <v>98837</v>
      </c>
      <c r="B230" t="s">
        <v>84</v>
      </c>
      <c r="C230">
        <v>17</v>
      </c>
      <c r="D230">
        <v>20</v>
      </c>
      <c r="E230">
        <v>17</v>
      </c>
      <c r="F230">
        <v>27</v>
      </c>
      <c r="G230">
        <v>23</v>
      </c>
      <c r="O230" s="31">
        <v>10330.950000000001</v>
      </c>
      <c r="P230" s="1">
        <v>2336.54</v>
      </c>
      <c r="Q230" s="1">
        <v>544.41999999999996</v>
      </c>
      <c r="R230" s="1">
        <v>13570.36</v>
      </c>
      <c r="S230" s="1">
        <v>16584.939999999999</v>
      </c>
      <c r="T230" s="1">
        <v>5475.32</v>
      </c>
      <c r="U230" s="1">
        <v>2903.6400000000003</v>
      </c>
      <c r="V230" s="1">
        <v>24963.9</v>
      </c>
      <c r="W230" s="1">
        <v>7068.02</v>
      </c>
      <c r="X230" s="1">
        <v>5373.91</v>
      </c>
      <c r="Y230" s="1">
        <v>7600.07</v>
      </c>
      <c r="Z230" s="1">
        <v>20042</v>
      </c>
      <c r="AA230" s="1">
        <v>12326.37</v>
      </c>
      <c r="AB230" s="1">
        <v>5635.64</v>
      </c>
      <c r="AC230" s="1">
        <v>12264.119999999999</v>
      </c>
      <c r="AD230">
        <v>30226.13</v>
      </c>
      <c r="AE230">
        <v>6534.98</v>
      </c>
      <c r="AF230">
        <v>6041.11</v>
      </c>
      <c r="AG230">
        <v>4200.62</v>
      </c>
      <c r="AH230">
        <v>28933.83</v>
      </c>
    </row>
    <row r="231" spans="1:34" x14ac:dyDescent="0.25">
      <c r="A231" s="26">
        <v>98848</v>
      </c>
      <c r="B231" t="s">
        <v>84</v>
      </c>
      <c r="C231">
        <v>9</v>
      </c>
      <c r="D231">
        <v>6</v>
      </c>
      <c r="E231">
        <v>7</v>
      </c>
      <c r="F231">
        <v>9</v>
      </c>
      <c r="G231">
        <v>8</v>
      </c>
      <c r="O231" s="31">
        <v>1647.2</v>
      </c>
      <c r="P231" s="1">
        <v>914.47</v>
      </c>
      <c r="Q231" s="1">
        <v>549.89</v>
      </c>
      <c r="R231" s="1">
        <v>6532.72</v>
      </c>
      <c r="S231" s="1">
        <v>2737.72</v>
      </c>
      <c r="T231" s="1">
        <v>1526.85</v>
      </c>
      <c r="U231" s="1">
        <v>1913.01</v>
      </c>
      <c r="V231" s="1">
        <v>6177.58</v>
      </c>
      <c r="W231" s="1">
        <v>2247.9899999999998</v>
      </c>
      <c r="X231" s="1">
        <v>2737.72</v>
      </c>
      <c r="Y231" s="1">
        <v>2634.26</v>
      </c>
      <c r="Z231" s="1">
        <v>7619.97</v>
      </c>
      <c r="AA231" s="1">
        <v>2625.44</v>
      </c>
      <c r="AB231" s="1">
        <v>1946.59</v>
      </c>
      <c r="AC231" s="1">
        <v>5371.98</v>
      </c>
      <c r="AD231">
        <v>9944.01</v>
      </c>
      <c r="AE231">
        <v>1247.94</v>
      </c>
      <c r="AF231">
        <v>1164.23</v>
      </c>
      <c r="AG231">
        <v>645.04999999999995</v>
      </c>
      <c r="AH231">
        <v>5949.15</v>
      </c>
    </row>
    <row r="232" spans="1:34" x14ac:dyDescent="0.25">
      <c r="A232" s="26">
        <v>98901</v>
      </c>
      <c r="B232" t="s">
        <v>84</v>
      </c>
      <c r="C232">
        <v>67</v>
      </c>
      <c r="D232">
        <v>78</v>
      </c>
      <c r="E232">
        <v>69</v>
      </c>
      <c r="F232">
        <v>83</v>
      </c>
      <c r="G232">
        <v>82</v>
      </c>
      <c r="O232" s="31">
        <v>31297.78</v>
      </c>
      <c r="P232" s="1">
        <v>3598.7</v>
      </c>
      <c r="Q232" s="1">
        <v>10720.46</v>
      </c>
      <c r="R232" s="1">
        <v>64025.84</v>
      </c>
      <c r="S232" s="1">
        <v>49914.07</v>
      </c>
      <c r="T232" s="1">
        <v>7557.14</v>
      </c>
      <c r="U232" s="1">
        <v>18069.54</v>
      </c>
      <c r="V232" s="1">
        <v>75540.75</v>
      </c>
      <c r="W232" s="1">
        <v>35138</v>
      </c>
      <c r="X232" s="1">
        <v>13685.5</v>
      </c>
      <c r="Y232" s="1">
        <v>20899.73</v>
      </c>
      <c r="Z232" s="1">
        <v>69723.23</v>
      </c>
      <c r="AA232" s="1">
        <v>37202.54</v>
      </c>
      <c r="AB232" s="1">
        <v>21025.31</v>
      </c>
      <c r="AC232" s="1">
        <v>29218.309999999998</v>
      </c>
      <c r="AD232">
        <v>87446.16</v>
      </c>
      <c r="AE232">
        <v>21492.58</v>
      </c>
      <c r="AF232">
        <v>14919.28</v>
      </c>
      <c r="AG232">
        <v>27060.5</v>
      </c>
      <c r="AH232">
        <v>89600.9</v>
      </c>
    </row>
    <row r="233" spans="1:34" x14ac:dyDescent="0.25">
      <c r="A233" s="26">
        <v>98902</v>
      </c>
      <c r="B233" t="s">
        <v>84</v>
      </c>
      <c r="C233">
        <v>152</v>
      </c>
      <c r="D233">
        <v>170</v>
      </c>
      <c r="E233">
        <v>105</v>
      </c>
      <c r="F233">
        <v>162</v>
      </c>
      <c r="G233">
        <v>146</v>
      </c>
      <c r="O233" s="31">
        <v>52542.71</v>
      </c>
      <c r="P233" s="1">
        <v>10374.620000000001</v>
      </c>
      <c r="Q233" s="1">
        <v>1651.49</v>
      </c>
      <c r="R233" s="1">
        <v>87401.52</v>
      </c>
      <c r="S233" s="1">
        <v>68584.72</v>
      </c>
      <c r="T233" s="1">
        <v>17982.629999999997</v>
      </c>
      <c r="U233" s="1">
        <v>25768.519999999997</v>
      </c>
      <c r="V233" s="1">
        <v>112335.87</v>
      </c>
      <c r="W233" s="1">
        <v>21245.72</v>
      </c>
      <c r="X233" s="1">
        <v>18652.46</v>
      </c>
      <c r="Y233" s="1">
        <v>21824.34</v>
      </c>
      <c r="Z233" s="1">
        <v>61722.52</v>
      </c>
      <c r="AA233" s="1">
        <v>59665.35</v>
      </c>
      <c r="AB233" s="1">
        <v>10941.16</v>
      </c>
      <c r="AC233" s="1">
        <v>28791.800000000003</v>
      </c>
      <c r="AD233">
        <v>99398.31</v>
      </c>
      <c r="AE233">
        <v>28625.119999999999</v>
      </c>
      <c r="AF233">
        <v>21370.9</v>
      </c>
      <c r="AG233">
        <v>12716.14</v>
      </c>
      <c r="AH233">
        <v>90035.08</v>
      </c>
    </row>
    <row r="234" spans="1:34" x14ac:dyDescent="0.25">
      <c r="A234" s="26">
        <v>98903</v>
      </c>
      <c r="B234" t="s">
        <v>84</v>
      </c>
      <c r="C234">
        <v>43</v>
      </c>
      <c r="D234">
        <v>45</v>
      </c>
      <c r="E234">
        <v>32</v>
      </c>
      <c r="F234">
        <v>46</v>
      </c>
      <c r="G234">
        <v>40</v>
      </c>
      <c r="O234" s="31">
        <v>25900.07</v>
      </c>
      <c r="P234" s="1">
        <v>1526.08</v>
      </c>
      <c r="Q234" s="1">
        <v>1076.05</v>
      </c>
      <c r="R234" s="1">
        <v>35703.33</v>
      </c>
      <c r="S234" s="1">
        <v>24953.19</v>
      </c>
      <c r="T234" s="1">
        <v>11510.31</v>
      </c>
      <c r="U234" s="1">
        <v>9446.34</v>
      </c>
      <c r="V234" s="1">
        <v>45909.84</v>
      </c>
      <c r="W234" s="1">
        <v>10756.64</v>
      </c>
      <c r="X234" s="1">
        <v>9602.31</v>
      </c>
      <c r="Y234" s="1">
        <v>11763.75</v>
      </c>
      <c r="Z234" s="1">
        <v>32122.7</v>
      </c>
      <c r="AA234" s="1">
        <v>22165.42</v>
      </c>
      <c r="AB234" s="1">
        <v>7977.77</v>
      </c>
      <c r="AC234" s="1">
        <v>14367.77</v>
      </c>
      <c r="AD234">
        <v>44510.96</v>
      </c>
      <c r="AE234">
        <v>6943.2</v>
      </c>
      <c r="AF234">
        <v>15935.03</v>
      </c>
      <c r="AG234">
        <v>6503.01</v>
      </c>
      <c r="AH234">
        <v>41489.25</v>
      </c>
    </row>
    <row r="235" spans="1:34" x14ac:dyDescent="0.25">
      <c r="A235" s="26">
        <v>98908</v>
      </c>
      <c r="B235" t="s">
        <v>84</v>
      </c>
      <c r="C235">
        <v>18</v>
      </c>
      <c r="D235">
        <v>20</v>
      </c>
      <c r="E235">
        <v>18</v>
      </c>
      <c r="F235">
        <v>24</v>
      </c>
      <c r="G235">
        <v>27</v>
      </c>
      <c r="O235" s="31">
        <v>7040.3</v>
      </c>
      <c r="P235" s="1">
        <v>1026.82</v>
      </c>
      <c r="Q235" s="1">
        <v>343.84</v>
      </c>
      <c r="R235" s="1">
        <v>8786.35</v>
      </c>
      <c r="S235" s="1">
        <v>11007.78</v>
      </c>
      <c r="T235" s="1">
        <v>3751.41</v>
      </c>
      <c r="U235" s="1">
        <v>964.86</v>
      </c>
      <c r="V235" s="1">
        <v>15724.05</v>
      </c>
      <c r="W235" s="1">
        <v>4123.41</v>
      </c>
      <c r="X235" s="1">
        <v>2011.19</v>
      </c>
      <c r="Y235" s="1">
        <v>1491.7399999999998</v>
      </c>
      <c r="Z235" s="1">
        <v>7626.34</v>
      </c>
      <c r="AA235" s="1">
        <v>6428.26</v>
      </c>
      <c r="AB235" s="1">
        <v>1253.8599999999999</v>
      </c>
      <c r="AC235" s="1">
        <v>3019.5</v>
      </c>
      <c r="AD235">
        <v>10701.62</v>
      </c>
      <c r="AE235">
        <v>5683.82</v>
      </c>
      <c r="AF235">
        <v>7438.43</v>
      </c>
      <c r="AG235">
        <v>991.41</v>
      </c>
      <c r="AH235">
        <v>16236.37</v>
      </c>
    </row>
    <row r="236" spans="1:34" x14ac:dyDescent="0.25">
      <c r="A236" s="26">
        <v>98930</v>
      </c>
      <c r="B236" t="s">
        <v>84</v>
      </c>
      <c r="C236">
        <v>18</v>
      </c>
      <c r="D236">
        <v>24</v>
      </c>
      <c r="E236">
        <v>18</v>
      </c>
      <c r="F236">
        <v>23</v>
      </c>
      <c r="G236">
        <v>21</v>
      </c>
      <c r="O236" s="31">
        <v>6355.87</v>
      </c>
      <c r="P236" s="1">
        <v>1183.44</v>
      </c>
      <c r="Q236" s="1">
        <v>541.04</v>
      </c>
      <c r="R236" s="1">
        <v>12705.75</v>
      </c>
      <c r="S236" s="1">
        <v>7578.19</v>
      </c>
      <c r="T236" s="1">
        <v>2683.54</v>
      </c>
      <c r="U236" s="1">
        <v>5786.24</v>
      </c>
      <c r="V236" s="1">
        <v>16047.97</v>
      </c>
      <c r="W236" s="1">
        <v>15272.65</v>
      </c>
      <c r="X236" s="1">
        <v>2801.15</v>
      </c>
      <c r="Y236" s="1">
        <v>7622.65</v>
      </c>
      <c r="Z236" s="1">
        <v>25696.45</v>
      </c>
      <c r="AA236" s="1">
        <v>14017.68</v>
      </c>
      <c r="AB236" s="1">
        <v>1046.2</v>
      </c>
      <c r="AC236" s="1">
        <v>8078.66</v>
      </c>
      <c r="AD236">
        <v>23142.54</v>
      </c>
      <c r="AE236">
        <v>3830.75</v>
      </c>
      <c r="AF236">
        <v>1909.99</v>
      </c>
      <c r="AG236">
        <v>2265.5700000000002</v>
      </c>
      <c r="AH236">
        <v>14592.54</v>
      </c>
    </row>
    <row r="237" spans="1:34" x14ac:dyDescent="0.25">
      <c r="A237" s="26">
        <v>98932</v>
      </c>
      <c r="B237" t="s">
        <v>84</v>
      </c>
      <c r="C237">
        <v>3</v>
      </c>
      <c r="D237">
        <v>7</v>
      </c>
      <c r="E237">
        <v>2</v>
      </c>
      <c r="F237">
        <v>7</v>
      </c>
      <c r="G237">
        <v>3</v>
      </c>
      <c r="O237" s="31">
        <v>761.03</v>
      </c>
      <c r="P237" s="1">
        <v>961.22</v>
      </c>
      <c r="Q237" s="1">
        <v>189.72</v>
      </c>
      <c r="R237" s="1">
        <v>2336.96</v>
      </c>
      <c r="S237" s="1">
        <v>2293.2600000000002</v>
      </c>
      <c r="T237" s="1">
        <v>761.03</v>
      </c>
      <c r="U237" s="1">
        <v>1575.93</v>
      </c>
      <c r="V237" s="1">
        <v>4630.22</v>
      </c>
      <c r="W237" s="1">
        <v>0</v>
      </c>
      <c r="X237" s="1">
        <v>497.99</v>
      </c>
      <c r="Y237" s="1">
        <v>1144.26</v>
      </c>
      <c r="Z237" s="1">
        <v>1642.25</v>
      </c>
      <c r="AA237" s="1">
        <v>2823.38</v>
      </c>
      <c r="AB237" s="1">
        <v>0</v>
      </c>
      <c r="AC237" s="1">
        <v>1642.25</v>
      </c>
      <c r="AD237">
        <v>4465.63</v>
      </c>
      <c r="AE237">
        <v>517.12</v>
      </c>
      <c r="AF237">
        <v>1327.14</v>
      </c>
      <c r="AG237">
        <v>523.99</v>
      </c>
      <c r="AH237">
        <v>4008.5</v>
      </c>
    </row>
    <row r="238" spans="1:34" x14ac:dyDescent="0.25">
      <c r="A238" s="26">
        <v>98936</v>
      </c>
      <c r="B238" t="s">
        <v>84</v>
      </c>
      <c r="C238">
        <v>3</v>
      </c>
      <c r="D238">
        <v>5</v>
      </c>
      <c r="E238">
        <v>5</v>
      </c>
      <c r="F238">
        <v>4</v>
      </c>
      <c r="G238">
        <v>2</v>
      </c>
      <c r="O238" s="31">
        <v>919.21</v>
      </c>
      <c r="P238" s="1">
        <v>0</v>
      </c>
      <c r="Q238" s="1">
        <v>122.96</v>
      </c>
      <c r="R238" s="1">
        <v>1842.81</v>
      </c>
      <c r="S238" s="1">
        <v>2180.1999999999998</v>
      </c>
      <c r="T238" s="1">
        <v>379.46</v>
      </c>
      <c r="U238" s="1">
        <v>923.6</v>
      </c>
      <c r="V238" s="1">
        <v>3483.26</v>
      </c>
      <c r="W238" s="1">
        <v>1042.57</v>
      </c>
      <c r="X238" s="1">
        <v>832.24</v>
      </c>
      <c r="Y238" s="1">
        <v>1101.6600000000001</v>
      </c>
      <c r="Z238" s="1">
        <v>2976.47</v>
      </c>
      <c r="AA238" s="1">
        <v>815.54</v>
      </c>
      <c r="AB238" s="1">
        <v>469.92</v>
      </c>
      <c r="AC238" s="1">
        <v>1808.68</v>
      </c>
      <c r="AD238">
        <v>3094.14</v>
      </c>
      <c r="AE238">
        <v>378.22</v>
      </c>
      <c r="AF238">
        <v>507.49</v>
      </c>
      <c r="AG238">
        <v>230.83</v>
      </c>
      <c r="AH238">
        <v>1351.9</v>
      </c>
    </row>
    <row r="239" spans="1:34" x14ac:dyDescent="0.25">
      <c r="A239" s="26">
        <v>98942</v>
      </c>
      <c r="B239" t="s">
        <v>84</v>
      </c>
      <c r="C239">
        <v>13</v>
      </c>
      <c r="D239">
        <v>18</v>
      </c>
      <c r="E239">
        <v>20</v>
      </c>
      <c r="F239">
        <v>19</v>
      </c>
      <c r="G239">
        <v>15</v>
      </c>
      <c r="O239" s="31">
        <v>5848.15</v>
      </c>
      <c r="P239" s="1">
        <v>35.4</v>
      </c>
      <c r="Q239" s="1">
        <v>34.72</v>
      </c>
      <c r="R239" s="1">
        <v>6547.94</v>
      </c>
      <c r="S239" s="1">
        <v>9438.84</v>
      </c>
      <c r="T239" s="1">
        <v>4710.3900000000003</v>
      </c>
      <c r="U239" s="1">
        <v>699.79</v>
      </c>
      <c r="V239" s="1">
        <v>14849.02</v>
      </c>
      <c r="W239" s="1">
        <v>7872.14</v>
      </c>
      <c r="X239" s="1">
        <v>2786.14</v>
      </c>
      <c r="Y239" s="1">
        <v>2692.2</v>
      </c>
      <c r="Z239" s="1">
        <v>13350.48</v>
      </c>
      <c r="AA239" s="1">
        <v>5949.28</v>
      </c>
      <c r="AB239" s="1">
        <v>3358.4</v>
      </c>
      <c r="AC239" s="1">
        <v>5128.01</v>
      </c>
      <c r="AD239">
        <v>14435.69</v>
      </c>
      <c r="AE239">
        <v>3316.43</v>
      </c>
      <c r="AF239">
        <v>2970.3</v>
      </c>
      <c r="AG239">
        <v>2501.64</v>
      </c>
      <c r="AH239">
        <v>13897.24</v>
      </c>
    </row>
    <row r="240" spans="1:34" x14ac:dyDescent="0.25">
      <c r="A240" s="26">
        <v>98944</v>
      </c>
      <c r="B240" t="s">
        <v>84</v>
      </c>
      <c r="C240">
        <v>40</v>
      </c>
      <c r="D240">
        <v>59</v>
      </c>
      <c r="E240">
        <v>36</v>
      </c>
      <c r="F240">
        <v>37</v>
      </c>
      <c r="G240">
        <v>41</v>
      </c>
      <c r="O240" s="31">
        <v>48329.41</v>
      </c>
      <c r="P240" s="1">
        <v>3169.46</v>
      </c>
      <c r="Q240" s="1">
        <v>1146.77</v>
      </c>
      <c r="R240" s="1">
        <v>66621.03</v>
      </c>
      <c r="S240" s="1">
        <v>63881.13</v>
      </c>
      <c r="T240" s="1">
        <v>8963.48</v>
      </c>
      <c r="U240" s="1">
        <v>16028.13</v>
      </c>
      <c r="V240" s="1">
        <v>88872.74</v>
      </c>
      <c r="W240" s="1">
        <v>15774.54</v>
      </c>
      <c r="X240" s="1">
        <v>37485.14</v>
      </c>
      <c r="Y240" s="1">
        <v>21086.14</v>
      </c>
      <c r="Z240" s="1">
        <v>74345.820000000007</v>
      </c>
      <c r="AA240" s="1">
        <v>11337.99</v>
      </c>
      <c r="AB240" s="1">
        <v>6355.75</v>
      </c>
      <c r="AC240" s="1">
        <v>55087.119999999995</v>
      </c>
      <c r="AD240">
        <v>72780.86</v>
      </c>
      <c r="AE240">
        <v>6414.03</v>
      </c>
      <c r="AF240">
        <v>10363.61</v>
      </c>
      <c r="AG240">
        <v>4986.7299999999996</v>
      </c>
      <c r="AH240">
        <v>44659.32</v>
      </c>
    </row>
    <row r="241" spans="1:34" x14ac:dyDescent="0.25">
      <c r="A241" s="26">
        <v>98948</v>
      </c>
      <c r="B241" t="s">
        <v>84</v>
      </c>
      <c r="C241">
        <v>56</v>
      </c>
      <c r="D241">
        <v>40</v>
      </c>
      <c r="E241">
        <v>36</v>
      </c>
      <c r="F241">
        <v>37</v>
      </c>
      <c r="G241">
        <v>36</v>
      </c>
      <c r="O241" s="31">
        <v>51830.35</v>
      </c>
      <c r="P241" s="1">
        <v>6170.67</v>
      </c>
      <c r="Q241" s="1">
        <v>3094.84</v>
      </c>
      <c r="R241" s="1">
        <v>67956.990000000005</v>
      </c>
      <c r="S241" s="1">
        <v>26788.52</v>
      </c>
      <c r="T241" s="1">
        <v>15772.68</v>
      </c>
      <c r="U241" s="1">
        <v>15417.09</v>
      </c>
      <c r="V241" s="1">
        <v>57978.29</v>
      </c>
      <c r="W241" s="1">
        <v>16294.6</v>
      </c>
      <c r="X241" s="1">
        <v>9036.86</v>
      </c>
      <c r="Y241" s="1">
        <v>22156.93</v>
      </c>
      <c r="Z241" s="1">
        <v>47488.39</v>
      </c>
      <c r="AA241" s="1">
        <v>18293.68</v>
      </c>
      <c r="AB241" s="1">
        <v>10970.38</v>
      </c>
      <c r="AC241" s="1">
        <v>24452.65</v>
      </c>
      <c r="AD241">
        <v>53716.71</v>
      </c>
      <c r="AE241">
        <v>10946.18</v>
      </c>
      <c r="AF241">
        <v>10606.2</v>
      </c>
      <c r="AG241">
        <v>9988.2900000000009</v>
      </c>
      <c r="AH241">
        <v>46178.06</v>
      </c>
    </row>
    <row r="242" spans="1:34" x14ac:dyDescent="0.25">
      <c r="A242" s="26">
        <v>98951</v>
      </c>
      <c r="B242" t="s">
        <v>84</v>
      </c>
      <c r="C242">
        <v>14</v>
      </c>
      <c r="D242">
        <v>16</v>
      </c>
      <c r="E242">
        <v>10</v>
      </c>
      <c r="F242">
        <v>10</v>
      </c>
      <c r="G242">
        <v>17</v>
      </c>
      <c r="O242" s="31">
        <v>8197.59</v>
      </c>
      <c r="P242" s="1">
        <v>268.05</v>
      </c>
      <c r="Q242" s="1">
        <v>149.01</v>
      </c>
      <c r="R242" s="1">
        <v>8966.77</v>
      </c>
      <c r="S242" s="1">
        <v>7348.54</v>
      </c>
      <c r="T242" s="1">
        <v>3195.99</v>
      </c>
      <c r="U242" s="1">
        <v>769.18000000000006</v>
      </c>
      <c r="V242" s="1">
        <v>11313.71</v>
      </c>
      <c r="W242" s="1">
        <v>2277.3200000000002</v>
      </c>
      <c r="X242" s="1">
        <v>3403.86</v>
      </c>
      <c r="Y242" s="1">
        <v>59.39</v>
      </c>
      <c r="Z242" s="1">
        <v>5740.57</v>
      </c>
      <c r="AA242" s="1">
        <v>2142.59</v>
      </c>
      <c r="AB242" s="1">
        <v>1830.52</v>
      </c>
      <c r="AC242" s="1">
        <v>3202.44</v>
      </c>
      <c r="AD242">
        <v>7175.55</v>
      </c>
      <c r="AE242">
        <v>2747.88</v>
      </c>
      <c r="AF242">
        <v>9614.59</v>
      </c>
      <c r="AG242">
        <v>1943.04</v>
      </c>
      <c r="AH242">
        <v>16265.9</v>
      </c>
    </row>
    <row r="243" spans="1:34" x14ac:dyDescent="0.25">
      <c r="A243" s="26">
        <v>98953</v>
      </c>
      <c r="B243" t="s">
        <v>84</v>
      </c>
      <c r="C243">
        <v>10</v>
      </c>
      <c r="D243">
        <v>8</v>
      </c>
      <c r="E243">
        <v>8</v>
      </c>
      <c r="F243">
        <v>13</v>
      </c>
      <c r="G243">
        <v>10</v>
      </c>
      <c r="O243" s="31">
        <v>4180.7</v>
      </c>
      <c r="P243" s="1">
        <v>8100.51</v>
      </c>
      <c r="Q243" s="1">
        <v>14.78</v>
      </c>
      <c r="R243" s="1">
        <v>12810</v>
      </c>
      <c r="S243" s="1">
        <v>3477.99</v>
      </c>
      <c r="T243" s="1">
        <v>1507.6</v>
      </c>
      <c r="U243" s="1">
        <v>7085.14</v>
      </c>
      <c r="V243" s="1">
        <v>12070.73</v>
      </c>
      <c r="W243" s="1">
        <v>1510.92</v>
      </c>
      <c r="X243" s="1">
        <v>1384.99</v>
      </c>
      <c r="Y243" s="1">
        <v>7832.09</v>
      </c>
      <c r="Z243" s="1">
        <v>10728</v>
      </c>
      <c r="AA243" s="1">
        <v>5536.07</v>
      </c>
      <c r="AB243" s="1">
        <v>3023.96</v>
      </c>
      <c r="AC243" s="1">
        <v>9046.81</v>
      </c>
      <c r="AD243">
        <v>17606.84</v>
      </c>
      <c r="AE243">
        <v>1867.36</v>
      </c>
      <c r="AF243">
        <v>1759.68</v>
      </c>
      <c r="AG243">
        <v>3823.47</v>
      </c>
      <c r="AH243">
        <v>16359.69</v>
      </c>
    </row>
    <row r="244" spans="1:34" x14ac:dyDescent="0.25">
      <c r="A244" s="26">
        <v>99301</v>
      </c>
      <c r="B244" t="s">
        <v>84</v>
      </c>
      <c r="C244">
        <v>120</v>
      </c>
      <c r="D244">
        <v>133</v>
      </c>
      <c r="E244">
        <v>110</v>
      </c>
      <c r="F244">
        <v>132</v>
      </c>
      <c r="G244">
        <v>123</v>
      </c>
      <c r="O244" s="31">
        <v>73660.98</v>
      </c>
      <c r="P244" s="1">
        <v>22246.53</v>
      </c>
      <c r="Q244" s="1">
        <v>1377.17</v>
      </c>
      <c r="R244" s="1">
        <v>99662.37</v>
      </c>
      <c r="S244" s="1">
        <v>77954.17</v>
      </c>
      <c r="T244" s="1">
        <v>27669.85</v>
      </c>
      <c r="U244" s="1">
        <v>16721.93</v>
      </c>
      <c r="V244" s="1">
        <v>122345.95</v>
      </c>
      <c r="W244" s="1">
        <v>41228.97</v>
      </c>
      <c r="X244" s="1">
        <v>22635.39</v>
      </c>
      <c r="Y244" s="1">
        <v>23643.96</v>
      </c>
      <c r="Z244" s="1">
        <v>87508.32</v>
      </c>
      <c r="AA244" s="1">
        <v>71312.429999999993</v>
      </c>
      <c r="AB244" s="1">
        <v>19192.75</v>
      </c>
      <c r="AC244" s="1">
        <v>42733.78</v>
      </c>
      <c r="AD244">
        <v>133238.96</v>
      </c>
      <c r="AE244">
        <v>23367.49</v>
      </c>
      <c r="AF244">
        <v>24575.89</v>
      </c>
      <c r="AG244">
        <v>16967.04</v>
      </c>
      <c r="AH244">
        <v>99911.45</v>
      </c>
    </row>
    <row r="245" spans="1:34" x14ac:dyDescent="0.25">
      <c r="A245" s="26">
        <v>99323</v>
      </c>
      <c r="B245" t="s">
        <v>84</v>
      </c>
      <c r="D245">
        <v>1</v>
      </c>
      <c r="E245">
        <v>1</v>
      </c>
      <c r="F245">
        <v>2</v>
      </c>
      <c r="G245">
        <v>1</v>
      </c>
      <c r="O245" s="31"/>
      <c r="P245" s="1"/>
      <c r="Q245" s="1"/>
      <c r="R245" s="1"/>
      <c r="S245" s="1">
        <v>265.72000000000003</v>
      </c>
      <c r="T245" s="1">
        <v>0</v>
      </c>
      <c r="U245" s="1">
        <v>0</v>
      </c>
      <c r="V245" s="1">
        <v>265.72000000000003</v>
      </c>
      <c r="W245" s="1">
        <v>170.16</v>
      </c>
      <c r="X245" s="1">
        <v>0</v>
      </c>
      <c r="Y245" s="1">
        <v>0</v>
      </c>
      <c r="Z245" s="1">
        <v>170.16</v>
      </c>
      <c r="AA245" s="1">
        <v>198.54</v>
      </c>
      <c r="AB245" s="1">
        <v>0</v>
      </c>
      <c r="AC245" s="1">
        <v>0</v>
      </c>
      <c r="AD245">
        <v>198.54</v>
      </c>
      <c r="AE245">
        <v>316.01</v>
      </c>
      <c r="AF245">
        <v>0</v>
      </c>
      <c r="AG245">
        <v>0</v>
      </c>
      <c r="AH245">
        <v>316.01</v>
      </c>
    </row>
    <row r="246" spans="1:34" x14ac:dyDescent="0.25">
      <c r="A246" s="26">
        <v>99324</v>
      </c>
      <c r="B246" t="s">
        <v>84</v>
      </c>
      <c r="C246">
        <v>6</v>
      </c>
      <c r="D246">
        <v>7</v>
      </c>
      <c r="E246">
        <v>7</v>
      </c>
      <c r="F246">
        <v>6</v>
      </c>
      <c r="G246">
        <v>4</v>
      </c>
      <c r="O246" s="31">
        <v>1696.72</v>
      </c>
      <c r="P246" s="1">
        <v>412.94</v>
      </c>
      <c r="Q246" s="1">
        <v>458.21</v>
      </c>
      <c r="R246" s="1">
        <v>8687.69</v>
      </c>
      <c r="S246" s="1">
        <v>1084.3599999999999</v>
      </c>
      <c r="T246" s="1">
        <v>879.23</v>
      </c>
      <c r="U246" s="1">
        <v>6990.9699999999993</v>
      </c>
      <c r="V246" s="1">
        <v>8954.56</v>
      </c>
      <c r="W246" s="1">
        <v>9316.25</v>
      </c>
      <c r="X246" s="1">
        <v>723.64</v>
      </c>
      <c r="Y246" s="1">
        <v>6981.96</v>
      </c>
      <c r="Z246" s="1">
        <v>17021.849999999999</v>
      </c>
      <c r="AA246" s="1">
        <v>1842.33</v>
      </c>
      <c r="AB246" s="1">
        <v>783.69</v>
      </c>
      <c r="AC246" s="1">
        <v>7705.2</v>
      </c>
      <c r="AD246">
        <v>10331.219999999999</v>
      </c>
      <c r="AE246">
        <v>3991.9</v>
      </c>
      <c r="AF246">
        <v>867.18</v>
      </c>
      <c r="AG246">
        <v>434.6</v>
      </c>
      <c r="AH246">
        <v>12646.92</v>
      </c>
    </row>
    <row r="247" spans="1:34" x14ac:dyDescent="0.25">
      <c r="A247" s="26">
        <v>99336</v>
      </c>
      <c r="B247" t="s">
        <v>84</v>
      </c>
      <c r="C247">
        <v>68</v>
      </c>
      <c r="D247">
        <v>83</v>
      </c>
      <c r="E247">
        <v>77</v>
      </c>
      <c r="F247">
        <v>93</v>
      </c>
      <c r="G247">
        <v>81</v>
      </c>
      <c r="O247" s="31">
        <v>35373.07</v>
      </c>
      <c r="P247" s="1">
        <v>30499.47</v>
      </c>
      <c r="Q247" s="1">
        <v>2598.44</v>
      </c>
      <c r="R247" s="1">
        <v>88717.59</v>
      </c>
      <c r="S247" s="1">
        <v>37288.14</v>
      </c>
      <c r="T247" s="1">
        <v>8401.1200000000008</v>
      </c>
      <c r="U247" s="1">
        <v>22860.26</v>
      </c>
      <c r="V247" s="1">
        <v>68549.52</v>
      </c>
      <c r="W247" s="1">
        <v>29243.85</v>
      </c>
      <c r="X247" s="1">
        <v>13290.62</v>
      </c>
      <c r="Y247" s="1">
        <v>24221.13</v>
      </c>
      <c r="Z247" s="1">
        <v>66755.600000000006</v>
      </c>
      <c r="AA247" s="1">
        <v>57811.1</v>
      </c>
      <c r="AB247" s="1">
        <v>15734.68</v>
      </c>
      <c r="AC247" s="1">
        <v>31302.35</v>
      </c>
      <c r="AD247">
        <v>104848.13</v>
      </c>
      <c r="AE247">
        <v>38899.769999999997</v>
      </c>
      <c r="AF247">
        <v>38716.94</v>
      </c>
      <c r="AG247">
        <v>65337.73</v>
      </c>
      <c r="AH247">
        <v>168767.45</v>
      </c>
    </row>
    <row r="248" spans="1:34" x14ac:dyDescent="0.25">
      <c r="A248" s="26">
        <v>99337</v>
      </c>
      <c r="B248" t="s">
        <v>84</v>
      </c>
      <c r="C248">
        <v>3</v>
      </c>
      <c r="D248">
        <v>1</v>
      </c>
      <c r="E248">
        <v>2</v>
      </c>
      <c r="F248">
        <v>2</v>
      </c>
      <c r="G248">
        <v>1</v>
      </c>
      <c r="O248" s="31">
        <v>363.58</v>
      </c>
      <c r="P248" s="1">
        <v>160.5</v>
      </c>
      <c r="Q248" s="1">
        <v>325.11</v>
      </c>
      <c r="R248" s="1">
        <v>1184.6500000000001</v>
      </c>
      <c r="S248" s="1">
        <v>246.42</v>
      </c>
      <c r="T248" s="1">
        <v>0</v>
      </c>
      <c r="U248" s="1">
        <v>0</v>
      </c>
      <c r="V248" s="1">
        <v>246.42</v>
      </c>
      <c r="W248" s="1">
        <v>843</v>
      </c>
      <c r="X248" s="1">
        <v>0</v>
      </c>
      <c r="Y248" s="1">
        <v>0</v>
      </c>
      <c r="Z248" s="1">
        <v>843</v>
      </c>
      <c r="AA248" s="1">
        <v>211.86</v>
      </c>
      <c r="AB248" s="1">
        <v>7.9</v>
      </c>
      <c r="AC248" s="1">
        <v>0</v>
      </c>
      <c r="AD248">
        <v>219.76</v>
      </c>
      <c r="AE248">
        <v>122.76</v>
      </c>
      <c r="AF248">
        <v>0</v>
      </c>
      <c r="AG248">
        <v>0</v>
      </c>
      <c r="AH248">
        <v>122.76</v>
      </c>
    </row>
    <row r="249" spans="1:34" x14ac:dyDescent="0.25">
      <c r="A249" s="26">
        <v>99338</v>
      </c>
      <c r="B249" t="s">
        <v>84</v>
      </c>
      <c r="C249">
        <v>7</v>
      </c>
      <c r="D249">
        <v>8</v>
      </c>
      <c r="E249">
        <v>8</v>
      </c>
      <c r="F249">
        <v>5</v>
      </c>
      <c r="G249">
        <v>4</v>
      </c>
      <c r="O249" s="31">
        <v>2140.36</v>
      </c>
      <c r="P249" s="1">
        <v>183.09</v>
      </c>
      <c r="Q249" s="1">
        <v>45.61</v>
      </c>
      <c r="R249" s="1">
        <v>6818.02</v>
      </c>
      <c r="S249" s="1">
        <v>3348.09</v>
      </c>
      <c r="T249" s="1">
        <v>1693.84</v>
      </c>
      <c r="U249" s="1">
        <v>4677.66</v>
      </c>
      <c r="V249" s="1">
        <v>9719.59</v>
      </c>
      <c r="W249" s="1">
        <v>2813.71</v>
      </c>
      <c r="X249" s="1">
        <v>1007.18</v>
      </c>
      <c r="Y249" s="1">
        <v>1261.3899999999999</v>
      </c>
      <c r="Z249" s="1">
        <v>5082.28</v>
      </c>
      <c r="AA249" s="1">
        <v>751.21</v>
      </c>
      <c r="AB249" s="1">
        <v>2067.11</v>
      </c>
      <c r="AC249" s="1">
        <v>2133.46</v>
      </c>
      <c r="AD249">
        <v>4951.78</v>
      </c>
      <c r="AE249">
        <v>814.27</v>
      </c>
      <c r="AF249">
        <v>110.42</v>
      </c>
      <c r="AG249">
        <v>1638.94</v>
      </c>
      <c r="AH249">
        <v>3432.09</v>
      </c>
    </row>
    <row r="250" spans="1:34" x14ac:dyDescent="0.25">
      <c r="A250" s="26">
        <v>99344</v>
      </c>
      <c r="B250" t="s">
        <v>84</v>
      </c>
      <c r="C250">
        <v>15</v>
      </c>
      <c r="D250">
        <v>14</v>
      </c>
      <c r="E250">
        <v>12</v>
      </c>
      <c r="F250">
        <v>15</v>
      </c>
      <c r="G250">
        <v>16</v>
      </c>
      <c r="O250" s="34">
        <v>8170.53</v>
      </c>
      <c r="P250">
        <v>1103.82</v>
      </c>
      <c r="Q250">
        <v>547</v>
      </c>
      <c r="R250">
        <v>16738.39</v>
      </c>
      <c r="S250">
        <v>10332.15</v>
      </c>
      <c r="T250">
        <v>4551.62</v>
      </c>
      <c r="U250">
        <v>1638.34</v>
      </c>
      <c r="V250">
        <v>16522.11</v>
      </c>
      <c r="W250" s="1">
        <v>4621.26</v>
      </c>
      <c r="X250" s="1">
        <v>3427.33</v>
      </c>
      <c r="Y250" s="1">
        <v>2910.76</v>
      </c>
      <c r="Z250" s="1">
        <v>10959.35</v>
      </c>
      <c r="AA250">
        <v>3401.05</v>
      </c>
      <c r="AB250">
        <v>2064.06</v>
      </c>
      <c r="AC250">
        <v>2308.96</v>
      </c>
      <c r="AD250">
        <v>7774.07</v>
      </c>
      <c r="AE250">
        <v>3148.5</v>
      </c>
      <c r="AF250">
        <v>4167.12</v>
      </c>
      <c r="AG250">
        <v>799.36</v>
      </c>
      <c r="AH250">
        <v>9486.7999999999993</v>
      </c>
    </row>
    <row r="251" spans="1:34" x14ac:dyDescent="0.25">
      <c r="A251" s="26">
        <v>99345</v>
      </c>
      <c r="B251" t="s">
        <v>84</v>
      </c>
      <c r="C251">
        <v>1</v>
      </c>
      <c r="D251">
        <v>1</v>
      </c>
      <c r="E251">
        <v>2</v>
      </c>
      <c r="F251">
        <v>2</v>
      </c>
      <c r="O251" s="34">
        <v>620.26</v>
      </c>
      <c r="P251">
        <v>41.16</v>
      </c>
      <c r="Q251">
        <v>0</v>
      </c>
      <c r="R251">
        <v>661.42</v>
      </c>
      <c r="S251">
        <v>641.64</v>
      </c>
      <c r="T251">
        <v>19.940000000000001</v>
      </c>
      <c r="U251">
        <v>0</v>
      </c>
      <c r="V251">
        <v>661.58</v>
      </c>
      <c r="W251" s="1">
        <v>699.89</v>
      </c>
      <c r="X251" s="1">
        <v>641.64</v>
      </c>
      <c r="Y251" s="1">
        <v>19.940000000000001</v>
      </c>
      <c r="Z251" s="1">
        <v>1361.47</v>
      </c>
      <c r="AA251">
        <v>536.46</v>
      </c>
      <c r="AB251">
        <v>505.85</v>
      </c>
      <c r="AC251">
        <v>155.72999999999999</v>
      </c>
      <c r="AD251">
        <v>1198.04</v>
      </c>
    </row>
    <row r="252" spans="1:34" x14ac:dyDescent="0.25">
      <c r="A252" s="26">
        <v>99346</v>
      </c>
      <c r="B252" t="s">
        <v>84</v>
      </c>
      <c r="F252">
        <v>1</v>
      </c>
      <c r="AA252">
        <v>308.47000000000003</v>
      </c>
      <c r="AB252">
        <v>0</v>
      </c>
      <c r="AC252">
        <v>0</v>
      </c>
      <c r="AD252">
        <v>308.47000000000003</v>
      </c>
    </row>
    <row r="253" spans="1:34" x14ac:dyDescent="0.25">
      <c r="A253" s="26">
        <v>99350</v>
      </c>
      <c r="B253" t="s">
        <v>84</v>
      </c>
      <c r="C253">
        <v>15</v>
      </c>
      <c r="D253">
        <v>14</v>
      </c>
      <c r="E253">
        <v>6</v>
      </c>
      <c r="F253">
        <v>18</v>
      </c>
      <c r="G253">
        <v>20</v>
      </c>
      <c r="O253" s="34">
        <v>7152.92</v>
      </c>
      <c r="P253">
        <v>383.72</v>
      </c>
      <c r="Q253">
        <v>0</v>
      </c>
      <c r="R253">
        <v>7536.64</v>
      </c>
      <c r="S253">
        <v>5982.71</v>
      </c>
      <c r="T253">
        <v>1214.97</v>
      </c>
      <c r="U253">
        <v>293.72000000000003</v>
      </c>
      <c r="V253">
        <v>7491.4</v>
      </c>
      <c r="W253" s="1">
        <v>0</v>
      </c>
      <c r="X253" s="1">
        <v>1222.54</v>
      </c>
      <c r="Y253" s="1">
        <v>472.09</v>
      </c>
      <c r="Z253" s="1">
        <v>1694.63</v>
      </c>
      <c r="AA253">
        <v>8757.42</v>
      </c>
      <c r="AB253">
        <v>0</v>
      </c>
      <c r="AC253">
        <v>557.52</v>
      </c>
      <c r="AD253">
        <v>9314.94</v>
      </c>
      <c r="AE253">
        <v>4503.3500000000004</v>
      </c>
      <c r="AF253">
        <v>1566.03</v>
      </c>
      <c r="AG253">
        <v>1153.19</v>
      </c>
      <c r="AH253">
        <v>7487.29</v>
      </c>
    </row>
    <row r="254" spans="1:34" x14ac:dyDescent="0.25">
      <c r="A254" s="26">
        <v>99352</v>
      </c>
      <c r="B254" t="s">
        <v>84</v>
      </c>
      <c r="C254">
        <v>40</v>
      </c>
      <c r="D254">
        <v>57</v>
      </c>
      <c r="E254">
        <v>41</v>
      </c>
      <c r="F254">
        <v>47</v>
      </c>
      <c r="G254">
        <v>41</v>
      </c>
      <c r="O254" s="34">
        <v>19700.63</v>
      </c>
      <c r="P254">
        <v>1551.58</v>
      </c>
      <c r="Q254">
        <v>1464.62</v>
      </c>
      <c r="R254">
        <v>24812.48</v>
      </c>
      <c r="S254">
        <v>73161.5</v>
      </c>
      <c r="T254">
        <v>11521.06</v>
      </c>
      <c r="U254">
        <v>2905.87</v>
      </c>
      <c r="V254">
        <v>87588.43</v>
      </c>
      <c r="W254" s="1">
        <v>22098.16</v>
      </c>
      <c r="X254" s="1">
        <v>10938.56</v>
      </c>
      <c r="Y254" s="1">
        <v>4268.82</v>
      </c>
      <c r="Z254" s="1">
        <v>37305.54</v>
      </c>
      <c r="AA254">
        <v>24570.55</v>
      </c>
      <c r="AB254">
        <v>12624.83</v>
      </c>
      <c r="AC254">
        <v>7578.4</v>
      </c>
      <c r="AD254">
        <v>44773.78</v>
      </c>
      <c r="AE254">
        <v>12090.45</v>
      </c>
      <c r="AF254">
        <v>7744.87</v>
      </c>
      <c r="AG254">
        <v>6385.28</v>
      </c>
      <c r="AH254">
        <v>32988.89</v>
      </c>
    </row>
    <row r="255" spans="1:34" x14ac:dyDescent="0.25">
      <c r="A255" s="26">
        <v>99353</v>
      </c>
      <c r="B255" t="s">
        <v>84</v>
      </c>
      <c r="C255">
        <v>3</v>
      </c>
      <c r="E255">
        <v>1</v>
      </c>
      <c r="F255">
        <v>4</v>
      </c>
      <c r="G255">
        <v>3</v>
      </c>
      <c r="O255" s="34">
        <v>194.13</v>
      </c>
      <c r="P255">
        <v>281.62</v>
      </c>
      <c r="Q255">
        <v>14.78</v>
      </c>
      <c r="R255">
        <v>530.87</v>
      </c>
      <c r="W255" s="1">
        <v>489.55</v>
      </c>
      <c r="X255" s="1">
        <v>0</v>
      </c>
      <c r="Y255" s="1">
        <v>0</v>
      </c>
      <c r="Z255" s="1">
        <v>489.55</v>
      </c>
      <c r="AA255">
        <v>932.05</v>
      </c>
      <c r="AB255">
        <v>0</v>
      </c>
      <c r="AC255">
        <v>0</v>
      </c>
      <c r="AD255">
        <v>932.05</v>
      </c>
      <c r="AE255">
        <v>90.64</v>
      </c>
      <c r="AF255">
        <v>74.63</v>
      </c>
      <c r="AG255">
        <v>0</v>
      </c>
      <c r="AH255">
        <v>165.27</v>
      </c>
    </row>
    <row r="256" spans="1:34" x14ac:dyDescent="0.25">
      <c r="A256" s="26">
        <v>99354</v>
      </c>
      <c r="B256" t="s">
        <v>84</v>
      </c>
      <c r="C256">
        <v>14</v>
      </c>
      <c r="D256">
        <v>26</v>
      </c>
      <c r="E256">
        <v>25</v>
      </c>
      <c r="F256">
        <v>20</v>
      </c>
      <c r="G256">
        <v>29</v>
      </c>
      <c r="O256" s="34">
        <v>8445.2099999999991</v>
      </c>
      <c r="P256">
        <v>14.11</v>
      </c>
      <c r="Q256">
        <v>15.1</v>
      </c>
      <c r="R256">
        <v>8727.16</v>
      </c>
      <c r="S256">
        <v>40190.28</v>
      </c>
      <c r="T256">
        <v>558.92999999999995</v>
      </c>
      <c r="U256">
        <v>281.95</v>
      </c>
      <c r="V256">
        <v>41031.160000000003</v>
      </c>
      <c r="W256" s="1">
        <v>26740.39</v>
      </c>
      <c r="X256" s="1">
        <v>2845.91</v>
      </c>
      <c r="Y256" s="1">
        <v>840.87999999999988</v>
      </c>
      <c r="Z256" s="1">
        <v>30427.18</v>
      </c>
      <c r="AA256">
        <v>14627.65</v>
      </c>
      <c r="AB256">
        <v>2491.9299999999998</v>
      </c>
      <c r="AC256">
        <v>325.64</v>
      </c>
      <c r="AD256">
        <v>17445.22</v>
      </c>
      <c r="AE256">
        <v>19635.38</v>
      </c>
      <c r="AF256">
        <v>569.83000000000004</v>
      </c>
      <c r="AG256">
        <v>2493.9299999999998</v>
      </c>
      <c r="AH256">
        <v>23022.78</v>
      </c>
    </row>
    <row r="257" spans="1:34" x14ac:dyDescent="0.25">
      <c r="A257" s="26">
        <v>99362</v>
      </c>
      <c r="B257" t="s">
        <v>84</v>
      </c>
      <c r="C257">
        <v>53</v>
      </c>
      <c r="D257">
        <v>66</v>
      </c>
      <c r="E257">
        <v>45</v>
      </c>
      <c r="F257">
        <v>58</v>
      </c>
      <c r="G257">
        <v>53</v>
      </c>
      <c r="O257" s="34">
        <v>20856.43</v>
      </c>
      <c r="P257">
        <v>2792.65</v>
      </c>
      <c r="Q257">
        <v>2155.41</v>
      </c>
      <c r="R257">
        <v>36273.06</v>
      </c>
      <c r="S257">
        <v>36856.410000000003</v>
      </c>
      <c r="T257">
        <v>7336.85</v>
      </c>
      <c r="U257">
        <v>11475.289999999999</v>
      </c>
      <c r="V257">
        <v>55668.55</v>
      </c>
      <c r="W257" s="1">
        <v>21261.79</v>
      </c>
      <c r="X257" s="1">
        <v>15484.62</v>
      </c>
      <c r="Y257" s="1">
        <v>13535.36</v>
      </c>
      <c r="Z257" s="1">
        <v>50281.77</v>
      </c>
      <c r="AA257">
        <v>21890.82</v>
      </c>
      <c r="AB257">
        <v>10517.21</v>
      </c>
      <c r="AC257">
        <v>14717.61</v>
      </c>
      <c r="AD257">
        <v>47125.64</v>
      </c>
      <c r="AE257">
        <v>12465.96</v>
      </c>
      <c r="AF257">
        <v>11340.46</v>
      </c>
      <c r="AG257">
        <v>7379.8</v>
      </c>
      <c r="AH257">
        <v>42874.67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activeCell="BK2" sqref="BK2:DH3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4" bestFit="1" customWidth="1"/>
    <col min="59" max="62" width="17" style="51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80" t="s">
        <v>6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77" t="s">
        <v>114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BC1"/>
      <c r="BD1"/>
      <c r="BE1"/>
      <c r="BF1" s="52"/>
      <c r="BG1"/>
      <c r="BH1"/>
      <c r="BI1"/>
      <c r="BJ1"/>
      <c r="BK1" s="78" t="s">
        <v>89</v>
      </c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</row>
    <row r="2" spans="1:112" x14ac:dyDescent="0.25">
      <c r="A2" s="82"/>
      <c r="B2" s="83"/>
      <c r="C2" s="83"/>
      <c r="D2" s="83"/>
      <c r="E2" s="83"/>
      <c r="F2" s="83"/>
      <c r="G2" s="50"/>
      <c r="H2" s="50"/>
      <c r="I2" s="50"/>
      <c r="J2" s="50"/>
      <c r="K2" s="50"/>
      <c r="L2" s="50"/>
      <c r="M2" s="50"/>
      <c r="N2" s="15"/>
      <c r="O2" s="74">
        <v>44562</v>
      </c>
      <c r="P2" s="75"/>
      <c r="Q2" s="75"/>
      <c r="R2" s="75"/>
      <c r="S2" s="74">
        <v>44593</v>
      </c>
      <c r="T2" s="75"/>
      <c r="U2" s="75"/>
      <c r="V2" s="75"/>
      <c r="W2" s="74">
        <v>44621</v>
      </c>
      <c r="X2" s="75"/>
      <c r="Y2" s="75"/>
      <c r="Z2" s="75"/>
      <c r="AA2" s="74">
        <v>44652</v>
      </c>
      <c r="AB2" s="75"/>
      <c r="AC2" s="75"/>
      <c r="AD2" s="75"/>
      <c r="AE2" s="74">
        <v>44682</v>
      </c>
      <c r="AF2" s="75"/>
      <c r="AG2" s="75"/>
      <c r="AH2" s="75"/>
      <c r="AI2" s="74">
        <v>44713</v>
      </c>
      <c r="AJ2" s="75"/>
      <c r="AK2" s="75"/>
      <c r="AL2" s="75"/>
      <c r="AM2" s="74">
        <v>44743</v>
      </c>
      <c r="AN2" s="75"/>
      <c r="AO2" s="75"/>
      <c r="AP2" s="75"/>
      <c r="AQ2" s="74">
        <v>44774</v>
      </c>
      <c r="AR2" s="75"/>
      <c r="AS2" s="75"/>
      <c r="AT2" s="75"/>
      <c r="AU2" s="74">
        <v>44805</v>
      </c>
      <c r="AV2" s="75"/>
      <c r="AW2" s="75"/>
      <c r="AX2" s="75"/>
      <c r="AY2" s="74">
        <v>44835</v>
      </c>
      <c r="AZ2" s="75"/>
      <c r="BA2" s="75"/>
      <c r="BB2" s="75"/>
      <c r="BC2" s="74">
        <v>44866</v>
      </c>
      <c r="BD2" s="75"/>
      <c r="BE2" s="75"/>
      <c r="BF2" s="75"/>
      <c r="BG2" s="74">
        <v>44896</v>
      </c>
      <c r="BH2" s="75"/>
      <c r="BI2" s="75"/>
      <c r="BJ2" s="75"/>
      <c r="BK2" s="77"/>
      <c r="BL2" s="77"/>
      <c r="BM2" s="74">
        <v>44562</v>
      </c>
      <c r="BN2" s="75"/>
      <c r="BO2" s="75"/>
      <c r="BP2" s="75"/>
      <c r="BQ2" s="74">
        <v>44593</v>
      </c>
      <c r="BR2" s="75"/>
      <c r="BS2" s="75"/>
      <c r="BT2" s="75"/>
      <c r="BU2" s="74">
        <v>44621</v>
      </c>
      <c r="BV2" s="75"/>
      <c r="BW2" s="75"/>
      <c r="BX2" s="76"/>
      <c r="BY2" s="71">
        <v>44652</v>
      </c>
      <c r="BZ2" s="72"/>
      <c r="CA2" s="72"/>
      <c r="CB2" s="73"/>
      <c r="CC2" s="71">
        <v>44682</v>
      </c>
      <c r="CD2" s="72"/>
      <c r="CE2" s="72"/>
      <c r="CF2" s="73"/>
      <c r="CG2" s="71">
        <v>44713</v>
      </c>
      <c r="CH2" s="72"/>
      <c r="CI2" s="72"/>
      <c r="CJ2" s="73"/>
      <c r="CK2" s="71">
        <v>44743</v>
      </c>
      <c r="CL2" s="72"/>
      <c r="CM2" s="72"/>
      <c r="CN2" s="73"/>
      <c r="CO2" s="71">
        <v>44774</v>
      </c>
      <c r="CP2" s="72"/>
      <c r="CQ2" s="72"/>
      <c r="CR2" s="73"/>
      <c r="CS2" s="71">
        <v>44805</v>
      </c>
      <c r="CT2" s="72"/>
      <c r="CU2" s="72"/>
      <c r="CV2" s="73"/>
      <c r="CW2" s="71">
        <v>44835</v>
      </c>
      <c r="CX2" s="72"/>
      <c r="CY2" s="72"/>
      <c r="CZ2" s="73"/>
      <c r="DA2" s="71">
        <v>44866</v>
      </c>
      <c r="DB2" s="72"/>
      <c r="DC2" s="72"/>
      <c r="DD2" s="73"/>
      <c r="DE2" s="71">
        <v>44896</v>
      </c>
      <c r="DF2" s="72"/>
      <c r="DG2" s="72"/>
      <c r="DH2" s="73"/>
    </row>
    <row r="3" spans="1:112" x14ac:dyDescent="0.25">
      <c r="A3" s="22" t="s">
        <v>0</v>
      </c>
      <c r="B3" s="22" t="s">
        <v>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14" t="s">
        <v>7</v>
      </c>
      <c r="B4" t="s">
        <v>110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5">
        <v>0</v>
      </c>
      <c r="BF4" s="56">
        <v>26</v>
      </c>
      <c r="BG4" s="57">
        <v>26</v>
      </c>
      <c r="BH4" s="57">
        <v>0</v>
      </c>
      <c r="BI4" s="57">
        <v>0</v>
      </c>
      <c r="BJ4" s="57">
        <v>26</v>
      </c>
      <c r="BK4" s="34" t="s">
        <v>37</v>
      </c>
      <c r="BL4" t="s">
        <v>127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37</v>
      </c>
      <c r="B5" t="s">
        <v>110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5">
        <v>0</v>
      </c>
      <c r="BF5" s="56">
        <v>39.57</v>
      </c>
      <c r="BG5" s="57">
        <v>13</v>
      </c>
      <c r="BH5" s="57">
        <v>0</v>
      </c>
      <c r="BI5" s="57">
        <v>0</v>
      </c>
      <c r="BJ5" s="57">
        <v>13</v>
      </c>
      <c r="BK5" s="34" t="s">
        <v>34</v>
      </c>
      <c r="BL5" t="s">
        <v>127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34</v>
      </c>
      <c r="B6" t="s">
        <v>110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5">
        <v>0</v>
      </c>
      <c r="BF6" s="56">
        <v>141.66</v>
      </c>
      <c r="BG6" s="57">
        <v>1282.3900000000001</v>
      </c>
      <c r="BH6" s="57">
        <v>110.59</v>
      </c>
      <c r="BI6" s="57">
        <v>31.07</v>
      </c>
      <c r="BJ6" s="57">
        <v>1424.05</v>
      </c>
      <c r="BK6" s="34" t="s">
        <v>30</v>
      </c>
      <c r="BL6" t="s">
        <v>127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30</v>
      </c>
      <c r="B7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5">
        <v>101.13</v>
      </c>
      <c r="BF7" s="56">
        <v>1646.19</v>
      </c>
      <c r="BG7" s="57">
        <v>1852.42</v>
      </c>
      <c r="BH7" s="57">
        <v>337.08</v>
      </c>
      <c r="BI7" s="57">
        <v>0</v>
      </c>
      <c r="BJ7" s="57">
        <v>2189.5</v>
      </c>
      <c r="BK7" s="34" t="s">
        <v>38</v>
      </c>
      <c r="BL7" t="s">
        <v>127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38</v>
      </c>
      <c r="B8" t="s">
        <v>110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5">
        <v>0</v>
      </c>
      <c r="BF8" s="56">
        <v>246.17</v>
      </c>
      <c r="BG8" s="57">
        <v>211.66</v>
      </c>
      <c r="BH8" s="57">
        <v>0</v>
      </c>
      <c r="BI8" s="57">
        <v>0</v>
      </c>
      <c r="BJ8" s="57">
        <v>211.66</v>
      </c>
      <c r="BK8" s="34" t="s">
        <v>39</v>
      </c>
      <c r="BL8" t="s">
        <v>127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40</v>
      </c>
      <c r="B9" t="s">
        <v>110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5">
        <v>0</v>
      </c>
      <c r="BF9" s="56">
        <v>217.53</v>
      </c>
      <c r="BG9" s="57">
        <v>549.57000000000005</v>
      </c>
      <c r="BH9" s="57">
        <v>0</v>
      </c>
      <c r="BI9" s="57">
        <v>0</v>
      </c>
      <c r="BJ9" s="57">
        <v>549.57000000000005</v>
      </c>
      <c r="BK9" s="34" t="s">
        <v>40</v>
      </c>
      <c r="BL9" t="s">
        <v>127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85</v>
      </c>
      <c r="B10" t="s">
        <v>110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5">
        <v>0</v>
      </c>
      <c r="BF10" s="56">
        <v>72.23</v>
      </c>
      <c r="BG10" s="57"/>
      <c r="BH10" s="57"/>
      <c r="BI10" s="57"/>
      <c r="BJ10" s="57"/>
      <c r="BK10" s="34" t="s">
        <v>85</v>
      </c>
      <c r="BL10" t="s">
        <v>127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41</v>
      </c>
      <c r="B1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5">
        <v>0</v>
      </c>
      <c r="BF11" s="56">
        <v>458.38</v>
      </c>
      <c r="BG11" s="57">
        <v>2512.48</v>
      </c>
      <c r="BH11" s="57">
        <v>0</v>
      </c>
      <c r="BI11" s="57">
        <v>0</v>
      </c>
      <c r="BJ11" s="57">
        <v>2512.48</v>
      </c>
      <c r="BK11" s="34" t="s">
        <v>41</v>
      </c>
      <c r="BL11" t="s">
        <v>127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43</v>
      </c>
      <c r="B12" t="s">
        <v>110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5">
        <v>0</v>
      </c>
      <c r="BF12" s="56">
        <v>51.88</v>
      </c>
      <c r="BG12" s="57"/>
      <c r="BH12" s="57"/>
      <c r="BI12" s="57"/>
      <c r="BJ12" s="57"/>
      <c r="BK12" s="34" t="s">
        <v>42</v>
      </c>
      <c r="BL12" t="s">
        <v>127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44</v>
      </c>
      <c r="B13" t="s">
        <v>110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5">
        <v>0</v>
      </c>
      <c r="BF13" s="56">
        <v>613.24</v>
      </c>
      <c r="BG13" s="57"/>
      <c r="BH13" s="57"/>
      <c r="BI13" s="57"/>
      <c r="BJ13" s="57"/>
      <c r="BK13" s="34" t="s">
        <v>43</v>
      </c>
      <c r="BL13" t="s">
        <v>127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17</v>
      </c>
      <c r="B14" t="s">
        <v>110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5"/>
      <c r="BF14" s="56"/>
      <c r="BG14" s="57"/>
      <c r="BH14" s="57"/>
      <c r="BI14" s="57"/>
      <c r="BJ14" s="57"/>
      <c r="BK14" s="34" t="s">
        <v>44</v>
      </c>
      <c r="BL14" t="s">
        <v>127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45</v>
      </c>
      <c r="B15" t="s">
        <v>110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5">
        <v>0</v>
      </c>
      <c r="BF15" s="56">
        <v>429.72</v>
      </c>
      <c r="BG15" s="57"/>
      <c r="BH15" s="57"/>
      <c r="BI15" s="57"/>
      <c r="BJ15" s="57"/>
      <c r="BK15" s="34" t="s">
        <v>17</v>
      </c>
      <c r="BL15" t="s">
        <v>127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31</v>
      </c>
      <c r="B16" t="s">
        <v>110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5">
        <v>0</v>
      </c>
      <c r="BF16" s="56">
        <v>432.23</v>
      </c>
      <c r="BG16" s="57">
        <v>0</v>
      </c>
      <c r="BH16" s="57">
        <v>269.38</v>
      </c>
      <c r="BI16" s="57">
        <v>119.24</v>
      </c>
      <c r="BJ16" s="57">
        <v>388.62</v>
      </c>
      <c r="BK16" s="34" t="s">
        <v>45</v>
      </c>
      <c r="BL16" t="s">
        <v>127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47</v>
      </c>
      <c r="B17" t="s">
        <v>110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5">
        <v>22.66</v>
      </c>
      <c r="BF17" s="56">
        <v>60.3</v>
      </c>
      <c r="BG17" s="57">
        <v>48.3</v>
      </c>
      <c r="BH17" s="57">
        <v>12</v>
      </c>
      <c r="BI17" s="57">
        <v>0</v>
      </c>
      <c r="BJ17" s="57">
        <v>60.3</v>
      </c>
      <c r="BK17" s="34" t="s">
        <v>46</v>
      </c>
      <c r="BL17" t="s">
        <v>127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32</v>
      </c>
      <c r="B18" t="s">
        <v>110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5">
        <v>127905.63</v>
      </c>
      <c r="BF18" s="56">
        <v>143204.44</v>
      </c>
      <c r="BG18" s="57">
        <v>28217.74</v>
      </c>
      <c r="BH18" s="57">
        <v>5528.68</v>
      </c>
      <c r="BI18" s="57">
        <v>108226.92</v>
      </c>
      <c r="BJ18" s="57">
        <v>141973.34</v>
      </c>
      <c r="BK18" s="34" t="s">
        <v>31</v>
      </c>
      <c r="BL18" t="s">
        <v>127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86</v>
      </c>
      <c r="B19" t="s">
        <v>110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5">
        <v>31685.769999999997</v>
      </c>
      <c r="BF19" s="56">
        <v>45493.32</v>
      </c>
      <c r="BG19" s="57">
        <v>16616.080000000002</v>
      </c>
      <c r="BH19" s="57">
        <v>7141.32</v>
      </c>
      <c r="BI19" s="57">
        <v>25596.82</v>
      </c>
      <c r="BJ19" s="57">
        <v>49354.22</v>
      </c>
      <c r="BK19" s="34" t="s">
        <v>47</v>
      </c>
      <c r="BL19" t="s">
        <v>127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50</v>
      </c>
      <c r="B20" t="s">
        <v>110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5"/>
      <c r="BF20" s="56"/>
      <c r="BG20" s="57"/>
      <c r="BH20" s="57"/>
      <c r="BI20" s="57"/>
      <c r="BJ20" s="57"/>
      <c r="BK20" s="34" t="s">
        <v>48</v>
      </c>
      <c r="BL20" t="s">
        <v>127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24</v>
      </c>
      <c r="B21" t="s">
        <v>110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5"/>
      <c r="BF21" s="56"/>
      <c r="BG21" s="57"/>
      <c r="BH21" s="57"/>
      <c r="BI21" s="57"/>
      <c r="BJ21" s="57"/>
      <c r="BK21" s="34" t="s">
        <v>32</v>
      </c>
      <c r="BL21" t="s">
        <v>127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25</v>
      </c>
      <c r="B22" t="s">
        <v>110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5"/>
      <c r="BF22" s="56"/>
      <c r="BG22" s="57"/>
      <c r="BH22" s="57"/>
      <c r="BI22" s="57"/>
      <c r="BJ22" s="57"/>
      <c r="BK22" s="34" t="s">
        <v>49</v>
      </c>
      <c r="BL22" t="s">
        <v>127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51</v>
      </c>
      <c r="B23" t="s">
        <v>110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5">
        <v>261.64999999999998</v>
      </c>
      <c r="BF23" s="56">
        <v>659.43</v>
      </c>
      <c r="BG23" s="57">
        <v>3205.48</v>
      </c>
      <c r="BH23" s="57">
        <v>0</v>
      </c>
      <c r="BI23" s="57">
        <v>0</v>
      </c>
      <c r="BJ23" s="57">
        <v>3205.48</v>
      </c>
      <c r="BK23" s="34" t="s">
        <v>50</v>
      </c>
      <c r="BL23" t="s">
        <v>127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52</v>
      </c>
      <c r="B24" t="s">
        <v>110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5"/>
      <c r="BF24" s="56"/>
      <c r="BG24" s="57">
        <v>18.940000000000001</v>
      </c>
      <c r="BH24" s="57">
        <v>0</v>
      </c>
      <c r="BI24" s="57">
        <v>0</v>
      </c>
      <c r="BJ24" s="57">
        <v>18.940000000000001</v>
      </c>
      <c r="BK24" s="34" t="s">
        <v>24</v>
      </c>
      <c r="BL24" t="s">
        <v>127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53</v>
      </c>
      <c r="B25" t="s">
        <v>110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5">
        <v>17466.62</v>
      </c>
      <c r="BF25" s="56">
        <v>21529.279999999999</v>
      </c>
      <c r="BG25" s="57">
        <v>12601.49</v>
      </c>
      <c r="BH25" s="57">
        <v>2123.15</v>
      </c>
      <c r="BI25" s="57">
        <v>11057.66</v>
      </c>
      <c r="BJ25" s="57">
        <v>25782.3</v>
      </c>
      <c r="BK25" s="34" t="s">
        <v>25</v>
      </c>
      <c r="BL25" t="s">
        <v>127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107</v>
      </c>
      <c r="B26" t="s">
        <v>110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5"/>
      <c r="BF26" s="56"/>
      <c r="BG26" s="57"/>
      <c r="BH26" s="57"/>
      <c r="BI26" s="57"/>
      <c r="BJ26" s="57"/>
      <c r="BK26" s="34" t="s">
        <v>51</v>
      </c>
      <c r="BL26" t="s">
        <v>127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54</v>
      </c>
      <c r="B27" t="s">
        <v>110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5"/>
      <c r="BF27" s="56"/>
      <c r="BG27" s="57"/>
      <c r="BH27" s="57"/>
      <c r="BI27" s="57"/>
      <c r="BJ27" s="57"/>
      <c r="BK27" s="34" t="s">
        <v>52</v>
      </c>
      <c r="BL27" t="s">
        <v>127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16</v>
      </c>
      <c r="B28" t="s">
        <v>110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5">
        <v>0.56000000000000005</v>
      </c>
      <c r="BF28" s="56">
        <v>26.56</v>
      </c>
      <c r="BG28" s="57">
        <v>4389.22</v>
      </c>
      <c r="BH28" s="57">
        <v>13</v>
      </c>
      <c r="BI28" s="57">
        <v>13.56</v>
      </c>
      <c r="BJ28" s="57">
        <v>4415.78</v>
      </c>
      <c r="BK28" s="34" t="s">
        <v>53</v>
      </c>
      <c r="BL28" t="s">
        <v>127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18</v>
      </c>
      <c r="B29" t="s">
        <v>110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5"/>
      <c r="BF29" s="56"/>
      <c r="BG29" s="57">
        <v>2820.1</v>
      </c>
      <c r="BH29" s="57">
        <v>0</v>
      </c>
      <c r="BI29" s="57">
        <v>0</v>
      </c>
      <c r="BJ29" s="57">
        <v>2820.1</v>
      </c>
      <c r="BK29" s="34" t="s">
        <v>54</v>
      </c>
      <c r="BL29" t="s">
        <v>127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55</v>
      </c>
      <c r="B30" t="s">
        <v>110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5"/>
      <c r="BF30" s="56"/>
      <c r="BG30" s="57">
        <v>3180</v>
      </c>
      <c r="BH30" s="57">
        <v>0</v>
      </c>
      <c r="BI30" s="57">
        <v>0</v>
      </c>
      <c r="BJ30" s="57">
        <v>3180</v>
      </c>
      <c r="BK30" s="34" t="s">
        <v>18</v>
      </c>
      <c r="BL30" t="s">
        <v>127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56</v>
      </c>
      <c r="B31" t="s">
        <v>110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5"/>
      <c r="BF31" s="56"/>
      <c r="BG31" s="57"/>
      <c r="BH31" s="57"/>
      <c r="BI31" s="57"/>
      <c r="BJ31" s="57"/>
      <c r="BK31" s="34" t="s">
        <v>55</v>
      </c>
      <c r="BL31" t="s">
        <v>127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57</v>
      </c>
      <c r="B32" t="s">
        <v>110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5">
        <v>0</v>
      </c>
      <c r="BF32" s="56">
        <v>47.37</v>
      </c>
      <c r="BG32" s="57">
        <v>16042.2</v>
      </c>
      <c r="BH32" s="57">
        <v>0</v>
      </c>
      <c r="BI32" s="57">
        <v>0</v>
      </c>
      <c r="BJ32" s="57">
        <v>16042.2</v>
      </c>
      <c r="BK32" s="34" t="s">
        <v>56</v>
      </c>
      <c r="BL32" t="s">
        <v>127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58</v>
      </c>
      <c r="B33" t="s">
        <v>110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5">
        <v>0</v>
      </c>
      <c r="BF33" s="56">
        <v>22336.82</v>
      </c>
      <c r="BG33" s="57">
        <v>0.6</v>
      </c>
      <c r="BH33" s="57">
        <v>0</v>
      </c>
      <c r="BI33" s="57">
        <v>0</v>
      </c>
      <c r="BJ33" s="57">
        <v>0.6</v>
      </c>
      <c r="BK33" s="34" t="s">
        <v>57</v>
      </c>
      <c r="BL33" t="s">
        <v>127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9</v>
      </c>
      <c r="B34" t="s">
        <v>110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5">
        <v>0</v>
      </c>
      <c r="BF34" s="56">
        <v>13</v>
      </c>
      <c r="BG34" s="57"/>
      <c r="BH34" s="57"/>
      <c r="BI34" s="57"/>
      <c r="BJ34" s="57"/>
      <c r="BK34" s="34" t="s">
        <v>58</v>
      </c>
      <c r="BL34" t="s">
        <v>127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12</v>
      </c>
      <c r="B35" t="s">
        <v>110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5"/>
      <c r="BF35" s="56"/>
      <c r="BG35" s="57"/>
      <c r="BH35" s="57"/>
      <c r="BI35" s="57"/>
      <c r="BJ35" s="57"/>
      <c r="BK35" s="34" t="s">
        <v>12</v>
      </c>
      <c r="BL35" t="s">
        <v>127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59</v>
      </c>
      <c r="B36" t="s">
        <v>110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5"/>
      <c r="BF36" s="56"/>
      <c r="BG36" s="57"/>
      <c r="BH36" s="57"/>
      <c r="BI36" s="57"/>
      <c r="BJ36" s="57"/>
      <c r="BK36" s="34" t="s">
        <v>59</v>
      </c>
      <c r="BL36" t="s">
        <v>127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60</v>
      </c>
      <c r="B37" t="s">
        <v>110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5"/>
      <c r="BF37" s="56"/>
      <c r="BG37" s="57"/>
      <c r="BH37" s="57"/>
      <c r="BI37" s="57"/>
      <c r="BJ37" s="57"/>
      <c r="BK37" s="34" t="s">
        <v>19</v>
      </c>
      <c r="BL37" t="s">
        <v>127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23</v>
      </c>
      <c r="B38" t="s">
        <v>110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5">
        <v>5723.68</v>
      </c>
      <c r="BF38" s="56">
        <v>18168.3</v>
      </c>
      <c r="BG38" s="57">
        <v>11122.32</v>
      </c>
      <c r="BH38" s="57">
        <v>8865.82</v>
      </c>
      <c r="BI38" s="57">
        <v>9302.48</v>
      </c>
      <c r="BJ38" s="57">
        <v>29290.62</v>
      </c>
      <c r="BK38" s="34" t="s">
        <v>60</v>
      </c>
      <c r="BL38" t="s">
        <v>127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10</v>
      </c>
      <c r="B39" t="s">
        <v>110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5">
        <v>0</v>
      </c>
      <c r="BF39" s="56">
        <v>745.56</v>
      </c>
      <c r="BG39" s="57"/>
      <c r="BH39" s="57"/>
      <c r="BI39" s="57"/>
      <c r="BJ39" s="57"/>
      <c r="BK39" s="34" t="s">
        <v>23</v>
      </c>
      <c r="BL39" t="s">
        <v>127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15</v>
      </c>
      <c r="B40" t="s">
        <v>110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5"/>
      <c r="BF40" s="56"/>
      <c r="BG40" s="57">
        <v>240.45</v>
      </c>
      <c r="BH40" s="57">
        <v>0</v>
      </c>
      <c r="BI40" s="57">
        <v>0</v>
      </c>
      <c r="BJ40" s="57">
        <v>240.45</v>
      </c>
      <c r="BK40" s="34" t="s">
        <v>61</v>
      </c>
      <c r="BL40" t="s">
        <v>127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61</v>
      </c>
      <c r="B41" t="s">
        <v>110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5">
        <v>0</v>
      </c>
      <c r="BF41" s="56">
        <v>11063.88</v>
      </c>
      <c r="BG41" s="57">
        <v>8859.52</v>
      </c>
      <c r="BH41" s="57">
        <v>0</v>
      </c>
      <c r="BI41" s="57">
        <v>0</v>
      </c>
      <c r="BJ41" s="57">
        <v>8859.52</v>
      </c>
      <c r="BK41" s="34" t="s">
        <v>63</v>
      </c>
      <c r="BL41" t="s">
        <v>127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62</v>
      </c>
      <c r="B42" t="s">
        <v>110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5">
        <v>0</v>
      </c>
      <c r="BF42" s="56">
        <v>15.87</v>
      </c>
      <c r="BG42" s="57">
        <v>123.96</v>
      </c>
      <c r="BH42" s="57">
        <v>15.01</v>
      </c>
      <c r="BI42" s="57">
        <v>0.86</v>
      </c>
      <c r="BJ42" s="57">
        <v>139.83000000000001</v>
      </c>
      <c r="BK42" s="34" t="s">
        <v>64</v>
      </c>
      <c r="BL42" t="s">
        <v>127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63</v>
      </c>
      <c r="B43" t="s">
        <v>110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5"/>
      <c r="BF43" s="56"/>
      <c r="BG43" s="57"/>
      <c r="BH43" s="57"/>
      <c r="BI43" s="57"/>
      <c r="BJ43" s="57"/>
      <c r="BK43" s="34" t="s">
        <v>65</v>
      </c>
      <c r="BL43" t="s">
        <v>127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64</v>
      </c>
      <c r="B44" t="s">
        <v>110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5"/>
      <c r="BF44" s="56"/>
      <c r="BG44" s="57">
        <v>0.54</v>
      </c>
      <c r="BH44" s="57">
        <v>0</v>
      </c>
      <c r="BI44" s="57">
        <v>0</v>
      </c>
      <c r="BJ44" s="57">
        <v>0.54</v>
      </c>
      <c r="BK44" s="34" t="s">
        <v>28</v>
      </c>
      <c r="BL44" t="s">
        <v>127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65</v>
      </c>
      <c r="B45" t="s">
        <v>110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5"/>
      <c r="BF45" s="56"/>
      <c r="BG45" s="57"/>
      <c r="BH45" s="57"/>
      <c r="BI45" s="57"/>
      <c r="BJ45" s="57"/>
      <c r="BK45" s="34" t="s">
        <v>66</v>
      </c>
      <c r="BL45" t="s">
        <v>127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28</v>
      </c>
      <c r="B46" t="s">
        <v>110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5">
        <v>0</v>
      </c>
      <c r="BF46" s="56">
        <v>60.75</v>
      </c>
      <c r="BG46" s="57">
        <v>28.64</v>
      </c>
      <c r="BH46" s="57">
        <v>0</v>
      </c>
      <c r="BI46" s="57">
        <v>0</v>
      </c>
      <c r="BJ46" s="57">
        <v>28.64</v>
      </c>
      <c r="BK46" s="34" t="s">
        <v>67</v>
      </c>
      <c r="BL46" t="s">
        <v>127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67</v>
      </c>
      <c r="B47" t="s">
        <v>110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5">
        <v>0</v>
      </c>
      <c r="BF47" s="56">
        <v>13.83</v>
      </c>
      <c r="BG47" s="57">
        <v>15063.8</v>
      </c>
      <c r="BH47" s="57">
        <v>0</v>
      </c>
      <c r="BI47" s="57">
        <v>0</v>
      </c>
      <c r="BJ47" s="57">
        <v>15063.8</v>
      </c>
      <c r="BK47" s="34" t="s">
        <v>68</v>
      </c>
      <c r="BL47" t="s">
        <v>127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68</v>
      </c>
      <c r="B48" t="s">
        <v>110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5"/>
      <c r="BF48" s="56"/>
      <c r="BG48" s="57">
        <v>843.76</v>
      </c>
      <c r="BH48" s="57">
        <v>0</v>
      </c>
      <c r="BI48" s="57">
        <v>0</v>
      </c>
      <c r="BJ48" s="57">
        <v>843.76</v>
      </c>
      <c r="BK48" s="34" t="s">
        <v>69</v>
      </c>
      <c r="BL48" t="s">
        <v>127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69</v>
      </c>
      <c r="B49" t="s">
        <v>110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5"/>
      <c r="BF49" s="56"/>
      <c r="BG49" s="57"/>
      <c r="BH49" s="57"/>
      <c r="BI49" s="57"/>
      <c r="BJ49" s="57"/>
      <c r="BK49" s="34" t="s">
        <v>29</v>
      </c>
      <c r="BL49" t="s">
        <v>127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70</v>
      </c>
      <c r="B50" t="s">
        <v>110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5"/>
      <c r="BF50" s="56"/>
      <c r="BG50" s="57">
        <v>17828.96</v>
      </c>
      <c r="BH50" s="57">
        <v>0</v>
      </c>
      <c r="BI50" s="57">
        <v>0</v>
      </c>
      <c r="BJ50" s="57">
        <v>17828.96</v>
      </c>
      <c r="BK50" s="34" t="s">
        <v>70</v>
      </c>
      <c r="BL50" t="s">
        <v>127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14</v>
      </c>
      <c r="B51" t="s">
        <v>110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5">
        <v>0</v>
      </c>
      <c r="BF51" s="56">
        <v>2576.39</v>
      </c>
      <c r="BG51" s="57">
        <v>18828.349999999999</v>
      </c>
      <c r="BH51" s="57">
        <v>0</v>
      </c>
      <c r="BI51" s="57">
        <v>0</v>
      </c>
      <c r="BJ51" s="57">
        <v>18828.349999999999</v>
      </c>
      <c r="BK51" s="34" t="s">
        <v>14</v>
      </c>
      <c r="BL51" t="s">
        <v>127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71</v>
      </c>
      <c r="B52" t="s">
        <v>110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5"/>
      <c r="BF52" s="56"/>
      <c r="BG52" s="57">
        <v>13.78</v>
      </c>
      <c r="BH52" s="57">
        <v>0</v>
      </c>
      <c r="BI52" s="57">
        <v>0</v>
      </c>
      <c r="BJ52" s="57">
        <v>13.78</v>
      </c>
      <c r="BK52" s="34" t="s">
        <v>20</v>
      </c>
      <c r="BL52" t="s">
        <v>127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26</v>
      </c>
      <c r="B53" t="s">
        <v>110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5">
        <v>13</v>
      </c>
      <c r="BF53" s="56">
        <v>39</v>
      </c>
      <c r="BG53" s="57"/>
      <c r="BH53" s="57"/>
      <c r="BI53" s="57"/>
      <c r="BJ53" s="57"/>
      <c r="BK53" s="34" t="s">
        <v>71</v>
      </c>
      <c r="BL53" t="s">
        <v>127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27</v>
      </c>
      <c r="B54" t="s">
        <v>110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5">
        <v>0</v>
      </c>
      <c r="BF54" s="56">
        <v>4180.05</v>
      </c>
      <c r="BG54" s="57">
        <v>17727.2</v>
      </c>
      <c r="BH54" s="57">
        <v>0</v>
      </c>
      <c r="BI54" s="57">
        <v>0</v>
      </c>
      <c r="BJ54" s="57">
        <v>17727.2</v>
      </c>
      <c r="BK54" s="34" t="s">
        <v>26</v>
      </c>
      <c r="BL54" t="s">
        <v>127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72</v>
      </c>
      <c r="B55" t="s">
        <v>110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5">
        <v>33.620000000000005</v>
      </c>
      <c r="BF55" s="56">
        <v>580.28</v>
      </c>
      <c r="BG55" s="57">
        <v>445.67</v>
      </c>
      <c r="BH55" s="57">
        <v>0</v>
      </c>
      <c r="BI55" s="57">
        <v>0</v>
      </c>
      <c r="BJ55" s="57">
        <v>445.67</v>
      </c>
      <c r="BK55" s="34" t="s">
        <v>27</v>
      </c>
      <c r="BL55" t="s">
        <v>127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73</v>
      </c>
      <c r="B56" t="s">
        <v>110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5">
        <v>0</v>
      </c>
      <c r="BF56" s="56">
        <v>126.98</v>
      </c>
      <c r="BG56" s="57">
        <v>1352.1</v>
      </c>
      <c r="BH56" s="57">
        <v>20.82</v>
      </c>
      <c r="BI56" s="57">
        <v>0</v>
      </c>
      <c r="BJ56" s="57">
        <v>1372.92</v>
      </c>
      <c r="BK56" s="34" t="s">
        <v>72</v>
      </c>
      <c r="BL56" t="s">
        <v>127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74</v>
      </c>
      <c r="B57" t="s">
        <v>110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5">
        <v>0</v>
      </c>
      <c r="BF57" s="56">
        <v>2961.37</v>
      </c>
      <c r="BG57" s="57">
        <v>27284.06</v>
      </c>
      <c r="BH57" s="57">
        <v>0</v>
      </c>
      <c r="BI57" s="57">
        <v>0</v>
      </c>
      <c r="BJ57" s="57">
        <v>27284.06</v>
      </c>
      <c r="BK57" s="34" t="s">
        <v>73</v>
      </c>
      <c r="BL57" t="s">
        <v>127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75</v>
      </c>
      <c r="B58" t="s">
        <v>110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5"/>
      <c r="BF58" s="56"/>
      <c r="BG58" s="57"/>
      <c r="BH58" s="57"/>
      <c r="BI58" s="57"/>
      <c r="BJ58" s="57"/>
      <c r="BK58" s="34" t="s">
        <v>74</v>
      </c>
      <c r="BL58" t="s">
        <v>127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13</v>
      </c>
      <c r="B59" t="s">
        <v>110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5">
        <v>0</v>
      </c>
      <c r="BF59" s="56">
        <v>10.92</v>
      </c>
      <c r="BG59" s="57"/>
      <c r="BH59" s="57"/>
      <c r="BI59" s="57"/>
      <c r="BJ59" s="57"/>
      <c r="BK59" s="34" t="s">
        <v>75</v>
      </c>
      <c r="BL59" t="s">
        <v>127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21</v>
      </c>
      <c r="B60" t="s">
        <v>110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5"/>
      <c r="BF60" s="56"/>
      <c r="BG60" s="57">
        <v>90.81</v>
      </c>
      <c r="BH60" s="57">
        <v>0</v>
      </c>
      <c r="BI60" s="57">
        <v>0</v>
      </c>
      <c r="BJ60" s="57">
        <v>90.81</v>
      </c>
      <c r="BK60" s="34" t="s">
        <v>76</v>
      </c>
      <c r="BL60" t="s">
        <v>127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87</v>
      </c>
      <c r="B61" t="s">
        <v>110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5"/>
      <c r="BF61" s="56"/>
      <c r="BG61" s="57"/>
      <c r="BH61" s="57"/>
      <c r="BI61" s="57"/>
      <c r="BJ61" s="57"/>
      <c r="BK61" s="34" t="s">
        <v>13</v>
      </c>
      <c r="BL61" t="s">
        <v>127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79</v>
      </c>
      <c r="B62" t="s">
        <v>110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5"/>
      <c r="BF62" s="56"/>
      <c r="BG62" s="57">
        <v>1231.26</v>
      </c>
      <c r="BH62" s="57">
        <v>0</v>
      </c>
      <c r="BI62" s="57">
        <v>0</v>
      </c>
      <c r="BJ62" s="57">
        <v>1231.26</v>
      </c>
      <c r="BK62" s="34" t="s">
        <v>77</v>
      </c>
      <c r="BL62" t="s">
        <v>127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80</v>
      </c>
      <c r="B63" t="s">
        <v>110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5"/>
      <c r="BF63" s="56"/>
      <c r="BG63" s="57"/>
      <c r="BH63" s="57"/>
      <c r="BI63" s="57"/>
      <c r="BJ63" s="57"/>
      <c r="BK63" s="34" t="s">
        <v>78</v>
      </c>
      <c r="BL63" t="s">
        <v>127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83</v>
      </c>
      <c r="B64" t="s">
        <v>110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5">
        <v>1165.08</v>
      </c>
      <c r="BF64" s="56">
        <v>4157.12</v>
      </c>
      <c r="BG64" s="57">
        <v>3832.03</v>
      </c>
      <c r="BH64" s="57">
        <v>26</v>
      </c>
      <c r="BI64" s="57">
        <v>516.27</v>
      </c>
      <c r="BJ64" s="57">
        <v>4374.3</v>
      </c>
      <c r="BK64" s="34" t="s">
        <v>21</v>
      </c>
      <c r="BL64" t="s">
        <v>127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37</v>
      </c>
      <c r="B65" t="s">
        <v>33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5"/>
      <c r="BF65" s="56"/>
      <c r="BG65" s="57"/>
      <c r="BH65" s="57"/>
      <c r="BI65" s="57"/>
      <c r="BJ65" s="57"/>
      <c r="BK65" s="34" t="s">
        <v>79</v>
      </c>
      <c r="BL65" t="s">
        <v>127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34</v>
      </c>
      <c r="B66" t="s">
        <v>33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5"/>
      <c r="BF66" s="56"/>
      <c r="BG66" s="57">
        <v>669.52</v>
      </c>
      <c r="BH66" s="57">
        <v>0</v>
      </c>
      <c r="BI66" s="57">
        <v>0</v>
      </c>
      <c r="BJ66" s="57">
        <v>669.52</v>
      </c>
      <c r="BK66" s="34" t="s">
        <v>80</v>
      </c>
      <c r="BL66" t="s">
        <v>127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30</v>
      </c>
      <c r="B67" t="s">
        <v>33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6">
        <v>362.57</v>
      </c>
      <c r="BG67" s="57">
        <v>2408.08</v>
      </c>
      <c r="BH67" s="57">
        <v>0</v>
      </c>
      <c r="BI67" s="57">
        <v>0</v>
      </c>
      <c r="BJ67" s="57">
        <v>2408.08</v>
      </c>
      <c r="BK67" s="34" t="s">
        <v>82</v>
      </c>
      <c r="BL67" t="s">
        <v>127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38</v>
      </c>
      <c r="B68" t="s">
        <v>33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6">
        <v>3105.29</v>
      </c>
      <c r="BG68" s="57"/>
      <c r="BH68" s="57"/>
      <c r="BI68" s="57"/>
      <c r="BJ68" s="57"/>
      <c r="BK68" s="34" t="s">
        <v>83</v>
      </c>
      <c r="BL68" t="s">
        <v>127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40</v>
      </c>
      <c r="B69" t="s">
        <v>33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4">
        <v>25058.63</v>
      </c>
      <c r="BL69" t="s">
        <v>127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41</v>
      </c>
      <c r="B70" t="s">
        <v>33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4">
        <v>2228.9699999999998</v>
      </c>
      <c r="BG70" s="51">
        <v>12507.44</v>
      </c>
      <c r="BH70" s="51">
        <v>0</v>
      </c>
      <c r="BI70" s="51">
        <v>0</v>
      </c>
      <c r="BJ70" s="51">
        <v>12507.44</v>
      </c>
      <c r="BL70" t="s">
        <v>127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44</v>
      </c>
      <c r="B71" t="s">
        <v>33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4">
        <v>34446.85</v>
      </c>
      <c r="BG71" s="51">
        <v>5602.56</v>
      </c>
      <c r="BH71" s="51">
        <v>3096.62</v>
      </c>
      <c r="BI71" s="51">
        <v>31039.460000000003</v>
      </c>
      <c r="BJ71" s="51">
        <v>39738.639999999999</v>
      </c>
      <c r="BL71" t="s">
        <v>127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45</v>
      </c>
      <c r="B72" t="s">
        <v>33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1">
        <v>559.27</v>
      </c>
      <c r="BH72" s="51">
        <v>0</v>
      </c>
      <c r="BI72" s="51">
        <v>0</v>
      </c>
      <c r="BJ72" s="51">
        <v>559.27</v>
      </c>
      <c r="BL72" t="s">
        <v>127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31</v>
      </c>
      <c r="B73" t="s">
        <v>33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4">
        <v>7262.6</v>
      </c>
      <c r="BG73" s="51">
        <v>8867.01</v>
      </c>
      <c r="BH73" s="51">
        <v>7262.6</v>
      </c>
      <c r="BI73" s="51">
        <v>0</v>
      </c>
      <c r="BJ73" s="51">
        <v>16129.61</v>
      </c>
      <c r="BL73" t="s">
        <v>127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25</v>
      </c>
      <c r="B74" t="s">
        <v>33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4">
        <v>61.19</v>
      </c>
      <c r="BG74" s="51">
        <v>61.21</v>
      </c>
      <c r="BH74" s="51">
        <v>61.19</v>
      </c>
      <c r="BI74" s="51">
        <v>0</v>
      </c>
      <c r="BJ74" s="51">
        <v>122.4</v>
      </c>
      <c r="BL74" t="s">
        <v>127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53</v>
      </c>
      <c r="B75" t="s">
        <v>33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127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59</v>
      </c>
      <c r="B76" t="s">
        <v>33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127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15</v>
      </c>
      <c r="B77" t="s">
        <v>33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4">
        <v>183.6</v>
      </c>
      <c r="BG77" s="51">
        <v>147.77000000000001</v>
      </c>
      <c r="BH77" s="51">
        <v>61.82</v>
      </c>
      <c r="BI77" s="51">
        <v>121.78</v>
      </c>
      <c r="BJ77" s="51">
        <v>331.37</v>
      </c>
      <c r="BL77" t="s">
        <v>127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61</v>
      </c>
      <c r="B78" t="s">
        <v>33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4">
        <v>127.66</v>
      </c>
      <c r="BL78" t="s">
        <v>127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62</v>
      </c>
      <c r="B79" t="s">
        <v>33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4">
        <v>1113.6099999999999</v>
      </c>
      <c r="BG79" s="51">
        <v>746.68</v>
      </c>
      <c r="BH79" s="51">
        <v>526.6</v>
      </c>
      <c r="BI79" s="51">
        <v>587.01</v>
      </c>
      <c r="BJ79" s="51">
        <v>1860.29</v>
      </c>
      <c r="BL79" t="s">
        <v>127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63</v>
      </c>
      <c r="B80" t="s">
        <v>33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4">
        <v>195.3</v>
      </c>
      <c r="BL80" t="s">
        <v>127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64</v>
      </c>
      <c r="B81" t="s">
        <v>33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127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28</v>
      </c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4">
        <v>491.56</v>
      </c>
      <c r="BG82" s="51">
        <v>0</v>
      </c>
      <c r="BH82" s="51">
        <v>0</v>
      </c>
      <c r="BI82" s="51">
        <v>491.56</v>
      </c>
      <c r="BJ82" s="51">
        <v>491.56</v>
      </c>
      <c r="BL82" t="s">
        <v>127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66</v>
      </c>
      <c r="B83" t="s">
        <v>33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4">
        <v>87.07</v>
      </c>
      <c r="BG83" s="51">
        <v>63.27</v>
      </c>
      <c r="BH83" s="51">
        <v>23.8</v>
      </c>
      <c r="BI83" s="51">
        <v>0</v>
      </c>
      <c r="BJ83" s="51">
        <v>87.07</v>
      </c>
      <c r="BL83" t="s">
        <v>127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68</v>
      </c>
      <c r="B84" t="s">
        <v>33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4">
        <v>21.24</v>
      </c>
      <c r="BG84" s="51">
        <v>826.86</v>
      </c>
      <c r="BH84" s="51">
        <v>0.94</v>
      </c>
      <c r="BI84" s="51">
        <v>0</v>
      </c>
      <c r="BJ84" s="51">
        <v>827.8</v>
      </c>
      <c r="BL84" t="s">
        <v>127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69</v>
      </c>
      <c r="B85" t="s">
        <v>33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4">
        <v>18471.259999999998</v>
      </c>
      <c r="BG85" s="51">
        <v>1395.24</v>
      </c>
      <c r="BH85" s="51">
        <v>327.02999999999997</v>
      </c>
      <c r="BI85" s="51">
        <v>17988.23</v>
      </c>
      <c r="BJ85" s="51">
        <v>19710.5</v>
      </c>
      <c r="BL85" t="s">
        <v>127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70</v>
      </c>
      <c r="B86" t="s">
        <v>33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4">
        <v>559.89</v>
      </c>
      <c r="BG86" s="51">
        <v>3514.82</v>
      </c>
      <c r="BH86" s="51">
        <v>0</v>
      </c>
      <c r="BI86" s="51">
        <v>0</v>
      </c>
      <c r="BJ86" s="51">
        <v>3514.82</v>
      </c>
      <c r="BL86" t="s">
        <v>127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20</v>
      </c>
      <c r="B87" t="s">
        <v>33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4">
        <v>34017.449999999997</v>
      </c>
      <c r="BL87" t="s">
        <v>127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71</v>
      </c>
      <c r="B88" t="s">
        <v>33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127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26</v>
      </c>
      <c r="B89" t="s">
        <v>33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4">
        <v>90.2</v>
      </c>
      <c r="BG89" s="51">
        <v>90.2</v>
      </c>
      <c r="BH89" s="51">
        <v>0</v>
      </c>
      <c r="BI89" s="51">
        <v>0</v>
      </c>
      <c r="BJ89" s="51">
        <v>90.2</v>
      </c>
      <c r="BL89" t="s">
        <v>127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72</v>
      </c>
      <c r="B90" t="s">
        <v>33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4">
        <v>3964.5</v>
      </c>
      <c r="BG90" s="51">
        <v>18292.68</v>
      </c>
      <c r="BH90" s="51">
        <v>3964.5</v>
      </c>
      <c r="BI90" s="51">
        <v>0</v>
      </c>
      <c r="BJ90" s="51">
        <v>22257.18</v>
      </c>
      <c r="BL90" t="s">
        <v>127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74</v>
      </c>
      <c r="B91" t="s">
        <v>33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4">
        <v>1226.7</v>
      </c>
      <c r="BL91" t="s">
        <v>127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75</v>
      </c>
      <c r="B92" t="s">
        <v>33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4">
        <v>129.93</v>
      </c>
      <c r="BG92" s="51">
        <v>18385.71</v>
      </c>
      <c r="BH92" s="51">
        <v>1.21</v>
      </c>
      <c r="BI92" s="51">
        <v>0</v>
      </c>
      <c r="BJ92" s="51">
        <v>18386.919999999998</v>
      </c>
      <c r="BL92" t="s">
        <v>127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21</v>
      </c>
      <c r="B93" t="s">
        <v>33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127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87</v>
      </c>
      <c r="B94" t="s">
        <v>33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4">
        <v>28908.52</v>
      </c>
      <c r="BG94" s="51">
        <v>58386.720000000001</v>
      </c>
      <c r="BH94" s="51">
        <v>0</v>
      </c>
      <c r="BI94" s="51">
        <v>0</v>
      </c>
      <c r="BJ94" s="51">
        <v>58386.720000000001</v>
      </c>
      <c r="BL94" t="s">
        <v>127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79</v>
      </c>
      <c r="B95" t="s">
        <v>33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4">
        <v>7000.83</v>
      </c>
      <c r="BG95" s="51">
        <v>17128.68</v>
      </c>
      <c r="BH95" s="51">
        <v>0</v>
      </c>
      <c r="BI95" s="51">
        <v>0</v>
      </c>
      <c r="BJ95" s="51">
        <v>17128.68</v>
      </c>
      <c r="BL95" t="s">
        <v>127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80</v>
      </c>
      <c r="B96" t="s">
        <v>33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127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83</v>
      </c>
      <c r="B97" t="s">
        <v>33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127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37</v>
      </c>
      <c r="B98" t="s">
        <v>35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127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30</v>
      </c>
      <c r="B99" t="s">
        <v>35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127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38</v>
      </c>
      <c r="B100" t="s">
        <v>35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127</v>
      </c>
    </row>
    <row r="101" spans="1:88" x14ac:dyDescent="0.25">
      <c r="A101" s="14" t="s">
        <v>40</v>
      </c>
      <c r="B101" t="s">
        <v>35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127</v>
      </c>
    </row>
    <row r="102" spans="1:88" x14ac:dyDescent="0.25">
      <c r="A102" s="14" t="s">
        <v>41</v>
      </c>
      <c r="B102" t="s">
        <v>35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127</v>
      </c>
    </row>
    <row r="103" spans="1:88" x14ac:dyDescent="0.25">
      <c r="A103" s="14" t="s">
        <v>43</v>
      </c>
      <c r="B103" t="s">
        <v>35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4">
        <v>211.22</v>
      </c>
      <c r="BG103" s="51">
        <v>211.22</v>
      </c>
      <c r="BH103" s="51">
        <v>0</v>
      </c>
      <c r="BI103" s="51">
        <v>0</v>
      </c>
      <c r="BJ103" s="51">
        <v>211.22</v>
      </c>
      <c r="BL103" t="s">
        <v>127</v>
      </c>
    </row>
    <row r="104" spans="1:88" x14ac:dyDescent="0.25">
      <c r="A104" s="14" t="s">
        <v>31</v>
      </c>
      <c r="B104" t="s">
        <v>35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4">
        <v>1312.01</v>
      </c>
      <c r="BG104" s="51">
        <v>665.76</v>
      </c>
      <c r="BH104" s="51">
        <v>659.17</v>
      </c>
      <c r="BI104" s="51">
        <v>652.84</v>
      </c>
      <c r="BJ104" s="51">
        <v>1977.77</v>
      </c>
      <c r="BL104" t="s">
        <v>127</v>
      </c>
    </row>
    <row r="105" spans="1:88" x14ac:dyDescent="0.25">
      <c r="A105" s="14" t="s">
        <v>25</v>
      </c>
      <c r="B105" t="s">
        <v>35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4">
        <v>8297.32</v>
      </c>
      <c r="BL105" t="s">
        <v>127</v>
      </c>
    </row>
    <row r="106" spans="1:88" x14ac:dyDescent="0.25">
      <c r="A106" s="14" t="s">
        <v>57</v>
      </c>
      <c r="B106" t="s">
        <v>35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127</v>
      </c>
    </row>
    <row r="107" spans="1:88" x14ac:dyDescent="0.25">
      <c r="A107" s="14" t="s">
        <v>15</v>
      </c>
      <c r="B107" t="s">
        <v>35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127</v>
      </c>
    </row>
    <row r="108" spans="1:88" x14ac:dyDescent="0.25">
      <c r="A108" s="14" t="s">
        <v>62</v>
      </c>
      <c r="B108" t="s">
        <v>35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4">
        <v>78109.69</v>
      </c>
      <c r="BG108" s="51">
        <v>8999.7099999999991</v>
      </c>
      <c r="BH108" s="51">
        <v>24047.24</v>
      </c>
      <c r="BI108" s="51">
        <v>54062.45</v>
      </c>
      <c r="BJ108" s="51">
        <v>87109.4</v>
      </c>
      <c r="BL108" t="s">
        <v>127</v>
      </c>
    </row>
    <row r="109" spans="1:88" x14ac:dyDescent="0.25">
      <c r="A109" s="14" t="s">
        <v>63</v>
      </c>
      <c r="B109" t="s">
        <v>35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127</v>
      </c>
    </row>
    <row r="110" spans="1:88" x14ac:dyDescent="0.25">
      <c r="A110" s="14" t="s">
        <v>28</v>
      </c>
      <c r="B110" t="s">
        <v>35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127</v>
      </c>
    </row>
    <row r="111" spans="1:88" x14ac:dyDescent="0.25">
      <c r="A111" s="14" t="s">
        <v>66</v>
      </c>
      <c r="B111" t="s">
        <v>35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127</v>
      </c>
    </row>
    <row r="112" spans="1:88" x14ac:dyDescent="0.25">
      <c r="A112" s="14" t="s">
        <v>71</v>
      </c>
      <c r="B112" t="s">
        <v>35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127</v>
      </c>
    </row>
    <row r="113" spans="1:88" x14ac:dyDescent="0.25">
      <c r="A113" s="14" t="s">
        <v>27</v>
      </c>
      <c r="B113" t="s">
        <v>35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1">
        <v>10860.18</v>
      </c>
      <c r="BH113" s="51">
        <v>0</v>
      </c>
      <c r="BI113" s="51">
        <v>0</v>
      </c>
      <c r="BJ113" s="51">
        <v>10860.18</v>
      </c>
      <c r="BL113" t="s">
        <v>127</v>
      </c>
    </row>
    <row r="114" spans="1:88" x14ac:dyDescent="0.25">
      <c r="A114" s="14" t="s">
        <v>72</v>
      </c>
      <c r="B114" t="s">
        <v>35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127</v>
      </c>
    </row>
    <row r="115" spans="1:88" x14ac:dyDescent="0.25">
      <c r="A115" s="14" t="s">
        <v>74</v>
      </c>
      <c r="B115" t="s">
        <v>35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1">
        <v>134.81</v>
      </c>
      <c r="BH115" s="51">
        <v>0</v>
      </c>
      <c r="BI115" s="51">
        <v>0</v>
      </c>
      <c r="BJ115" s="51">
        <v>134.81</v>
      </c>
      <c r="BL115" t="s">
        <v>127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75</v>
      </c>
      <c r="B116" t="s">
        <v>35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127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13</v>
      </c>
      <c r="B117" t="s">
        <v>35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4">
        <v>54.68</v>
      </c>
      <c r="BL117" t="s">
        <v>127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78</v>
      </c>
      <c r="B118" t="s">
        <v>35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4">
        <v>2390.69</v>
      </c>
      <c r="BL118" t="s">
        <v>127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21</v>
      </c>
      <c r="B119" t="s">
        <v>35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127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108</v>
      </c>
      <c r="B120" t="s">
        <v>35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127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80</v>
      </c>
      <c r="B121" t="s">
        <v>35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4">
        <v>17599.71</v>
      </c>
      <c r="BG121" s="51">
        <v>7812.41</v>
      </c>
      <c r="BH121" s="51">
        <v>10778.14</v>
      </c>
      <c r="BI121" s="51">
        <v>0</v>
      </c>
      <c r="BJ121" s="51">
        <v>18590.55</v>
      </c>
      <c r="BL121" t="s">
        <v>127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82</v>
      </c>
      <c r="B122" t="s">
        <v>35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127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7</v>
      </c>
      <c r="B123" t="s">
        <v>36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4">
        <v>316.74</v>
      </c>
      <c r="BG123" s="51">
        <v>402.97</v>
      </c>
      <c r="BH123" s="51">
        <v>1273.8699999999999</v>
      </c>
      <c r="BI123" s="51">
        <v>52.7</v>
      </c>
      <c r="BJ123" s="51">
        <v>1729.54</v>
      </c>
      <c r="BL123" t="s">
        <v>127</v>
      </c>
    </row>
    <row r="124" spans="1:88" x14ac:dyDescent="0.25">
      <c r="A124" s="14" t="s">
        <v>37</v>
      </c>
      <c r="B124" t="s">
        <v>36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4">
        <v>39359.089999999997</v>
      </c>
      <c r="BG124" s="51">
        <v>35519.129999999997</v>
      </c>
      <c r="BH124" s="51">
        <v>5867.11</v>
      </c>
      <c r="BI124" s="51">
        <v>18653.46</v>
      </c>
      <c r="BJ124" s="51">
        <v>60039.7</v>
      </c>
      <c r="BL124" t="s">
        <v>127</v>
      </c>
    </row>
    <row r="125" spans="1:88" x14ac:dyDescent="0.25">
      <c r="A125" s="14" t="s">
        <v>34</v>
      </c>
      <c r="B125" t="s">
        <v>36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4">
        <v>31823.42</v>
      </c>
      <c r="BG125" s="51">
        <v>33931.629999999997</v>
      </c>
      <c r="BH125" s="51">
        <v>6030.46</v>
      </c>
      <c r="BI125" s="51">
        <v>12808.33</v>
      </c>
      <c r="BJ125" s="51">
        <v>52770.42</v>
      </c>
      <c r="BL125" t="s">
        <v>127</v>
      </c>
    </row>
    <row r="126" spans="1:88" x14ac:dyDescent="0.25">
      <c r="A126" s="14" t="s">
        <v>30</v>
      </c>
      <c r="B126" t="s">
        <v>36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4">
        <v>57116.29</v>
      </c>
      <c r="BG126" s="51">
        <v>47770.8</v>
      </c>
      <c r="BH126" s="51">
        <v>6836.9</v>
      </c>
      <c r="BI126" s="51">
        <v>28233.120000000003</v>
      </c>
      <c r="BJ126" s="51">
        <v>82840.820000000007</v>
      </c>
      <c r="BL126" t="s">
        <v>127</v>
      </c>
    </row>
    <row r="127" spans="1:88" x14ac:dyDescent="0.25">
      <c r="A127" s="14" t="s">
        <v>38</v>
      </c>
      <c r="B127" t="s">
        <v>36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4">
        <v>40557.599999999999</v>
      </c>
      <c r="BG127" s="51">
        <v>38916.01</v>
      </c>
      <c r="BH127" s="51">
        <v>5479.36</v>
      </c>
      <c r="BI127" s="51">
        <v>15493.11</v>
      </c>
      <c r="BJ127" s="51">
        <v>59888.480000000003</v>
      </c>
      <c r="BL127" t="s">
        <v>127</v>
      </c>
    </row>
    <row r="128" spans="1:88" x14ac:dyDescent="0.25">
      <c r="A128" s="14" t="s">
        <v>39</v>
      </c>
      <c r="B128" t="s">
        <v>36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4">
        <v>27476.34</v>
      </c>
      <c r="BG128" s="51">
        <v>26645.77</v>
      </c>
      <c r="BH128" s="51">
        <v>4930.47</v>
      </c>
      <c r="BI128" s="51">
        <v>11025.38</v>
      </c>
      <c r="BJ128" s="51">
        <v>42601.62</v>
      </c>
      <c r="BL128" t="s">
        <v>127</v>
      </c>
    </row>
    <row r="129" spans="1:64" x14ac:dyDescent="0.25">
      <c r="A129" s="14" t="s">
        <v>40</v>
      </c>
      <c r="B129" t="s">
        <v>36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4">
        <v>33982.33</v>
      </c>
      <c r="BG129" s="51">
        <v>31156.1</v>
      </c>
      <c r="BH129" s="51">
        <v>5306.63</v>
      </c>
      <c r="BI129" s="51">
        <v>12591.829999999998</v>
      </c>
      <c r="BJ129" s="51">
        <v>49054.559999999998</v>
      </c>
      <c r="BL129" t="s">
        <v>127</v>
      </c>
    </row>
    <row r="130" spans="1:64" x14ac:dyDescent="0.25">
      <c r="A130" s="14" t="s">
        <v>85</v>
      </c>
      <c r="B130" t="s">
        <v>36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4">
        <v>431.97</v>
      </c>
      <c r="BG130" s="51">
        <v>794.36</v>
      </c>
      <c r="BH130" s="51">
        <v>0</v>
      </c>
      <c r="BI130" s="51">
        <v>0</v>
      </c>
      <c r="BJ130" s="51">
        <v>794.36</v>
      </c>
      <c r="BL130" t="s">
        <v>127</v>
      </c>
    </row>
    <row r="131" spans="1:64" x14ac:dyDescent="0.25">
      <c r="A131" s="14" t="s">
        <v>41</v>
      </c>
      <c r="B131" t="s">
        <v>36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4">
        <v>35717.15</v>
      </c>
      <c r="BG131" s="51">
        <v>53293.4</v>
      </c>
      <c r="BH131" s="51">
        <v>4764.99</v>
      </c>
      <c r="BI131" s="51">
        <v>12319.24</v>
      </c>
      <c r="BJ131" s="51">
        <v>70377.63</v>
      </c>
      <c r="BL131" t="s">
        <v>127</v>
      </c>
    </row>
    <row r="132" spans="1:64" x14ac:dyDescent="0.25">
      <c r="A132" s="14" t="s">
        <v>42</v>
      </c>
      <c r="B132" t="s">
        <v>36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4">
        <v>1173.71</v>
      </c>
      <c r="BG132" s="51">
        <v>1392.27</v>
      </c>
      <c r="BH132" s="51">
        <v>421.08</v>
      </c>
      <c r="BI132" s="51">
        <v>285.24</v>
      </c>
      <c r="BJ132" s="51">
        <v>2098.59</v>
      </c>
      <c r="BL132" t="s">
        <v>127</v>
      </c>
    </row>
    <row r="133" spans="1:64" x14ac:dyDescent="0.25">
      <c r="A133" s="14" t="s">
        <v>11</v>
      </c>
      <c r="B133" t="s">
        <v>36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127</v>
      </c>
    </row>
    <row r="134" spans="1:64" x14ac:dyDescent="0.25">
      <c r="A134" s="14" t="s">
        <v>43</v>
      </c>
      <c r="B134" t="s">
        <v>36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4">
        <v>12975.57</v>
      </c>
      <c r="BG134" s="51">
        <v>4333.46</v>
      </c>
      <c r="BH134" s="51">
        <v>1722.19</v>
      </c>
      <c r="BI134" s="51">
        <v>6955.4100000000008</v>
      </c>
      <c r="BJ134" s="51">
        <v>13011.06</v>
      </c>
      <c r="BL134" t="s">
        <v>127</v>
      </c>
    </row>
    <row r="135" spans="1:64" x14ac:dyDescent="0.25">
      <c r="A135" s="14" t="s">
        <v>44</v>
      </c>
      <c r="B135" t="s">
        <v>36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4">
        <v>40225.129999999997</v>
      </c>
      <c r="BG135" s="51">
        <v>42331</v>
      </c>
      <c r="BH135" s="51">
        <v>5511.36</v>
      </c>
      <c r="BI135" s="51">
        <v>19093.650000000001</v>
      </c>
      <c r="BJ135" s="51">
        <v>66936.009999999995</v>
      </c>
      <c r="BL135" t="s">
        <v>127</v>
      </c>
    </row>
    <row r="136" spans="1:64" x14ac:dyDescent="0.25">
      <c r="A136" s="14" t="s">
        <v>17</v>
      </c>
      <c r="B136" t="s">
        <v>36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4">
        <v>2944.98</v>
      </c>
      <c r="BG136" s="51">
        <v>1632.15</v>
      </c>
      <c r="BH136" s="51">
        <v>720.19</v>
      </c>
      <c r="BI136" s="51">
        <v>1411.32</v>
      </c>
      <c r="BJ136" s="51">
        <v>3763.66</v>
      </c>
      <c r="BL136" t="s">
        <v>127</v>
      </c>
    </row>
    <row r="137" spans="1:64" x14ac:dyDescent="0.25">
      <c r="A137" s="14" t="s">
        <v>45</v>
      </c>
      <c r="B137" t="s">
        <v>36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4">
        <v>44002.12</v>
      </c>
      <c r="BG137" s="51">
        <v>45386.84</v>
      </c>
      <c r="BH137" s="51">
        <v>5526.84</v>
      </c>
      <c r="BI137" s="51">
        <v>18127.12</v>
      </c>
      <c r="BJ137" s="51">
        <v>69040.800000000003</v>
      </c>
      <c r="BL137" t="s">
        <v>127</v>
      </c>
    </row>
    <row r="138" spans="1:64" x14ac:dyDescent="0.25">
      <c r="A138" s="14" t="s">
        <v>46</v>
      </c>
      <c r="B138" t="s">
        <v>36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4">
        <v>14909.72</v>
      </c>
      <c r="BG138" s="51">
        <v>8425.35</v>
      </c>
      <c r="BH138" s="51">
        <v>2508.44</v>
      </c>
      <c r="BI138" s="51">
        <v>8780.59</v>
      </c>
      <c r="BJ138" s="51">
        <v>19714.38</v>
      </c>
      <c r="BL138" t="s">
        <v>127</v>
      </c>
    </row>
    <row r="139" spans="1:64" x14ac:dyDescent="0.25">
      <c r="A139" s="14" t="s">
        <v>31</v>
      </c>
      <c r="B139" t="s">
        <v>36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4">
        <v>49674.73</v>
      </c>
      <c r="BG139" s="51">
        <v>10635.05</v>
      </c>
      <c r="BH139" s="51">
        <v>7199.03</v>
      </c>
      <c r="BI139" s="51">
        <v>17487.55</v>
      </c>
      <c r="BJ139" s="51">
        <v>35321.629999999997</v>
      </c>
      <c r="BL139" t="s">
        <v>127</v>
      </c>
    </row>
    <row r="140" spans="1:64" x14ac:dyDescent="0.25">
      <c r="A140" s="14" t="s">
        <v>47</v>
      </c>
      <c r="B140" t="s">
        <v>36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4">
        <v>22999.919999999998</v>
      </c>
      <c r="BG140" s="51">
        <v>10253.35</v>
      </c>
      <c r="BH140" s="51">
        <v>4469.4799999999996</v>
      </c>
      <c r="BI140" s="51">
        <v>10209.49</v>
      </c>
      <c r="BJ140" s="51">
        <v>24932.32</v>
      </c>
      <c r="BL140" t="s">
        <v>127</v>
      </c>
    </row>
    <row r="141" spans="1:64" x14ac:dyDescent="0.25">
      <c r="A141" s="14" t="s">
        <v>111</v>
      </c>
      <c r="B141" t="s">
        <v>36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127</v>
      </c>
    </row>
    <row r="142" spans="1:64" x14ac:dyDescent="0.25">
      <c r="A142" s="14" t="s">
        <v>48</v>
      </c>
      <c r="B142" t="s">
        <v>36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4">
        <v>1818.12</v>
      </c>
      <c r="BG142" s="51">
        <v>960.95</v>
      </c>
      <c r="BH142" s="51">
        <v>260.02999999999997</v>
      </c>
      <c r="BI142" s="51">
        <v>1604.42</v>
      </c>
      <c r="BJ142" s="51">
        <v>2825.4</v>
      </c>
      <c r="BL142" t="s">
        <v>127</v>
      </c>
    </row>
    <row r="143" spans="1:64" x14ac:dyDescent="0.25">
      <c r="A143" s="14" t="s">
        <v>32</v>
      </c>
      <c r="B143" t="s">
        <v>36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4">
        <v>24909.35</v>
      </c>
      <c r="BG143" s="51">
        <v>18853.64</v>
      </c>
      <c r="BH143" s="51">
        <v>3326.87</v>
      </c>
      <c r="BI143" s="51">
        <v>12211.789999999999</v>
      </c>
      <c r="BJ143" s="51">
        <v>34392.300000000003</v>
      </c>
      <c r="BL143" t="s">
        <v>127</v>
      </c>
    </row>
    <row r="144" spans="1:64" x14ac:dyDescent="0.25">
      <c r="A144" s="14" t="s">
        <v>86</v>
      </c>
      <c r="B144" t="s">
        <v>36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51">
        <v>301.29000000000002</v>
      </c>
      <c r="BH144" s="51">
        <v>0</v>
      </c>
      <c r="BI144" s="51">
        <v>0</v>
      </c>
      <c r="BJ144" s="51">
        <v>301.29000000000002</v>
      </c>
      <c r="BL144" t="s">
        <v>127</v>
      </c>
    </row>
    <row r="145" spans="1:64" x14ac:dyDescent="0.25">
      <c r="A145" s="14" t="s">
        <v>49</v>
      </c>
      <c r="B145" t="s">
        <v>36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4">
        <v>1788.65</v>
      </c>
      <c r="BG145" s="51">
        <v>2824.18</v>
      </c>
      <c r="BH145" s="51">
        <v>359.75</v>
      </c>
      <c r="BI145" s="51">
        <v>406.94</v>
      </c>
      <c r="BJ145" s="51">
        <v>3590.87</v>
      </c>
      <c r="BL145" t="s">
        <v>127</v>
      </c>
    </row>
    <row r="146" spans="1:64" x14ac:dyDescent="0.25">
      <c r="A146" s="14" t="s">
        <v>50</v>
      </c>
      <c r="B146" t="s">
        <v>36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4">
        <v>38242.129999999997</v>
      </c>
      <c r="BG146" s="51">
        <v>10393.07</v>
      </c>
      <c r="BH146" s="51">
        <v>4025.39</v>
      </c>
      <c r="BI146" s="51">
        <v>24296.690000000002</v>
      </c>
      <c r="BJ146" s="51">
        <v>38715.15</v>
      </c>
      <c r="BL146" t="s">
        <v>127</v>
      </c>
    </row>
    <row r="147" spans="1:64" x14ac:dyDescent="0.25">
      <c r="A147" s="14" t="s">
        <v>24</v>
      </c>
      <c r="B147" t="s">
        <v>36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4">
        <v>15444.84</v>
      </c>
      <c r="BG147" s="51">
        <v>17477.79</v>
      </c>
      <c r="BH147" s="51">
        <v>3187.19</v>
      </c>
      <c r="BI147" s="51">
        <v>5022.8099999999995</v>
      </c>
      <c r="BJ147" s="51">
        <v>25687.79</v>
      </c>
      <c r="BL147" t="s">
        <v>127</v>
      </c>
    </row>
    <row r="148" spans="1:64" x14ac:dyDescent="0.25">
      <c r="A148" s="14" t="s">
        <v>25</v>
      </c>
      <c r="B148" t="s">
        <v>36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4">
        <v>2545.38</v>
      </c>
      <c r="BG148" s="51">
        <v>1069.47</v>
      </c>
      <c r="BH148" s="51">
        <v>398.79</v>
      </c>
      <c r="BI148" s="51">
        <v>1122.75</v>
      </c>
      <c r="BJ148" s="51">
        <v>2591.0100000000002</v>
      </c>
      <c r="BL148" t="s">
        <v>127</v>
      </c>
    </row>
    <row r="149" spans="1:64" x14ac:dyDescent="0.25">
      <c r="A149" s="14" t="s">
        <v>51</v>
      </c>
      <c r="B149" t="s">
        <v>36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4">
        <v>54726.82</v>
      </c>
      <c r="BG149" s="51">
        <v>34977.53</v>
      </c>
      <c r="BH149" s="51">
        <v>7377.23</v>
      </c>
      <c r="BI149" s="51">
        <v>31003.280000000002</v>
      </c>
      <c r="BJ149" s="51">
        <v>73358.039999999994</v>
      </c>
      <c r="BL149" t="s">
        <v>127</v>
      </c>
    </row>
    <row r="150" spans="1:64" x14ac:dyDescent="0.25">
      <c r="A150" s="14" t="s">
        <v>52</v>
      </c>
      <c r="B150" t="s">
        <v>36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4">
        <v>43382.33</v>
      </c>
      <c r="BG150" s="51">
        <v>37508.879999999997</v>
      </c>
      <c r="BH150" s="51">
        <v>7532.21</v>
      </c>
      <c r="BI150" s="51">
        <v>20838.73</v>
      </c>
      <c r="BJ150" s="51">
        <v>65879.820000000007</v>
      </c>
      <c r="BL150" t="s">
        <v>127</v>
      </c>
    </row>
    <row r="151" spans="1:64" x14ac:dyDescent="0.25">
      <c r="A151" s="14" t="s">
        <v>53</v>
      </c>
      <c r="B151" t="s">
        <v>36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4">
        <v>50122.85</v>
      </c>
      <c r="BG151" s="51">
        <v>49276.32</v>
      </c>
      <c r="BH151" s="51">
        <v>7032.89</v>
      </c>
      <c r="BI151" s="51">
        <v>23838.47</v>
      </c>
      <c r="BJ151" s="51">
        <v>80147.679999999993</v>
      </c>
      <c r="BL151" t="s">
        <v>127</v>
      </c>
    </row>
    <row r="152" spans="1:64" x14ac:dyDescent="0.25">
      <c r="A152" s="14" t="s">
        <v>107</v>
      </c>
      <c r="B152" t="s">
        <v>36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4">
        <v>61.89</v>
      </c>
      <c r="BG152" s="51">
        <v>29.21</v>
      </c>
      <c r="BH152" s="51">
        <v>0</v>
      </c>
      <c r="BI152" s="51">
        <v>0</v>
      </c>
      <c r="BJ152" s="51">
        <v>29.21</v>
      </c>
      <c r="BL152" t="s">
        <v>127</v>
      </c>
    </row>
    <row r="153" spans="1:64" x14ac:dyDescent="0.25">
      <c r="A153" s="14" t="s">
        <v>54</v>
      </c>
      <c r="B153" t="s">
        <v>36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4">
        <v>21150.639999999999</v>
      </c>
      <c r="BG153" s="51">
        <v>16137.38</v>
      </c>
      <c r="BH153" s="51">
        <v>2290.25</v>
      </c>
      <c r="BI153" s="51">
        <v>13275.59</v>
      </c>
      <c r="BJ153" s="51">
        <v>31703.22</v>
      </c>
      <c r="BL153" t="s">
        <v>127</v>
      </c>
    </row>
    <row r="154" spans="1:64" x14ac:dyDescent="0.25">
      <c r="A154" s="14" t="s">
        <v>16</v>
      </c>
      <c r="B154" t="s">
        <v>36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4">
        <v>1586.11</v>
      </c>
      <c r="BG154" s="51">
        <v>121.55</v>
      </c>
      <c r="BH154" s="51">
        <v>58.66</v>
      </c>
      <c r="BI154" s="51">
        <v>1307.9599999999998</v>
      </c>
      <c r="BJ154" s="51">
        <v>1488.17</v>
      </c>
      <c r="BL154" t="s">
        <v>127</v>
      </c>
    </row>
    <row r="155" spans="1:64" x14ac:dyDescent="0.25">
      <c r="A155" s="14" t="s">
        <v>18</v>
      </c>
      <c r="B155" t="s">
        <v>36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4">
        <v>55407.58</v>
      </c>
      <c r="BG155" s="51">
        <v>16507.099999999999</v>
      </c>
      <c r="BH155" s="51">
        <v>4749.96</v>
      </c>
      <c r="BI155" s="51">
        <v>34223.58</v>
      </c>
      <c r="BJ155" s="51">
        <v>55480.639999999999</v>
      </c>
      <c r="BL155" t="s">
        <v>127</v>
      </c>
    </row>
    <row r="156" spans="1:64" x14ac:dyDescent="0.25">
      <c r="A156" s="14" t="s">
        <v>55</v>
      </c>
      <c r="B156" t="s">
        <v>36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4">
        <v>17115.14</v>
      </c>
      <c r="BG156" s="51">
        <v>23812.9</v>
      </c>
      <c r="BH156" s="51">
        <v>2202.73</v>
      </c>
      <c r="BI156" s="51">
        <v>6467.25</v>
      </c>
      <c r="BJ156" s="51">
        <v>32482.880000000001</v>
      </c>
      <c r="BL156" t="s">
        <v>127</v>
      </c>
    </row>
    <row r="157" spans="1:64" x14ac:dyDescent="0.25">
      <c r="A157" s="14" t="s">
        <v>56</v>
      </c>
      <c r="B157" t="s">
        <v>36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4">
        <v>10942.91</v>
      </c>
      <c r="BG157" s="51">
        <v>4234.3900000000003</v>
      </c>
      <c r="BH157" s="51">
        <v>1145.8900000000001</v>
      </c>
      <c r="BI157" s="51">
        <v>4857.25</v>
      </c>
      <c r="BJ157" s="51">
        <v>10237.530000000001</v>
      </c>
      <c r="BL157" t="s">
        <v>127</v>
      </c>
    </row>
    <row r="158" spans="1:64" x14ac:dyDescent="0.25">
      <c r="A158" s="14" t="s">
        <v>57</v>
      </c>
      <c r="B158" t="s">
        <v>36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4">
        <v>18109.05</v>
      </c>
      <c r="BG158" s="51">
        <v>17527.77</v>
      </c>
      <c r="BH158" s="51">
        <v>2344.37</v>
      </c>
      <c r="BI158" s="51">
        <v>5741.6900000000005</v>
      </c>
      <c r="BJ158" s="51">
        <v>25613.83</v>
      </c>
      <c r="BL158" t="s">
        <v>127</v>
      </c>
    </row>
    <row r="159" spans="1:64" x14ac:dyDescent="0.25">
      <c r="A159" s="14" t="s">
        <v>58</v>
      </c>
      <c r="B159" t="s">
        <v>36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4">
        <v>26342.37</v>
      </c>
      <c r="BG159" s="51">
        <v>7289.59</v>
      </c>
      <c r="BH159" s="51">
        <v>1634.87</v>
      </c>
      <c r="BI159" s="51">
        <v>13406.470000000001</v>
      </c>
      <c r="BJ159" s="51">
        <v>22330.93</v>
      </c>
      <c r="BL159" t="s">
        <v>127</v>
      </c>
    </row>
    <row r="160" spans="1:64" x14ac:dyDescent="0.25">
      <c r="A160" s="14" t="s">
        <v>8</v>
      </c>
      <c r="B160" t="s">
        <v>36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4">
        <v>121.62</v>
      </c>
      <c r="BG160" s="51">
        <v>520.53</v>
      </c>
      <c r="BH160" s="51">
        <v>0</v>
      </c>
      <c r="BI160" s="51">
        <v>0</v>
      </c>
      <c r="BJ160" s="51">
        <v>520.53</v>
      </c>
      <c r="BL160" t="s">
        <v>127</v>
      </c>
    </row>
    <row r="161" spans="1:64" x14ac:dyDescent="0.25">
      <c r="A161" s="14" t="s">
        <v>9</v>
      </c>
      <c r="B161" t="s">
        <v>36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4">
        <v>677.1</v>
      </c>
      <c r="BG161" s="51">
        <v>961.02</v>
      </c>
      <c r="BH161" s="51">
        <v>78.25</v>
      </c>
      <c r="BI161" s="51">
        <v>310.19</v>
      </c>
      <c r="BJ161" s="51">
        <v>1349.46</v>
      </c>
      <c r="BL161" t="s">
        <v>127</v>
      </c>
    </row>
    <row r="162" spans="1:64" x14ac:dyDescent="0.25">
      <c r="A162" s="14" t="s">
        <v>12</v>
      </c>
      <c r="B162" t="s">
        <v>36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4">
        <v>1952.2</v>
      </c>
      <c r="BG162" s="51">
        <v>952.93</v>
      </c>
      <c r="BH162" s="51">
        <v>1239.49</v>
      </c>
      <c r="BI162" s="51">
        <v>530.4</v>
      </c>
      <c r="BJ162" s="51">
        <v>2722.82</v>
      </c>
      <c r="BL162" t="s">
        <v>127</v>
      </c>
    </row>
    <row r="163" spans="1:64" x14ac:dyDescent="0.25">
      <c r="A163" s="14" t="s">
        <v>59</v>
      </c>
      <c r="B163" t="s">
        <v>36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4">
        <v>16118.67</v>
      </c>
      <c r="BG163" s="51">
        <v>6140.96</v>
      </c>
      <c r="BH163" s="51">
        <v>1333.22</v>
      </c>
      <c r="BI163" s="51">
        <v>8110.7999999999993</v>
      </c>
      <c r="BJ163" s="51">
        <v>15584.98</v>
      </c>
      <c r="BL163" t="s">
        <v>127</v>
      </c>
    </row>
    <row r="164" spans="1:64" x14ac:dyDescent="0.25">
      <c r="A164" s="14" t="s">
        <v>19</v>
      </c>
      <c r="B164" t="s">
        <v>36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4">
        <v>322.81</v>
      </c>
      <c r="BG164" s="51">
        <v>346.78</v>
      </c>
      <c r="BH164" s="51">
        <v>76.39</v>
      </c>
      <c r="BI164" s="51">
        <v>5.3</v>
      </c>
      <c r="BJ164" s="51">
        <v>428.47</v>
      </c>
      <c r="BL164" t="s">
        <v>127</v>
      </c>
    </row>
    <row r="165" spans="1:64" x14ac:dyDescent="0.25">
      <c r="A165" s="14" t="s">
        <v>60</v>
      </c>
      <c r="B165" t="s">
        <v>36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4">
        <v>4693.01</v>
      </c>
      <c r="BG165" s="51">
        <v>1277.73</v>
      </c>
      <c r="BH165" s="51">
        <v>414.85</v>
      </c>
      <c r="BI165" s="51">
        <v>1744.08</v>
      </c>
      <c r="BJ165" s="51">
        <v>3436.66</v>
      </c>
      <c r="BL165" t="s">
        <v>127</v>
      </c>
    </row>
    <row r="166" spans="1:64" x14ac:dyDescent="0.25">
      <c r="A166" s="14" t="s">
        <v>22</v>
      </c>
      <c r="B166" t="s">
        <v>36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127</v>
      </c>
    </row>
    <row r="167" spans="1:64" x14ac:dyDescent="0.25">
      <c r="A167" s="14" t="s">
        <v>23</v>
      </c>
      <c r="B167" t="s">
        <v>36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4">
        <v>20740.689999999999</v>
      </c>
      <c r="BG167" s="51">
        <v>4002.5</v>
      </c>
      <c r="BH167" s="51">
        <v>1480.78</v>
      </c>
      <c r="BI167" s="51">
        <v>11991.66</v>
      </c>
      <c r="BJ167" s="51">
        <v>17474.939999999999</v>
      </c>
      <c r="BL167" t="s">
        <v>127</v>
      </c>
    </row>
    <row r="168" spans="1:64" x14ac:dyDescent="0.25">
      <c r="A168" s="14" t="s">
        <v>10</v>
      </c>
      <c r="B168" t="s">
        <v>36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4">
        <v>345.47</v>
      </c>
      <c r="BG168" s="51">
        <v>197.35</v>
      </c>
      <c r="BH168" s="51">
        <v>98.27</v>
      </c>
      <c r="BI168" s="51">
        <v>80.739999999999995</v>
      </c>
      <c r="BJ168" s="51">
        <v>376.36</v>
      </c>
      <c r="BL168" t="s">
        <v>127</v>
      </c>
    </row>
    <row r="169" spans="1:64" x14ac:dyDescent="0.25">
      <c r="A169" s="14" t="s">
        <v>15</v>
      </c>
      <c r="B169" t="s">
        <v>36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4">
        <v>859.86</v>
      </c>
      <c r="BG169" s="51">
        <v>3135.53</v>
      </c>
      <c r="BH169" s="51">
        <v>247.24</v>
      </c>
      <c r="BI169" s="51">
        <v>259.38</v>
      </c>
      <c r="BJ169" s="51">
        <v>3642.15</v>
      </c>
      <c r="BL169" t="s">
        <v>127</v>
      </c>
    </row>
    <row r="170" spans="1:64" x14ac:dyDescent="0.25">
      <c r="A170" s="14" t="s">
        <v>61</v>
      </c>
      <c r="B170" t="s">
        <v>36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4">
        <v>4429.9799999999996</v>
      </c>
      <c r="BG170" s="51">
        <v>2960.42</v>
      </c>
      <c r="BH170" s="51">
        <v>767.1</v>
      </c>
      <c r="BI170" s="51">
        <v>1021.05</v>
      </c>
      <c r="BJ170" s="51">
        <v>4748.57</v>
      </c>
      <c r="BL170" t="s">
        <v>127</v>
      </c>
    </row>
    <row r="171" spans="1:64" x14ac:dyDescent="0.25">
      <c r="A171" s="14" t="s">
        <v>62</v>
      </c>
      <c r="B171" t="s">
        <v>36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4">
        <v>8788.9599999999991</v>
      </c>
      <c r="BG171" s="51">
        <v>4268.07</v>
      </c>
      <c r="BH171" s="51">
        <v>809.55</v>
      </c>
      <c r="BI171" s="51">
        <v>6956.6900000000005</v>
      </c>
      <c r="BJ171" s="51">
        <v>12034.31</v>
      </c>
      <c r="BL171" t="s">
        <v>127</v>
      </c>
    </row>
    <row r="172" spans="1:64" x14ac:dyDescent="0.25">
      <c r="A172" s="14" t="s">
        <v>63</v>
      </c>
      <c r="B172" t="s">
        <v>36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4">
        <v>6934.81</v>
      </c>
      <c r="BG172" s="51">
        <v>0</v>
      </c>
      <c r="BH172" s="51">
        <v>934.88</v>
      </c>
      <c r="BI172" s="51">
        <v>2569.52</v>
      </c>
      <c r="BJ172" s="51">
        <v>3504.4</v>
      </c>
      <c r="BL172" t="s">
        <v>127</v>
      </c>
    </row>
    <row r="173" spans="1:64" x14ac:dyDescent="0.25">
      <c r="A173" s="14" t="s">
        <v>64</v>
      </c>
      <c r="B173" t="s">
        <v>36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4">
        <v>3485.83</v>
      </c>
      <c r="BG173" s="51">
        <v>3668</v>
      </c>
      <c r="BH173" s="51">
        <v>660.7</v>
      </c>
      <c r="BI173" s="51">
        <v>1683.56</v>
      </c>
      <c r="BJ173" s="51">
        <v>6012.26</v>
      </c>
      <c r="BL173" t="s">
        <v>127</v>
      </c>
    </row>
    <row r="174" spans="1:64" x14ac:dyDescent="0.25">
      <c r="A174" s="14" t="s">
        <v>65</v>
      </c>
      <c r="B174" t="s">
        <v>36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4">
        <v>1438.12</v>
      </c>
      <c r="BG174" s="51">
        <v>704.16</v>
      </c>
      <c r="BH174" s="51">
        <v>117.81</v>
      </c>
      <c r="BI174" s="51">
        <v>1066.28</v>
      </c>
      <c r="BJ174" s="51">
        <v>1888.25</v>
      </c>
      <c r="BL174" t="s">
        <v>127</v>
      </c>
    </row>
    <row r="175" spans="1:64" x14ac:dyDescent="0.25">
      <c r="A175" s="14" t="s">
        <v>99</v>
      </c>
      <c r="B175" t="s">
        <v>36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127</v>
      </c>
    </row>
    <row r="176" spans="1:64" x14ac:dyDescent="0.25">
      <c r="A176" s="14" t="s">
        <v>28</v>
      </c>
      <c r="B176" t="s">
        <v>36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4">
        <v>8761.61</v>
      </c>
      <c r="BG176" s="51">
        <v>1793.47</v>
      </c>
      <c r="BH176" s="51">
        <v>536.51</v>
      </c>
      <c r="BI176" s="51">
        <v>6202.83</v>
      </c>
      <c r="BJ176" s="51">
        <v>8532.81</v>
      </c>
      <c r="BL176" t="s">
        <v>127</v>
      </c>
    </row>
    <row r="177" spans="1:64" x14ac:dyDescent="0.25">
      <c r="A177" s="14" t="s">
        <v>66</v>
      </c>
      <c r="B177" t="s">
        <v>36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4">
        <v>259.86</v>
      </c>
      <c r="BG177" s="51">
        <v>122.58</v>
      </c>
      <c r="BH177" s="51">
        <v>28.55</v>
      </c>
      <c r="BI177" s="51">
        <v>177.69</v>
      </c>
      <c r="BJ177" s="51">
        <v>328.82</v>
      </c>
      <c r="BL177" t="s">
        <v>127</v>
      </c>
    </row>
    <row r="178" spans="1:64" x14ac:dyDescent="0.25">
      <c r="A178" s="14" t="s">
        <v>67</v>
      </c>
      <c r="B178" t="s">
        <v>36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4">
        <v>39856.5</v>
      </c>
      <c r="BG178" s="51">
        <v>15271.56</v>
      </c>
      <c r="BH178" s="51">
        <v>2745.37</v>
      </c>
      <c r="BI178" s="51">
        <v>27673.39</v>
      </c>
      <c r="BJ178" s="51">
        <v>45690.32</v>
      </c>
      <c r="BL178" t="s">
        <v>127</v>
      </c>
    </row>
    <row r="179" spans="1:64" x14ac:dyDescent="0.25">
      <c r="A179" s="14" t="s">
        <v>68</v>
      </c>
      <c r="B179" t="s">
        <v>36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4">
        <v>105736</v>
      </c>
      <c r="BG179" s="51">
        <v>114422.35</v>
      </c>
      <c r="BH179" s="51">
        <v>9999.3700000000008</v>
      </c>
      <c r="BI179" s="51">
        <v>57362.73</v>
      </c>
      <c r="BJ179" s="51">
        <v>181784.45</v>
      </c>
      <c r="BL179" t="s">
        <v>127</v>
      </c>
    </row>
    <row r="180" spans="1:64" x14ac:dyDescent="0.25">
      <c r="A180" s="14" t="s">
        <v>69</v>
      </c>
      <c r="B180" t="s">
        <v>36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4">
        <v>13852.18</v>
      </c>
      <c r="BG180" s="51">
        <v>11001.85</v>
      </c>
      <c r="BH180" s="51">
        <v>1364.89</v>
      </c>
      <c r="BI180" s="51">
        <v>7817.98</v>
      </c>
      <c r="BJ180" s="51">
        <v>20184.72</v>
      </c>
      <c r="BL180" t="s">
        <v>127</v>
      </c>
    </row>
    <row r="181" spans="1:64" x14ac:dyDescent="0.25">
      <c r="A181" s="14" t="s">
        <v>29</v>
      </c>
      <c r="B181" t="s">
        <v>36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4">
        <v>48177.120000000003</v>
      </c>
      <c r="BG181" s="51">
        <v>21605.01</v>
      </c>
      <c r="BH181" s="51">
        <v>4330.8100000000004</v>
      </c>
      <c r="BI181" s="51">
        <v>31779.870000000003</v>
      </c>
      <c r="BJ181" s="51">
        <v>57715.69</v>
      </c>
      <c r="BL181" t="s">
        <v>127</v>
      </c>
    </row>
    <row r="182" spans="1:64" x14ac:dyDescent="0.25">
      <c r="A182" s="14" t="s">
        <v>70</v>
      </c>
      <c r="B182" t="s">
        <v>36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4">
        <v>10761.86</v>
      </c>
      <c r="BG182" s="51">
        <v>20989.919999999998</v>
      </c>
      <c r="BH182" s="51">
        <v>1549.29</v>
      </c>
      <c r="BI182" s="51">
        <v>4056.9399999999996</v>
      </c>
      <c r="BJ182" s="51">
        <v>26596.15</v>
      </c>
      <c r="BL182" t="s">
        <v>127</v>
      </c>
    </row>
    <row r="183" spans="1:64" x14ac:dyDescent="0.25">
      <c r="A183" s="14" t="s">
        <v>14</v>
      </c>
      <c r="B183" t="s">
        <v>36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4">
        <v>3508.07</v>
      </c>
      <c r="BG183" s="51">
        <v>4967.84</v>
      </c>
      <c r="BH183" s="51">
        <v>675.98</v>
      </c>
      <c r="BI183" s="51">
        <v>1631.67</v>
      </c>
      <c r="BJ183" s="51">
        <v>7275.49</v>
      </c>
      <c r="BL183" t="s">
        <v>127</v>
      </c>
    </row>
    <row r="184" spans="1:64" x14ac:dyDescent="0.25">
      <c r="A184" s="14" t="s">
        <v>20</v>
      </c>
      <c r="B184" t="s">
        <v>36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4">
        <v>12198.44</v>
      </c>
      <c r="BG184" s="51">
        <v>2529.94</v>
      </c>
      <c r="BH184" s="51">
        <v>1260.27</v>
      </c>
      <c r="BI184" s="51">
        <v>7290.66</v>
      </c>
      <c r="BJ184" s="51">
        <v>11080.87</v>
      </c>
      <c r="BL184" t="s">
        <v>127</v>
      </c>
    </row>
    <row r="185" spans="1:64" x14ac:dyDescent="0.25">
      <c r="A185" s="14" t="s">
        <v>71</v>
      </c>
      <c r="B185" t="s">
        <v>36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4">
        <v>17140.669999999998</v>
      </c>
      <c r="BG185" s="51">
        <v>6611.99</v>
      </c>
      <c r="BH185" s="51">
        <v>940.41</v>
      </c>
      <c r="BI185" s="51">
        <v>11234.7</v>
      </c>
      <c r="BJ185" s="51">
        <v>18787.099999999999</v>
      </c>
      <c r="BL185" t="s">
        <v>127</v>
      </c>
    </row>
    <row r="186" spans="1:64" x14ac:dyDescent="0.25">
      <c r="A186" s="14" t="s">
        <v>26</v>
      </c>
      <c r="B186" t="s">
        <v>36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4">
        <v>31058.31</v>
      </c>
      <c r="BG186" s="51">
        <v>7469.39</v>
      </c>
      <c r="BH186" s="51">
        <v>2821.22</v>
      </c>
      <c r="BI186" s="51">
        <v>17875</v>
      </c>
      <c r="BJ186" s="51">
        <v>28165.61</v>
      </c>
      <c r="BL186" t="s">
        <v>127</v>
      </c>
    </row>
    <row r="187" spans="1:64" x14ac:dyDescent="0.25">
      <c r="A187" s="14" t="s">
        <v>27</v>
      </c>
      <c r="B187" t="s">
        <v>36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4">
        <v>20904.080000000002</v>
      </c>
      <c r="BG187" s="51">
        <v>10518.82</v>
      </c>
      <c r="BH187" s="51">
        <v>1961.55</v>
      </c>
      <c r="BI187" s="51">
        <v>12657.640000000001</v>
      </c>
      <c r="BJ187" s="51">
        <v>25138.01</v>
      </c>
      <c r="BL187" t="s">
        <v>127</v>
      </c>
    </row>
    <row r="188" spans="1:64" x14ac:dyDescent="0.25">
      <c r="A188" s="14" t="s">
        <v>72</v>
      </c>
      <c r="B188" t="s">
        <v>36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4">
        <v>6463.53</v>
      </c>
      <c r="BG188" s="51">
        <v>3224.01</v>
      </c>
      <c r="BH188" s="51">
        <v>485.73</v>
      </c>
      <c r="BI188" s="51">
        <v>3595.15</v>
      </c>
      <c r="BJ188" s="51">
        <v>7304.89</v>
      </c>
      <c r="BL188" t="s">
        <v>127</v>
      </c>
    </row>
    <row r="189" spans="1:64" x14ac:dyDescent="0.25">
      <c r="A189" s="14" t="s">
        <v>73</v>
      </c>
      <c r="B189" t="s">
        <v>36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4">
        <v>3577.97</v>
      </c>
      <c r="BG189" s="51">
        <v>8178.66</v>
      </c>
      <c r="BH189" s="51">
        <v>379.32</v>
      </c>
      <c r="BI189" s="51">
        <v>966.17</v>
      </c>
      <c r="BJ189" s="51">
        <v>9524.15</v>
      </c>
      <c r="BL189" t="s">
        <v>127</v>
      </c>
    </row>
    <row r="190" spans="1:64" x14ac:dyDescent="0.25">
      <c r="A190" s="14" t="s">
        <v>74</v>
      </c>
      <c r="B190" t="s">
        <v>36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4">
        <v>112560.69</v>
      </c>
      <c r="BG190" s="51">
        <v>195395.06</v>
      </c>
      <c r="BH190" s="51">
        <v>15636.55</v>
      </c>
      <c r="BI190" s="51">
        <v>36934.42</v>
      </c>
      <c r="BJ190" s="51">
        <v>247966.03</v>
      </c>
      <c r="BL190" t="s">
        <v>127</v>
      </c>
    </row>
    <row r="191" spans="1:64" x14ac:dyDescent="0.25">
      <c r="A191" s="14" t="s">
        <v>75</v>
      </c>
      <c r="B191" t="s">
        <v>36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4">
        <v>1030.1099999999999</v>
      </c>
      <c r="BG191" s="51">
        <v>973.18</v>
      </c>
      <c r="BH191" s="51">
        <v>162.43</v>
      </c>
      <c r="BI191" s="51">
        <v>739.93000000000006</v>
      </c>
      <c r="BJ191" s="51">
        <v>1875.54</v>
      </c>
      <c r="BL191" t="s">
        <v>127</v>
      </c>
    </row>
    <row r="192" spans="1:64" x14ac:dyDescent="0.25">
      <c r="A192" s="14" t="s">
        <v>76</v>
      </c>
      <c r="B192" t="s">
        <v>36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4">
        <v>12881.22</v>
      </c>
      <c r="BG192" s="51">
        <v>6650.76</v>
      </c>
      <c r="BH192" s="51">
        <v>1454.88</v>
      </c>
      <c r="BI192" s="51">
        <v>5994.42</v>
      </c>
      <c r="BJ192" s="51">
        <v>14100.06</v>
      </c>
      <c r="BL192" t="s">
        <v>127</v>
      </c>
    </row>
    <row r="193" spans="1:88" x14ac:dyDescent="0.25">
      <c r="A193" s="14" t="s">
        <v>13</v>
      </c>
      <c r="B193" t="s">
        <v>36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4">
        <v>25945.32</v>
      </c>
      <c r="BG193" s="51">
        <v>10014.36</v>
      </c>
      <c r="BH193" s="51">
        <v>2743.47</v>
      </c>
      <c r="BI193" s="51">
        <v>15379.44</v>
      </c>
      <c r="BJ193" s="51">
        <v>28137.27</v>
      </c>
      <c r="BL193" t="s">
        <v>127</v>
      </c>
    </row>
    <row r="194" spans="1:88" x14ac:dyDescent="0.25">
      <c r="A194" s="14" t="s">
        <v>77</v>
      </c>
      <c r="B194" t="s">
        <v>36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4">
        <v>14687.92</v>
      </c>
      <c r="BG194" s="51">
        <v>4385.51</v>
      </c>
      <c r="BH194" s="51">
        <v>1125.45</v>
      </c>
      <c r="BI194" s="51">
        <v>8668.1</v>
      </c>
      <c r="BJ194" s="51">
        <v>14179.06</v>
      </c>
      <c r="BL194" t="s">
        <v>127</v>
      </c>
    </row>
    <row r="195" spans="1:88" x14ac:dyDescent="0.25">
      <c r="A195" s="14" t="s">
        <v>78</v>
      </c>
      <c r="B195" t="s">
        <v>36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4">
        <v>3857.77</v>
      </c>
      <c r="BG195" s="51">
        <v>2489.56</v>
      </c>
      <c r="BH195" s="51">
        <v>490.3</v>
      </c>
      <c r="BI195" s="51">
        <v>2162.13</v>
      </c>
      <c r="BJ195" s="51">
        <v>5141.99</v>
      </c>
      <c r="BL195" t="s">
        <v>127</v>
      </c>
    </row>
    <row r="196" spans="1:88" x14ac:dyDescent="0.25">
      <c r="A196" s="14" t="s">
        <v>21</v>
      </c>
      <c r="B196" t="s">
        <v>36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4">
        <v>16898.919999999998</v>
      </c>
      <c r="BG196" s="51">
        <v>5226.2</v>
      </c>
      <c r="BH196" s="51">
        <v>1359.05</v>
      </c>
      <c r="BI196" s="51">
        <v>10636.34</v>
      </c>
      <c r="BJ196" s="51">
        <v>17221.59</v>
      </c>
      <c r="BL196" t="s">
        <v>127</v>
      </c>
    </row>
    <row r="197" spans="1:88" x14ac:dyDescent="0.25">
      <c r="A197" s="14" t="s">
        <v>79</v>
      </c>
      <c r="B197" t="s">
        <v>36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4">
        <v>3394.9</v>
      </c>
      <c r="BG197" s="51">
        <v>7726.6</v>
      </c>
      <c r="BH197" s="51">
        <v>586.84</v>
      </c>
      <c r="BI197" s="51">
        <v>1047.52</v>
      </c>
      <c r="BJ197" s="51">
        <v>9360.9599999999991</v>
      </c>
      <c r="BL197" t="s">
        <v>127</v>
      </c>
    </row>
    <row r="198" spans="1:88" x14ac:dyDescent="0.25">
      <c r="A198" s="14" t="s">
        <v>80</v>
      </c>
      <c r="B198" t="s">
        <v>36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4">
        <v>25694.63</v>
      </c>
      <c r="BG198" s="51">
        <v>19083.7</v>
      </c>
      <c r="BH198" s="51">
        <v>3375.92</v>
      </c>
      <c r="BI198" s="51">
        <v>12325.51</v>
      </c>
      <c r="BJ198" s="51">
        <v>34785.129999999997</v>
      </c>
      <c r="BL198" t="s">
        <v>127</v>
      </c>
    </row>
    <row r="199" spans="1:88" x14ac:dyDescent="0.25">
      <c r="A199" s="14" t="s">
        <v>81</v>
      </c>
      <c r="B199" t="s">
        <v>36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4">
        <v>2708.79</v>
      </c>
      <c r="BG199" s="51">
        <v>1724.86</v>
      </c>
      <c r="BH199" s="51">
        <v>222.76</v>
      </c>
      <c r="BI199" s="51">
        <v>949.63</v>
      </c>
      <c r="BJ199" s="51">
        <v>2897.25</v>
      </c>
      <c r="BL199" t="s">
        <v>127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82</v>
      </c>
      <c r="B200" t="s">
        <v>36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4">
        <v>11461.66</v>
      </c>
      <c r="BG200" s="51">
        <v>11304.57</v>
      </c>
      <c r="BH200" s="51">
        <v>1577.63</v>
      </c>
      <c r="BI200" s="51">
        <v>7163.48</v>
      </c>
      <c r="BJ200" s="51">
        <v>20045.68</v>
      </c>
      <c r="BL200" t="s">
        <v>127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83</v>
      </c>
      <c r="B201" t="s">
        <v>36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4">
        <v>63535.12</v>
      </c>
      <c r="BG201" s="51">
        <v>32387.71</v>
      </c>
      <c r="BH201" s="51">
        <v>7266.6</v>
      </c>
      <c r="BI201" s="51">
        <v>35129.619999999995</v>
      </c>
      <c r="BJ201" s="51">
        <v>74783.929999999993</v>
      </c>
      <c r="BL201" t="s">
        <v>127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88</v>
      </c>
      <c r="B202" t="s">
        <v>84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4">
        <v>337.26</v>
      </c>
      <c r="BG202" s="51">
        <v>115.18</v>
      </c>
      <c r="BH202" s="51">
        <v>84.9</v>
      </c>
      <c r="BI202" s="51">
        <v>137.18</v>
      </c>
      <c r="BJ202" s="51">
        <v>337.26</v>
      </c>
      <c r="BL202" t="s">
        <v>127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7</v>
      </c>
      <c r="B203" t="s">
        <v>84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4">
        <v>1185.25</v>
      </c>
      <c r="BG203" s="51">
        <v>628.88</v>
      </c>
      <c r="BH203" s="51">
        <v>44.48</v>
      </c>
      <c r="BI203" s="51">
        <v>821.11999999999989</v>
      </c>
      <c r="BJ203" s="51">
        <v>1494.48</v>
      </c>
      <c r="BL203" t="s">
        <v>127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37</v>
      </c>
      <c r="B204" t="s">
        <v>84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4">
        <v>13716.82</v>
      </c>
      <c r="BG204" s="51">
        <v>11119.35</v>
      </c>
      <c r="BH204" s="51">
        <v>1898.14</v>
      </c>
      <c r="BI204" s="51">
        <v>8196.5499999999993</v>
      </c>
      <c r="BJ204" s="51">
        <v>21214.04</v>
      </c>
      <c r="BL204" t="s">
        <v>127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34</v>
      </c>
      <c r="B205" t="s">
        <v>84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4">
        <v>16997.29</v>
      </c>
      <c r="BG205" s="51">
        <v>10659.98</v>
      </c>
      <c r="BH205" s="51">
        <v>1243.53</v>
      </c>
      <c r="BI205" s="51">
        <v>6859.34</v>
      </c>
      <c r="BJ205" s="51">
        <v>18762.849999999999</v>
      </c>
      <c r="BL205" t="s">
        <v>127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30</v>
      </c>
      <c r="B206" t="s">
        <v>84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4">
        <v>44371.58</v>
      </c>
      <c r="BG206" s="51">
        <v>43173.120000000003</v>
      </c>
      <c r="BH206" s="51">
        <v>4278.5</v>
      </c>
      <c r="BI206" s="51">
        <v>22490.620000000003</v>
      </c>
      <c r="BJ206" s="51">
        <v>69942.240000000005</v>
      </c>
      <c r="BL206" t="s">
        <v>127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38</v>
      </c>
      <c r="B207" t="s">
        <v>84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4">
        <v>14132.88</v>
      </c>
      <c r="BG207" s="51">
        <v>13586.11</v>
      </c>
      <c r="BH207" s="51">
        <v>1419</v>
      </c>
      <c r="BI207" s="51">
        <v>4263.62</v>
      </c>
      <c r="BJ207" s="51">
        <v>19268.73</v>
      </c>
      <c r="BL207" t="s">
        <v>127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39</v>
      </c>
      <c r="B208" t="s">
        <v>84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4">
        <v>2489.4299999999998</v>
      </c>
      <c r="BG208" s="51">
        <v>5167.25</v>
      </c>
      <c r="BH208" s="51">
        <v>451.93</v>
      </c>
      <c r="BI208" s="51">
        <v>117.33000000000001</v>
      </c>
      <c r="BJ208" s="51">
        <v>5736.51</v>
      </c>
      <c r="BL208" t="s">
        <v>127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40</v>
      </c>
      <c r="B209" t="s">
        <v>84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4">
        <v>8215.59</v>
      </c>
      <c r="BG209" s="51">
        <v>4159.7</v>
      </c>
      <c r="BH209" s="51">
        <v>982.67</v>
      </c>
      <c r="BI209" s="51">
        <v>2106.61</v>
      </c>
      <c r="BJ209" s="51">
        <v>7248.98</v>
      </c>
      <c r="BL209" t="s">
        <v>127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85</v>
      </c>
      <c r="B210" t="s">
        <v>84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127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41</v>
      </c>
      <c r="B211" t="s">
        <v>84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4">
        <v>9382.64</v>
      </c>
      <c r="BG211" s="51">
        <v>29907.360000000001</v>
      </c>
      <c r="BH211" s="51">
        <v>577.87</v>
      </c>
      <c r="BI211" s="51">
        <v>1863.6</v>
      </c>
      <c r="BJ211" s="51">
        <v>32348.83</v>
      </c>
      <c r="BL211" t="s">
        <v>127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42</v>
      </c>
      <c r="B212" t="s">
        <v>84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4">
        <v>20.79</v>
      </c>
      <c r="BG212" s="51">
        <v>101.79</v>
      </c>
      <c r="BH212" s="51">
        <v>20.79</v>
      </c>
      <c r="BI212" s="51">
        <v>0</v>
      </c>
      <c r="BJ212" s="51">
        <v>122.58</v>
      </c>
      <c r="BL212" t="s">
        <v>127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43</v>
      </c>
      <c r="B213" t="s">
        <v>84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4">
        <v>97.46</v>
      </c>
      <c r="BG213" s="51">
        <v>42.34</v>
      </c>
      <c r="BH213" s="51">
        <v>13.78</v>
      </c>
      <c r="BI213" s="51">
        <v>68.899999999999991</v>
      </c>
      <c r="BJ213" s="51">
        <v>125.02</v>
      </c>
      <c r="BL213" t="s">
        <v>127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44</v>
      </c>
      <c r="B214" t="s">
        <v>84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4">
        <v>16647.419999999998</v>
      </c>
      <c r="BG214" s="51">
        <v>16987.400000000001</v>
      </c>
      <c r="BH214" s="51">
        <v>945.05</v>
      </c>
      <c r="BI214" s="51">
        <v>5031.87</v>
      </c>
      <c r="BJ214" s="51">
        <v>22964.32</v>
      </c>
      <c r="BL214" t="s">
        <v>127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17</v>
      </c>
      <c r="B215" t="s">
        <v>84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4">
        <v>5203.16</v>
      </c>
      <c r="BG215" s="51">
        <v>1822.79</v>
      </c>
      <c r="BH215" s="51">
        <v>735.3</v>
      </c>
      <c r="BI215" s="51">
        <v>3903.53</v>
      </c>
      <c r="BJ215" s="51">
        <v>6461.62</v>
      </c>
      <c r="BL215" t="s">
        <v>127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45</v>
      </c>
      <c r="B216" t="s">
        <v>84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4">
        <v>3627.13</v>
      </c>
      <c r="BG216" s="51">
        <v>3596.66</v>
      </c>
      <c r="BH216" s="51">
        <v>234.57</v>
      </c>
      <c r="BI216" s="51">
        <v>1472</v>
      </c>
      <c r="BJ216" s="51">
        <v>5303.23</v>
      </c>
      <c r="BL216" t="s">
        <v>127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46</v>
      </c>
      <c r="B217" t="s">
        <v>84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4">
        <v>15.33</v>
      </c>
      <c r="BL217" t="s">
        <v>127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31</v>
      </c>
      <c r="B218" t="s">
        <v>84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4">
        <v>37172.53</v>
      </c>
      <c r="BG218" s="51">
        <v>2335.98</v>
      </c>
      <c r="BH218" s="51">
        <v>2397.16</v>
      </c>
      <c r="BI218" s="51">
        <v>19665.719999999998</v>
      </c>
      <c r="BJ218" s="51">
        <v>24398.86</v>
      </c>
      <c r="BL218" t="s">
        <v>127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47</v>
      </c>
      <c r="B219" t="s">
        <v>84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4">
        <v>2955.02</v>
      </c>
      <c r="BG219" s="51">
        <v>906.49</v>
      </c>
      <c r="BH219" s="51">
        <v>1626.42</v>
      </c>
      <c r="BI219" s="51">
        <v>1081.29</v>
      </c>
      <c r="BJ219" s="51">
        <v>3614.2</v>
      </c>
      <c r="BL219" t="s">
        <v>127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48</v>
      </c>
      <c r="B220" t="s">
        <v>84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4">
        <v>86.42</v>
      </c>
      <c r="BG220" s="51">
        <v>21.3</v>
      </c>
      <c r="BH220" s="51">
        <v>20.98</v>
      </c>
      <c r="BI220" s="51">
        <v>0</v>
      </c>
      <c r="BJ220" s="51">
        <v>42.28</v>
      </c>
      <c r="BL220" t="s">
        <v>127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32</v>
      </c>
      <c r="B221" t="s">
        <v>84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4">
        <v>28060.52</v>
      </c>
      <c r="BG221" s="51">
        <v>4369.04</v>
      </c>
      <c r="BH221" s="51">
        <v>850.35</v>
      </c>
      <c r="BI221" s="51">
        <v>12138.3</v>
      </c>
      <c r="BJ221" s="51">
        <v>17357.689999999999</v>
      </c>
      <c r="BL221" t="s">
        <v>127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49</v>
      </c>
      <c r="B222" t="s">
        <v>84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4">
        <v>584.09</v>
      </c>
      <c r="BG222" s="51">
        <v>100</v>
      </c>
      <c r="BH222" s="51">
        <v>353.43</v>
      </c>
      <c r="BI222" s="51">
        <v>156.94</v>
      </c>
      <c r="BJ222" s="51">
        <v>610.37</v>
      </c>
      <c r="BL222" t="s">
        <v>127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50</v>
      </c>
      <c r="B223" t="s">
        <v>84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4">
        <v>19189.330000000002</v>
      </c>
      <c r="BG223" s="51">
        <v>1429.83</v>
      </c>
      <c r="BH223" s="51">
        <v>605</v>
      </c>
      <c r="BI223" s="51">
        <v>17662.390000000003</v>
      </c>
      <c r="BJ223" s="51">
        <v>19697.22</v>
      </c>
      <c r="BL223" t="s">
        <v>127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24</v>
      </c>
      <c r="B224" t="s">
        <v>84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4">
        <v>4382.82</v>
      </c>
      <c r="BG224" s="51">
        <v>2176.77</v>
      </c>
      <c r="BH224" s="51">
        <v>712.85</v>
      </c>
      <c r="BI224" s="51">
        <v>3099.87</v>
      </c>
      <c r="BJ224" s="51">
        <v>5989.49</v>
      </c>
      <c r="BL224" t="s">
        <v>127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25</v>
      </c>
      <c r="B225" t="s">
        <v>84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4">
        <v>1474.11</v>
      </c>
      <c r="BG225" s="51">
        <v>163.78</v>
      </c>
      <c r="BH225" s="51">
        <v>2145.2600000000002</v>
      </c>
      <c r="BI225" s="51">
        <v>1303.43</v>
      </c>
      <c r="BJ225" s="51">
        <v>3612.47</v>
      </c>
      <c r="BL225" t="s">
        <v>127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51</v>
      </c>
      <c r="B226" t="s">
        <v>84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4">
        <v>35428.81</v>
      </c>
      <c r="BG226" s="51">
        <v>14579.56</v>
      </c>
      <c r="BH226" s="51">
        <v>2681.9</v>
      </c>
      <c r="BI226" s="51">
        <v>17721.550000000003</v>
      </c>
      <c r="BJ226" s="51">
        <v>34983.01</v>
      </c>
      <c r="BL226" t="s">
        <v>127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52</v>
      </c>
      <c r="B227" t="s">
        <v>84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4">
        <v>620.53</v>
      </c>
      <c r="BG227" s="51">
        <v>1285.17</v>
      </c>
      <c r="BH227" s="51">
        <v>102.14</v>
      </c>
      <c r="BI227" s="51">
        <v>120.52</v>
      </c>
      <c r="BJ227" s="51">
        <v>1507.83</v>
      </c>
      <c r="BL227" t="s">
        <v>127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53</v>
      </c>
      <c r="B228" t="s">
        <v>84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4">
        <v>10522.67</v>
      </c>
      <c r="BG228" s="51">
        <v>21945.03</v>
      </c>
      <c r="BH228" s="51">
        <v>602.28</v>
      </c>
      <c r="BI228" s="51">
        <v>2775.12</v>
      </c>
      <c r="BJ228" s="51">
        <v>25322.43</v>
      </c>
      <c r="BL228" t="s">
        <v>127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54</v>
      </c>
      <c r="B229" t="s">
        <v>84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4">
        <v>7275.42</v>
      </c>
      <c r="BG229" s="51">
        <v>3360.02</v>
      </c>
      <c r="BH229" s="51">
        <v>401.15</v>
      </c>
      <c r="BI229" s="51">
        <v>6076.97</v>
      </c>
      <c r="BJ229" s="51">
        <v>9838.14</v>
      </c>
      <c r="BL229" t="s">
        <v>127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16</v>
      </c>
      <c r="B230" t="s">
        <v>84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127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18</v>
      </c>
      <c r="B231" t="s">
        <v>84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4">
        <v>12073.86</v>
      </c>
      <c r="BG231" s="51">
        <v>1760.72</v>
      </c>
      <c r="BH231" s="51">
        <v>871.07</v>
      </c>
      <c r="BI231" s="51">
        <v>7278.29</v>
      </c>
      <c r="BJ231" s="51">
        <v>9910.08</v>
      </c>
      <c r="BL231" t="s">
        <v>127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55</v>
      </c>
      <c r="B232" t="s">
        <v>84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4">
        <v>607.9</v>
      </c>
      <c r="BG232" s="51">
        <v>244.28</v>
      </c>
      <c r="BH232" s="51">
        <v>30.46</v>
      </c>
      <c r="BI232" s="51">
        <v>209.01</v>
      </c>
      <c r="BJ232" s="51">
        <v>483.75</v>
      </c>
      <c r="BL232" t="s">
        <v>127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56</v>
      </c>
      <c r="B233" t="s">
        <v>84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4">
        <v>209.62</v>
      </c>
      <c r="BG233" s="51">
        <v>4870.45</v>
      </c>
      <c r="BH233" s="51">
        <v>331.14</v>
      </c>
      <c r="BI233" s="51">
        <v>97.29</v>
      </c>
      <c r="BJ233" s="51">
        <v>5298.88</v>
      </c>
      <c r="BL233" t="s">
        <v>127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57</v>
      </c>
      <c r="B234" t="s">
        <v>84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4">
        <v>9719.08</v>
      </c>
      <c r="BG234" s="51">
        <v>7311.35</v>
      </c>
      <c r="BH234" s="51">
        <v>184.99</v>
      </c>
      <c r="BI234" s="51">
        <v>2583.67</v>
      </c>
      <c r="BJ234" s="51">
        <v>10080.01</v>
      </c>
      <c r="BL234" t="s">
        <v>127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58</v>
      </c>
      <c r="B235" t="s">
        <v>84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4">
        <v>8468.51</v>
      </c>
      <c r="BG235" s="51">
        <v>1463.14</v>
      </c>
      <c r="BH235" s="51">
        <v>824.65</v>
      </c>
      <c r="BI235" s="51">
        <v>2365.71</v>
      </c>
      <c r="BJ235" s="51">
        <v>4653.5</v>
      </c>
      <c r="BL235" t="s">
        <v>127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9</v>
      </c>
      <c r="B236" t="s">
        <v>84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4">
        <v>2144</v>
      </c>
      <c r="BG236" s="51">
        <v>4023.22</v>
      </c>
      <c r="BH236" s="51">
        <v>263.27</v>
      </c>
      <c r="BI236" s="51">
        <v>403.19</v>
      </c>
      <c r="BJ236" s="51">
        <v>4689.68</v>
      </c>
      <c r="BL236" t="s">
        <v>127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12</v>
      </c>
      <c r="B237" t="s">
        <v>84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4">
        <v>408.96</v>
      </c>
      <c r="BG237" s="51">
        <v>422.89</v>
      </c>
      <c r="BH237" s="51">
        <v>269.08</v>
      </c>
      <c r="BI237" s="51">
        <v>55.120000000000005</v>
      </c>
      <c r="BJ237" s="51">
        <v>747.09</v>
      </c>
      <c r="BL237" t="s">
        <v>127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59</v>
      </c>
      <c r="B238" t="s">
        <v>84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4">
        <v>1530.84</v>
      </c>
      <c r="BG238" s="51">
        <v>823.85</v>
      </c>
      <c r="BH238" s="51">
        <v>68.489999999999995</v>
      </c>
      <c r="BI238" s="51">
        <v>347.54</v>
      </c>
      <c r="BJ238" s="51">
        <v>1239.8800000000001</v>
      </c>
      <c r="BL238" t="s">
        <v>127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19</v>
      </c>
      <c r="B239" t="s">
        <v>84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4">
        <v>272.47000000000003</v>
      </c>
      <c r="BG239" s="51">
        <v>55.74</v>
      </c>
      <c r="BH239" s="51">
        <v>40.950000000000003</v>
      </c>
      <c r="BI239" s="51">
        <v>231.51999999999998</v>
      </c>
      <c r="BJ239" s="51">
        <v>328.21</v>
      </c>
      <c r="BL239" t="s">
        <v>127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60</v>
      </c>
      <c r="B240" t="s">
        <v>84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4">
        <v>2577.77</v>
      </c>
      <c r="BG240" s="51">
        <v>475.99</v>
      </c>
      <c r="BH240" s="51">
        <v>496.86</v>
      </c>
      <c r="BI240" s="51">
        <v>2080.91</v>
      </c>
      <c r="BJ240" s="51">
        <v>3053.76</v>
      </c>
      <c r="BL240" t="s">
        <v>127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22</v>
      </c>
      <c r="B241" t="s">
        <v>84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127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23</v>
      </c>
      <c r="B242" t="s">
        <v>84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4">
        <v>14154.03</v>
      </c>
      <c r="BG242" s="51">
        <v>573.65</v>
      </c>
      <c r="BH242" s="51">
        <v>182.55</v>
      </c>
      <c r="BI242" s="51">
        <v>13610.06</v>
      </c>
      <c r="BJ242" s="51">
        <v>14366.26</v>
      </c>
      <c r="BL242" t="s">
        <v>127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10</v>
      </c>
      <c r="B243" t="s">
        <v>84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4">
        <v>404.92</v>
      </c>
      <c r="BL243" t="s">
        <v>127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15</v>
      </c>
      <c r="B244" t="s">
        <v>84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4">
        <v>1559.23</v>
      </c>
      <c r="BG244" s="51">
        <v>760.26</v>
      </c>
      <c r="BH244" s="51">
        <v>81.25</v>
      </c>
      <c r="BI244" s="51">
        <v>1008.1700000000001</v>
      </c>
      <c r="BJ244" s="51">
        <v>1849.68</v>
      </c>
      <c r="BL244" t="s">
        <v>127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61</v>
      </c>
      <c r="B245" t="s">
        <v>84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4">
        <v>4765.21</v>
      </c>
      <c r="BG245" s="51">
        <v>5036.72</v>
      </c>
      <c r="BH245" s="51">
        <v>715.26</v>
      </c>
      <c r="BI245" s="51">
        <v>323.72000000000003</v>
      </c>
      <c r="BJ245" s="51">
        <v>6075.7</v>
      </c>
      <c r="BL245" t="s">
        <v>127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62</v>
      </c>
      <c r="B246" t="s">
        <v>84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4">
        <v>26057.09</v>
      </c>
      <c r="BG246" s="51">
        <v>7633.98</v>
      </c>
      <c r="BH246" s="51">
        <v>1345.48</v>
      </c>
      <c r="BI246" s="51">
        <v>19516.77</v>
      </c>
      <c r="BJ246" s="51">
        <v>28496.23</v>
      </c>
      <c r="BL246" t="s">
        <v>127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63</v>
      </c>
      <c r="B247" t="s">
        <v>84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4">
        <v>2910.8</v>
      </c>
      <c r="BG247" s="51">
        <v>940.99</v>
      </c>
      <c r="BH247" s="51">
        <v>323.83</v>
      </c>
      <c r="BI247" s="51">
        <v>136.81</v>
      </c>
      <c r="BJ247" s="51">
        <v>1401.63</v>
      </c>
      <c r="BL247" t="s">
        <v>127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64</v>
      </c>
      <c r="B248" t="s">
        <v>84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4">
        <v>8272.7900000000009</v>
      </c>
      <c r="BG248" s="51">
        <v>5566.13</v>
      </c>
      <c r="BH248" s="51">
        <v>735.13</v>
      </c>
      <c r="BI248" s="51">
        <v>1305.83</v>
      </c>
      <c r="BJ248" s="51">
        <v>7607.09</v>
      </c>
      <c r="BL248" t="s">
        <v>127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65</v>
      </c>
      <c r="B249" t="s">
        <v>84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4">
        <v>3466.19</v>
      </c>
      <c r="BG249" s="51">
        <v>2278.1</v>
      </c>
      <c r="BH249" s="51">
        <v>9.69</v>
      </c>
      <c r="BI249" s="51">
        <v>25.63</v>
      </c>
      <c r="BJ249" s="51">
        <v>2313.42</v>
      </c>
      <c r="BL249" t="s">
        <v>127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28</v>
      </c>
      <c r="B250" t="s">
        <v>84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4">
        <v>2920.02</v>
      </c>
      <c r="BG250" s="51">
        <v>3086.45</v>
      </c>
      <c r="BH250" s="51">
        <v>850.14</v>
      </c>
      <c r="BI250" s="51">
        <v>895.78</v>
      </c>
      <c r="BJ250" s="51">
        <v>4832.37</v>
      </c>
      <c r="BL250" t="s">
        <v>127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66</v>
      </c>
      <c r="B251" t="s">
        <v>84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4">
        <v>7316.03</v>
      </c>
      <c r="BG251" s="51">
        <v>1256.1099999999999</v>
      </c>
      <c r="BH251" s="51">
        <v>567.49</v>
      </c>
      <c r="BI251" s="51">
        <v>6747.54</v>
      </c>
      <c r="BJ251" s="51">
        <v>8571.14</v>
      </c>
      <c r="BL251" t="s">
        <v>127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67</v>
      </c>
      <c r="B252" t="s">
        <v>84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4">
        <v>36459.339999999997</v>
      </c>
      <c r="BG252" s="51">
        <v>22409.7</v>
      </c>
      <c r="BH252" s="51">
        <v>2225.46</v>
      </c>
      <c r="BI252" s="51">
        <v>19798.760000000002</v>
      </c>
      <c r="BJ252" s="51">
        <v>44433.919999999998</v>
      </c>
      <c r="BL252" t="s">
        <v>127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68</v>
      </c>
      <c r="B253" t="s">
        <v>84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4">
        <v>36714.519999999997</v>
      </c>
      <c r="BG253" s="51">
        <v>37795.629999999997</v>
      </c>
      <c r="BH253" s="51">
        <v>3084.03</v>
      </c>
      <c r="BI253" s="51">
        <v>28406.809999999998</v>
      </c>
      <c r="BJ253" s="51">
        <v>69286.47</v>
      </c>
      <c r="BL253" t="s">
        <v>127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69</v>
      </c>
      <c r="B254" t="s">
        <v>84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4">
        <v>13098.94</v>
      </c>
      <c r="BG254" s="51">
        <v>3212.9</v>
      </c>
      <c r="BH254" s="51">
        <v>1041.4100000000001</v>
      </c>
      <c r="BI254" s="51">
        <v>9095.26</v>
      </c>
      <c r="BJ254" s="51">
        <v>13349.57</v>
      </c>
      <c r="BL254" t="s">
        <v>127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29</v>
      </c>
      <c r="B255" t="s">
        <v>84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4">
        <v>5769.3</v>
      </c>
      <c r="BG255" s="51">
        <v>2758.13</v>
      </c>
      <c r="BH255" s="51">
        <v>587.09</v>
      </c>
      <c r="BI255" s="51">
        <v>1645.9699999999998</v>
      </c>
      <c r="BJ255" s="51">
        <v>4991.1899999999996</v>
      </c>
      <c r="BL255" t="s">
        <v>127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70</v>
      </c>
      <c r="B256" t="s">
        <v>84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4">
        <v>7637.59</v>
      </c>
      <c r="BG256" s="51">
        <v>18415.04</v>
      </c>
      <c r="BH256" s="51">
        <v>613.72</v>
      </c>
      <c r="BI256" s="51">
        <v>5604.96</v>
      </c>
      <c r="BJ256" s="51">
        <v>24633.72</v>
      </c>
      <c r="BL256" t="s">
        <v>127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14</v>
      </c>
      <c r="B257" t="s">
        <v>84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4">
        <v>649.49</v>
      </c>
      <c r="BG257" s="51">
        <v>2160.36</v>
      </c>
      <c r="BH257" s="51">
        <v>207.64</v>
      </c>
      <c r="BI257" s="51">
        <v>425.99</v>
      </c>
      <c r="BJ257" s="51">
        <v>2793.99</v>
      </c>
      <c r="BL257" t="s">
        <v>127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20</v>
      </c>
      <c r="B258" t="s">
        <v>84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4">
        <v>1537.42</v>
      </c>
      <c r="BG258" s="51">
        <v>632.64</v>
      </c>
      <c r="BH258" s="51">
        <v>65.290000000000006</v>
      </c>
      <c r="BI258" s="51">
        <v>1454.22</v>
      </c>
      <c r="BJ258" s="51">
        <v>2152.15</v>
      </c>
      <c r="BL258" t="s">
        <v>127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71</v>
      </c>
      <c r="B259" t="s">
        <v>84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4">
        <v>4235.38</v>
      </c>
      <c r="BG259" s="51">
        <v>813.05</v>
      </c>
      <c r="BH259" s="51">
        <v>504.63</v>
      </c>
      <c r="BI259" s="51">
        <v>1178.08</v>
      </c>
      <c r="BJ259" s="51">
        <v>2495.7600000000002</v>
      </c>
      <c r="BL259" t="s">
        <v>127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26</v>
      </c>
      <c r="B260" t="s">
        <v>84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4">
        <v>60551.62</v>
      </c>
      <c r="BG260" s="51">
        <v>2602.4699999999998</v>
      </c>
      <c r="BH260" s="51">
        <v>709.29</v>
      </c>
      <c r="BI260" s="51">
        <v>15178.119999999999</v>
      </c>
      <c r="BJ260" s="51">
        <v>18489.88</v>
      </c>
      <c r="BL260" t="s">
        <v>127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27</v>
      </c>
      <c r="B261" t="s">
        <v>84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4">
        <v>13497.03</v>
      </c>
      <c r="BG261" s="51">
        <v>8483.52</v>
      </c>
      <c r="BH261" s="51">
        <v>6224.64</v>
      </c>
      <c r="BI261" s="51">
        <v>6910.29</v>
      </c>
      <c r="BJ261" s="51">
        <v>21618.45</v>
      </c>
      <c r="BL261" t="s">
        <v>127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72</v>
      </c>
      <c r="B262" t="s">
        <v>84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4">
        <v>4818.05</v>
      </c>
      <c r="BG262" s="51">
        <v>1991.37</v>
      </c>
      <c r="BH262" s="51">
        <v>516.66999999999996</v>
      </c>
      <c r="BI262" s="51">
        <v>627.92000000000007</v>
      </c>
      <c r="BJ262" s="51">
        <v>3135.96</v>
      </c>
      <c r="BL262" t="s">
        <v>127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73</v>
      </c>
      <c r="B263" t="s">
        <v>84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4">
        <v>1927.13</v>
      </c>
      <c r="BG263" s="51">
        <v>3637.57</v>
      </c>
      <c r="BH263" s="51">
        <v>76.739999999999995</v>
      </c>
      <c r="BI263" s="51">
        <v>559.04</v>
      </c>
      <c r="BJ263" s="51">
        <v>4273.3500000000004</v>
      </c>
      <c r="BL263" t="s">
        <v>127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74</v>
      </c>
      <c r="B264" t="s">
        <v>84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4">
        <v>27612.83</v>
      </c>
      <c r="BG264" s="51">
        <v>52970.44</v>
      </c>
      <c r="BH264" s="51">
        <v>3159.34</v>
      </c>
      <c r="BI264" s="51">
        <v>9727.0300000000007</v>
      </c>
      <c r="BJ264" s="51">
        <v>65856.81</v>
      </c>
      <c r="BL264" t="s">
        <v>127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75</v>
      </c>
      <c r="B265" t="s">
        <v>84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127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76</v>
      </c>
      <c r="B266" t="s">
        <v>84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4">
        <v>6639.66</v>
      </c>
      <c r="BG266" s="51">
        <v>1240.77</v>
      </c>
      <c r="BH266" s="51">
        <v>476.22</v>
      </c>
      <c r="BI266" s="51">
        <v>6122.8200000000006</v>
      </c>
      <c r="BJ266" s="51">
        <v>7839.81</v>
      </c>
      <c r="BL266" t="s">
        <v>127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13</v>
      </c>
      <c r="B267" t="s">
        <v>84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4">
        <v>52376.62</v>
      </c>
      <c r="BG267" s="51">
        <v>28927.61</v>
      </c>
      <c r="BH267" s="51">
        <v>3699.79</v>
      </c>
      <c r="BI267" s="51">
        <v>28436.45</v>
      </c>
      <c r="BJ267" s="51">
        <v>61063.85</v>
      </c>
      <c r="BL267" t="s">
        <v>127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77</v>
      </c>
      <c r="B268" t="s">
        <v>84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4">
        <v>973.44</v>
      </c>
      <c r="BG268" s="51">
        <v>174.71</v>
      </c>
      <c r="BH268" s="51">
        <v>324.11</v>
      </c>
      <c r="BI268" s="51">
        <v>336.46</v>
      </c>
      <c r="BJ268" s="51">
        <v>835.28</v>
      </c>
      <c r="BL268" t="s">
        <v>127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78</v>
      </c>
      <c r="B269" t="s">
        <v>84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4">
        <v>5146.0600000000004</v>
      </c>
      <c r="BG269" s="51">
        <v>914.36</v>
      </c>
      <c r="BH269" s="51">
        <v>57.87</v>
      </c>
      <c r="BI269" s="51">
        <v>4496.68</v>
      </c>
      <c r="BJ269" s="51">
        <v>5468.91</v>
      </c>
      <c r="BL269" t="s">
        <v>127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21</v>
      </c>
      <c r="B270" t="s">
        <v>84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4">
        <v>8084.31</v>
      </c>
      <c r="BG270" s="51">
        <v>1748.79</v>
      </c>
      <c r="BH270" s="51">
        <v>603.55999999999995</v>
      </c>
      <c r="BI270" s="51">
        <v>6922.04</v>
      </c>
      <c r="BJ270" s="51">
        <v>9274.39</v>
      </c>
      <c r="BL270" t="s">
        <v>127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87</v>
      </c>
      <c r="B271" t="s">
        <v>84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4">
        <v>54.16</v>
      </c>
      <c r="BG271" s="51">
        <v>393.39</v>
      </c>
      <c r="BH271" s="51">
        <v>41.16</v>
      </c>
      <c r="BI271" s="51">
        <v>0</v>
      </c>
      <c r="BJ271" s="51">
        <v>434.55</v>
      </c>
      <c r="BL271" t="s">
        <v>127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108</v>
      </c>
      <c r="B272" t="s">
        <v>84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4">
        <v>36.299999999999997</v>
      </c>
      <c r="BL272" t="s">
        <v>127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79</v>
      </c>
      <c r="B273" t="s">
        <v>84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4">
        <v>1665.04</v>
      </c>
      <c r="BG273" s="51">
        <v>6316.61</v>
      </c>
      <c r="BH273" s="51">
        <v>108.42</v>
      </c>
      <c r="BI273" s="51">
        <v>600.34</v>
      </c>
      <c r="BJ273" s="51">
        <v>7025.37</v>
      </c>
      <c r="BL273" t="s">
        <v>127</v>
      </c>
    </row>
    <row r="274" spans="1:88" x14ac:dyDescent="0.25">
      <c r="A274" s="14" t="s">
        <v>80</v>
      </c>
      <c r="B274" t="s">
        <v>84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4">
        <v>8452.8799999999992</v>
      </c>
      <c r="BG274" s="51">
        <v>10794.81</v>
      </c>
      <c r="BH274" s="51">
        <v>2548.33</v>
      </c>
      <c r="BI274" s="51">
        <v>2760.41</v>
      </c>
      <c r="BJ274" s="51">
        <v>16103.55</v>
      </c>
      <c r="BL274" t="s">
        <v>127</v>
      </c>
      <c r="BM274" s="27"/>
      <c r="BN274" s="27"/>
      <c r="BO274" s="27"/>
      <c r="BP274" s="27"/>
      <c r="BQ274" s="42"/>
      <c r="BR274" s="27"/>
      <c r="BS274" s="27"/>
      <c r="BT274" s="27"/>
      <c r="BU274" s="42"/>
      <c r="BV274" s="27"/>
      <c r="BW274" s="27"/>
      <c r="BX274" s="27"/>
      <c r="BY274" s="42"/>
      <c r="BZ274" s="27"/>
      <c r="CA274" s="27"/>
      <c r="CB274" s="27"/>
      <c r="CC274" s="42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81</v>
      </c>
      <c r="B275" t="s">
        <v>84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4">
        <v>119.52</v>
      </c>
      <c r="BG275" s="51">
        <v>281.62</v>
      </c>
      <c r="BH275" s="51">
        <v>13.78</v>
      </c>
      <c r="BI275" s="51">
        <v>41.339999999999996</v>
      </c>
      <c r="BJ275" s="51">
        <v>336.74</v>
      </c>
      <c r="BL275" t="s">
        <v>127</v>
      </c>
    </row>
    <row r="276" spans="1:88" x14ac:dyDescent="0.25">
      <c r="A276" s="14" t="s">
        <v>82</v>
      </c>
      <c r="B276" t="s">
        <v>84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4">
        <v>3912.02</v>
      </c>
      <c r="BG276" s="51">
        <v>2660.12</v>
      </c>
      <c r="BH276" s="51">
        <v>14.1</v>
      </c>
      <c r="BI276" s="51">
        <v>253.73999999999998</v>
      </c>
      <c r="BJ276" s="51">
        <v>2927.96</v>
      </c>
      <c r="BL276" t="s">
        <v>127</v>
      </c>
    </row>
    <row r="277" spans="1:88" x14ac:dyDescent="0.25">
      <c r="A277" s="26" t="s">
        <v>83</v>
      </c>
      <c r="B277" t="s">
        <v>84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4">
        <v>24485.97</v>
      </c>
      <c r="BG277" s="51">
        <v>6314.5</v>
      </c>
      <c r="BH277" s="51">
        <v>3131.27</v>
      </c>
      <c r="BI277" s="51">
        <v>19316.449999999997</v>
      </c>
      <c r="BJ277" s="51">
        <v>28762.22</v>
      </c>
      <c r="BL277" t="s">
        <v>127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5"/>
      <c r="M1" s="15"/>
      <c r="N1" s="15"/>
      <c r="P1" s="77" t="s">
        <v>114</v>
      </c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BM1" s="78" t="s">
        <v>89</v>
      </c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15"/>
      <c r="M2" s="15"/>
      <c r="N2" s="15"/>
      <c r="P2" s="74">
        <v>44197</v>
      </c>
      <c r="Q2" s="75"/>
      <c r="R2" s="75"/>
      <c r="S2" s="75"/>
      <c r="T2" s="74">
        <v>44228</v>
      </c>
      <c r="U2" s="75"/>
      <c r="V2" s="75"/>
      <c r="W2" s="75"/>
      <c r="X2" s="74">
        <v>44256</v>
      </c>
      <c r="Y2" s="75"/>
      <c r="Z2" s="75"/>
      <c r="AA2" s="75"/>
      <c r="AB2" s="74">
        <v>44287</v>
      </c>
      <c r="AC2" s="75"/>
      <c r="AD2" s="75"/>
      <c r="AE2" s="75"/>
      <c r="AF2" s="74">
        <v>44317</v>
      </c>
      <c r="AG2" s="75"/>
      <c r="AH2" s="75"/>
      <c r="AI2" s="75"/>
      <c r="AJ2" s="74">
        <v>44348</v>
      </c>
      <c r="AK2" s="75"/>
      <c r="AL2" s="75"/>
      <c r="AM2" s="75"/>
      <c r="AN2" s="74">
        <v>44378</v>
      </c>
      <c r="AO2" s="75"/>
      <c r="AP2" s="75"/>
      <c r="AQ2" s="75"/>
      <c r="AR2" s="74">
        <v>44409</v>
      </c>
      <c r="AS2" s="75"/>
      <c r="AT2" s="75"/>
      <c r="AU2" s="75"/>
      <c r="AV2" s="74">
        <v>44440</v>
      </c>
      <c r="AW2" s="75"/>
      <c r="AX2" s="75"/>
      <c r="AY2" s="75"/>
      <c r="AZ2" s="74">
        <v>44470</v>
      </c>
      <c r="BA2" s="75"/>
      <c r="BB2" s="75"/>
      <c r="BC2" s="75"/>
      <c r="BD2" s="74">
        <v>44501</v>
      </c>
      <c r="BE2" s="75"/>
      <c r="BF2" s="75"/>
      <c r="BG2" s="75"/>
      <c r="BH2" s="74">
        <v>44531</v>
      </c>
      <c r="BI2" s="75"/>
      <c r="BJ2" s="75"/>
      <c r="BK2" s="75"/>
      <c r="BM2" s="77"/>
      <c r="BN2" s="77"/>
      <c r="BO2" s="74">
        <v>44197</v>
      </c>
      <c r="BP2" s="75"/>
      <c r="BQ2" s="75"/>
      <c r="BR2" s="75"/>
      <c r="BS2" s="74">
        <v>44228</v>
      </c>
      <c r="BT2" s="75"/>
      <c r="BU2" s="75"/>
      <c r="BV2" s="75"/>
      <c r="BW2" s="74">
        <v>44256</v>
      </c>
      <c r="BX2" s="75"/>
      <c r="BY2" s="75"/>
      <c r="BZ2" s="76"/>
      <c r="CA2" s="18"/>
      <c r="CB2" s="19"/>
      <c r="CC2" s="71">
        <v>44287</v>
      </c>
      <c r="CD2" s="72"/>
      <c r="CE2" s="72"/>
      <c r="CF2" s="73"/>
      <c r="CG2" s="71">
        <v>44317</v>
      </c>
      <c r="CH2" s="72"/>
      <c r="CI2" s="72"/>
      <c r="CJ2" s="73"/>
      <c r="CK2" s="71">
        <v>44348</v>
      </c>
      <c r="CL2" s="72"/>
      <c r="CM2" s="72"/>
      <c r="CN2" s="72"/>
      <c r="CO2" s="20"/>
      <c r="CP2" s="21"/>
      <c r="CQ2" s="71">
        <v>44378</v>
      </c>
      <c r="CR2" s="72"/>
      <c r="CS2" s="72"/>
      <c r="CT2" s="73"/>
      <c r="CU2" s="71">
        <v>44409</v>
      </c>
      <c r="CV2" s="72"/>
      <c r="CW2" s="72"/>
      <c r="CX2" s="73"/>
      <c r="CY2" s="71">
        <v>44440</v>
      </c>
      <c r="CZ2" s="72"/>
      <c r="DA2" s="72"/>
      <c r="DB2" s="73"/>
      <c r="DC2" s="21"/>
      <c r="DD2" s="21"/>
      <c r="DE2" s="71">
        <v>44470</v>
      </c>
      <c r="DF2" s="72"/>
      <c r="DG2" s="72"/>
      <c r="DH2" s="73"/>
      <c r="DI2" s="71">
        <v>44501</v>
      </c>
      <c r="DJ2" s="72"/>
      <c r="DK2" s="72"/>
      <c r="DL2" s="73"/>
      <c r="DM2" s="71">
        <v>44531</v>
      </c>
      <c r="DN2" s="72"/>
      <c r="DO2" s="72"/>
      <c r="DP2" s="73"/>
    </row>
    <row r="3" spans="1:120" x14ac:dyDescent="0.25">
      <c r="A3" s="22" t="s">
        <v>0</v>
      </c>
      <c r="B3" s="22" t="s">
        <v>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2</v>
      </c>
      <c r="Q3" s="19" t="s">
        <v>3</v>
      </c>
      <c r="R3" s="19" t="s">
        <v>4</v>
      </c>
      <c r="S3" s="19" t="s">
        <v>5</v>
      </c>
      <c r="T3" s="19" t="s">
        <v>2</v>
      </c>
      <c r="U3" s="19" t="s">
        <v>3</v>
      </c>
      <c r="V3" s="19" t="s">
        <v>4</v>
      </c>
      <c r="W3" s="19" t="s">
        <v>5</v>
      </c>
      <c r="X3" s="19" t="s">
        <v>2</v>
      </c>
      <c r="Y3" s="19" t="s">
        <v>3</v>
      </c>
      <c r="Z3" s="19" t="s">
        <v>4</v>
      </c>
      <c r="AA3" s="19" t="s">
        <v>5</v>
      </c>
      <c r="AB3" s="19" t="s">
        <v>2</v>
      </c>
      <c r="AC3" s="19" t="s">
        <v>3</v>
      </c>
      <c r="AD3" s="19" t="s">
        <v>4</v>
      </c>
      <c r="AE3" s="19" t="s">
        <v>5</v>
      </c>
      <c r="AF3" s="19" t="s">
        <v>2</v>
      </c>
      <c r="AG3" s="19" t="s">
        <v>3</v>
      </c>
      <c r="AH3" s="19" t="s">
        <v>4</v>
      </c>
      <c r="AI3" s="19" t="s">
        <v>5</v>
      </c>
      <c r="AJ3" s="19" t="s">
        <v>2</v>
      </c>
      <c r="AK3" s="19" t="s">
        <v>3</v>
      </c>
      <c r="AL3" s="19" t="s">
        <v>4</v>
      </c>
      <c r="AM3" s="19" t="s">
        <v>5</v>
      </c>
      <c r="AN3" s="19" t="s">
        <v>2</v>
      </c>
      <c r="AO3" s="19" t="s">
        <v>3</v>
      </c>
      <c r="AP3" s="19" t="s">
        <v>4</v>
      </c>
      <c r="AQ3" s="19" t="s">
        <v>5</v>
      </c>
      <c r="AR3" s="19" t="s">
        <v>2</v>
      </c>
      <c r="AS3" s="19" t="s">
        <v>3</v>
      </c>
      <c r="AT3" s="19" t="s">
        <v>4</v>
      </c>
      <c r="AU3" s="19" t="s">
        <v>5</v>
      </c>
      <c r="AV3" s="19" t="s">
        <v>2</v>
      </c>
      <c r="AW3" s="19" t="s">
        <v>3</v>
      </c>
      <c r="AX3" s="19" t="s">
        <v>4</v>
      </c>
      <c r="AY3" s="19" t="s">
        <v>5</v>
      </c>
      <c r="AZ3" s="19" t="s">
        <v>2</v>
      </c>
      <c r="BA3" s="19" t="s">
        <v>3</v>
      </c>
      <c r="BB3" s="19" t="s">
        <v>4</v>
      </c>
      <c r="BC3" s="19" t="s">
        <v>5</v>
      </c>
      <c r="BD3" s="19" t="s">
        <v>2</v>
      </c>
      <c r="BE3" s="19" t="s">
        <v>3</v>
      </c>
      <c r="BF3" s="19" t="s">
        <v>4</v>
      </c>
      <c r="BG3" s="19" t="s">
        <v>5</v>
      </c>
      <c r="BH3" s="19" t="s">
        <v>2</v>
      </c>
      <c r="BI3" s="19" t="s">
        <v>3</v>
      </c>
      <c r="BJ3" s="19" t="s">
        <v>4</v>
      </c>
      <c r="BK3" s="19" t="s">
        <v>5</v>
      </c>
      <c r="BM3" s="19" t="s">
        <v>0</v>
      </c>
      <c r="BN3" s="19" t="s">
        <v>1</v>
      </c>
      <c r="BO3" s="19" t="s">
        <v>2</v>
      </c>
      <c r="BP3" s="19" t="s">
        <v>3</v>
      </c>
      <c r="BQ3" s="19" t="s">
        <v>4</v>
      </c>
      <c r="BR3" s="19" t="s">
        <v>5</v>
      </c>
      <c r="BS3" s="19" t="s">
        <v>2</v>
      </c>
      <c r="BT3" s="19" t="s">
        <v>3</v>
      </c>
      <c r="BU3" s="19" t="s">
        <v>4</v>
      </c>
      <c r="BV3" s="19" t="s">
        <v>5</v>
      </c>
      <c r="BW3" s="19" t="s">
        <v>2</v>
      </c>
      <c r="BX3" s="19" t="s">
        <v>3</v>
      </c>
      <c r="BY3" s="19" t="s">
        <v>4</v>
      </c>
      <c r="BZ3" s="18" t="s">
        <v>5</v>
      </c>
      <c r="CA3" s="19" t="s">
        <v>0</v>
      </c>
      <c r="CB3" s="19" t="s">
        <v>1</v>
      </c>
      <c r="CC3" s="19" t="s">
        <v>2</v>
      </c>
      <c r="CD3" s="19" t="s">
        <v>3</v>
      </c>
      <c r="CE3" s="19" t="s">
        <v>4</v>
      </c>
      <c r="CF3" s="19" t="s">
        <v>5</v>
      </c>
      <c r="CG3" s="24" t="s">
        <v>2</v>
      </c>
      <c r="CH3" s="24" t="s">
        <v>3</v>
      </c>
      <c r="CI3" s="24" t="s">
        <v>4</v>
      </c>
      <c r="CJ3" s="24" t="s">
        <v>5</v>
      </c>
      <c r="CK3" s="24" t="s">
        <v>2</v>
      </c>
      <c r="CL3" s="24" t="s">
        <v>3</v>
      </c>
      <c r="CM3" s="24" t="s">
        <v>4</v>
      </c>
      <c r="CN3" s="25" t="s">
        <v>5</v>
      </c>
      <c r="CO3" s="19" t="s">
        <v>0</v>
      </c>
      <c r="CP3" s="19" t="s">
        <v>1</v>
      </c>
      <c r="CQ3" s="24" t="s">
        <v>2</v>
      </c>
      <c r="CR3" s="24" t="s">
        <v>3</v>
      </c>
      <c r="CS3" s="24" t="s">
        <v>4</v>
      </c>
      <c r="CT3" s="24" t="s">
        <v>5</v>
      </c>
      <c r="CU3" s="24" t="s">
        <v>2</v>
      </c>
      <c r="CV3" s="24" t="s">
        <v>3</v>
      </c>
      <c r="CW3" s="24" t="s">
        <v>4</v>
      </c>
      <c r="CX3" s="24" t="s">
        <v>5</v>
      </c>
      <c r="CY3" s="24" t="s">
        <v>2</v>
      </c>
      <c r="CZ3" s="24" t="s">
        <v>3</v>
      </c>
      <c r="DA3" s="24" t="s">
        <v>4</v>
      </c>
      <c r="DB3" s="24" t="s">
        <v>5</v>
      </c>
      <c r="DC3" s="19" t="s">
        <v>0</v>
      </c>
      <c r="DD3" s="19" t="s">
        <v>1</v>
      </c>
      <c r="DE3" s="24" t="s">
        <v>2</v>
      </c>
      <c r="DF3" s="24" t="s">
        <v>3</v>
      </c>
      <c r="DG3" s="24" t="s">
        <v>4</v>
      </c>
      <c r="DH3" s="24" t="s">
        <v>5</v>
      </c>
      <c r="DI3" s="24" t="s">
        <v>2</v>
      </c>
      <c r="DJ3" s="24" t="s">
        <v>3</v>
      </c>
      <c r="DK3" s="24" t="s">
        <v>4</v>
      </c>
      <c r="DL3" s="24" t="s">
        <v>5</v>
      </c>
      <c r="DM3" s="24" t="s">
        <v>2</v>
      </c>
      <c r="DN3" s="24" t="s">
        <v>3</v>
      </c>
      <c r="DO3" s="24" t="s">
        <v>4</v>
      </c>
      <c r="DP3" s="24" t="s">
        <v>5</v>
      </c>
    </row>
    <row r="4" spans="1:120" x14ac:dyDescent="0.25">
      <c r="A4" s="26" t="s">
        <v>7</v>
      </c>
      <c r="B4" t="s">
        <v>110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37</v>
      </c>
      <c r="BN4" s="29" t="s">
        <v>36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37</v>
      </c>
      <c r="CB4" s="12" t="s">
        <v>36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37</v>
      </c>
      <c r="CP4" s="12" t="s">
        <v>36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37</v>
      </c>
      <c r="DD4" s="12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34</v>
      </c>
      <c r="BN5" s="29" t="s">
        <v>36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34</v>
      </c>
      <c r="CB5" s="12" t="s">
        <v>36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34</v>
      </c>
      <c r="CP5" s="12" t="s">
        <v>36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34</v>
      </c>
      <c r="DD5" s="12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30</v>
      </c>
      <c r="BN6" s="29" t="s">
        <v>36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30</v>
      </c>
      <c r="CB6" s="12" t="s">
        <v>36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30</v>
      </c>
      <c r="CP6" s="12" t="s">
        <v>36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30</v>
      </c>
      <c r="DD6" s="12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38</v>
      </c>
      <c r="BN7" s="29" t="s">
        <v>36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38</v>
      </c>
      <c r="CB7" s="12" t="s">
        <v>36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38</v>
      </c>
      <c r="CP7" s="12" t="s">
        <v>36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38</v>
      </c>
      <c r="DD7" s="12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39</v>
      </c>
      <c r="BN8" s="29" t="s">
        <v>36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39</v>
      </c>
      <c r="CB8" s="12" t="s">
        <v>36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39</v>
      </c>
      <c r="CP8" s="12" t="s">
        <v>36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39</v>
      </c>
      <c r="DD8" s="12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39</v>
      </c>
      <c r="B9" t="s">
        <v>110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40</v>
      </c>
      <c r="BN9" s="29" t="s">
        <v>36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40</v>
      </c>
      <c r="CB9" s="12" t="s">
        <v>36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40</v>
      </c>
      <c r="CP9" s="12" t="s">
        <v>36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40</v>
      </c>
      <c r="DD9" s="12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41</v>
      </c>
      <c r="BN10" s="29" t="s">
        <v>36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41</v>
      </c>
      <c r="CB10" s="12" t="s">
        <v>36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41</v>
      </c>
      <c r="CP10" s="12" t="s">
        <v>36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41</v>
      </c>
      <c r="DD10" s="12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85</v>
      </c>
      <c r="B11" t="s">
        <v>110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43</v>
      </c>
      <c r="BN11" s="29" t="s">
        <v>36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43</v>
      </c>
      <c r="CB11" s="12" t="s">
        <v>36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43</v>
      </c>
      <c r="CP11" s="12" t="s">
        <v>36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43</v>
      </c>
      <c r="DD11" s="12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44</v>
      </c>
      <c r="BN12" s="29" t="s">
        <v>36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44</v>
      </c>
      <c r="CB12" s="12" t="s">
        <v>36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44</v>
      </c>
      <c r="CP12" s="12" t="s">
        <v>36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44</v>
      </c>
      <c r="DD12" s="12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17</v>
      </c>
      <c r="BN13" s="29" t="s">
        <v>36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17</v>
      </c>
      <c r="CB13" s="12" t="s">
        <v>36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17</v>
      </c>
      <c r="CP13" s="12" t="s">
        <v>36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17</v>
      </c>
      <c r="DD13" s="12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45</v>
      </c>
      <c r="BN14" s="29" t="s">
        <v>36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45</v>
      </c>
      <c r="CB14" s="12" t="s">
        <v>36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45</v>
      </c>
      <c r="CP14" s="12" t="s">
        <v>36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45</v>
      </c>
      <c r="DD14" s="12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46</v>
      </c>
      <c r="BN15" s="29" t="s">
        <v>36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46</v>
      </c>
      <c r="CB15" s="12" t="s">
        <v>36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46</v>
      </c>
      <c r="CP15" s="12" t="s">
        <v>36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46</v>
      </c>
      <c r="DD15" s="12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31</v>
      </c>
      <c r="BN16" s="29" t="s">
        <v>36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31</v>
      </c>
      <c r="CB16" s="12" t="s">
        <v>36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31</v>
      </c>
      <c r="CP16" s="12" t="s">
        <v>36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31</v>
      </c>
      <c r="DD16" s="12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47</v>
      </c>
      <c r="BN17" s="29" t="s">
        <v>36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47</v>
      </c>
      <c r="CB17" s="12" t="s">
        <v>36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47</v>
      </c>
      <c r="CP17" s="12" t="s">
        <v>36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47</v>
      </c>
      <c r="DD17" s="12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48</v>
      </c>
      <c r="BN18" s="29" t="s">
        <v>36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48</v>
      </c>
      <c r="CB18" s="12" t="s">
        <v>36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32</v>
      </c>
      <c r="CP18" s="12" t="s">
        <v>36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32</v>
      </c>
      <c r="DD18" s="12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32</v>
      </c>
      <c r="BN19" s="29" t="s">
        <v>36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32</v>
      </c>
      <c r="CB19" s="12" t="s">
        <v>36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49</v>
      </c>
      <c r="CP19" s="12" t="s">
        <v>36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49</v>
      </c>
      <c r="DD19" s="12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49</v>
      </c>
      <c r="BN20" s="29" t="s">
        <v>36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49</v>
      </c>
      <c r="CB20" s="12" t="s">
        <v>36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50</v>
      </c>
      <c r="CP20" s="12" t="s">
        <v>36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50</v>
      </c>
      <c r="DD20" s="12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50</v>
      </c>
      <c r="BN21" s="29" t="s">
        <v>36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50</v>
      </c>
      <c r="CB21" s="12" t="s">
        <v>36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24</v>
      </c>
      <c r="CP21" s="12" t="s">
        <v>36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24</v>
      </c>
      <c r="DD21" s="12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24</v>
      </c>
      <c r="B22" t="s">
        <v>110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24</v>
      </c>
      <c r="BN22" s="29" t="s">
        <v>36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24</v>
      </c>
      <c r="CB22" s="12" t="s">
        <v>36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51</v>
      </c>
      <c r="CP22" s="12" t="s">
        <v>36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51</v>
      </c>
      <c r="DD22" s="12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25</v>
      </c>
      <c r="B23" t="s">
        <v>110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25</v>
      </c>
      <c r="BN23" s="29" t="s">
        <v>36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25</v>
      </c>
      <c r="CB23" s="12" t="s">
        <v>36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52</v>
      </c>
      <c r="CP23" s="12" t="s">
        <v>36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52</v>
      </c>
      <c r="DD23" s="12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51</v>
      </c>
      <c r="BN24" s="29" t="s">
        <v>36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51</v>
      </c>
      <c r="CB24" s="12" t="s">
        <v>36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53</v>
      </c>
      <c r="CP24" s="12" t="s">
        <v>36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53</v>
      </c>
      <c r="DD24" s="12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52</v>
      </c>
      <c r="B25" t="s">
        <v>110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52</v>
      </c>
      <c r="BN25" s="29" t="s">
        <v>36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52</v>
      </c>
      <c r="CB25" s="12" t="s">
        <v>36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54</v>
      </c>
      <c r="CP25" s="12" t="s">
        <v>36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54</v>
      </c>
      <c r="DD25" s="12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53</v>
      </c>
      <c r="BN26" s="29" t="s">
        <v>36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53</v>
      </c>
      <c r="CB26" s="12" t="s">
        <v>36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18</v>
      </c>
      <c r="CP26" s="12" t="s">
        <v>36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18</v>
      </c>
      <c r="DD26" s="12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107</v>
      </c>
      <c r="B27" t="s">
        <v>110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54</v>
      </c>
      <c r="BN27" s="29" t="s">
        <v>36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54</v>
      </c>
      <c r="CB27" s="12" t="s">
        <v>36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55</v>
      </c>
      <c r="CP27" s="12" t="s">
        <v>36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55</v>
      </c>
      <c r="DD27" s="12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18</v>
      </c>
      <c r="BN28" s="29" t="s">
        <v>36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18</v>
      </c>
      <c r="CB28" s="12" t="s">
        <v>36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56</v>
      </c>
      <c r="CP28" s="12" t="s">
        <v>36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56</v>
      </c>
      <c r="DD28" s="12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16</v>
      </c>
      <c r="B29" t="s">
        <v>110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55</v>
      </c>
      <c r="BN29" s="29" t="s">
        <v>36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55</v>
      </c>
      <c r="CB29" s="12" t="s">
        <v>36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57</v>
      </c>
      <c r="CP29" s="12" t="s">
        <v>36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57</v>
      </c>
      <c r="DD29" s="12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56</v>
      </c>
      <c r="BN30" s="29" t="s">
        <v>36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56</v>
      </c>
      <c r="CB30" s="12" t="s">
        <v>36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58</v>
      </c>
      <c r="CP30" s="12" t="s">
        <v>36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58</v>
      </c>
      <c r="DD30" s="12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57</v>
      </c>
      <c r="BN31" s="29" t="s">
        <v>36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57</v>
      </c>
      <c r="CB31" s="12" t="s">
        <v>36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8</v>
      </c>
      <c r="CP31" s="12" t="s">
        <v>36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12</v>
      </c>
      <c r="DD31" s="12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58</v>
      </c>
      <c r="BN32" s="29" t="s">
        <v>36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58</v>
      </c>
      <c r="CB32" s="12" t="s">
        <v>36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12</v>
      </c>
      <c r="CP32" s="12" t="s">
        <v>36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59</v>
      </c>
      <c r="DD32" s="12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8</v>
      </c>
      <c r="BN33" s="29" t="s">
        <v>36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12</v>
      </c>
      <c r="CB33" s="12" t="s">
        <v>36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59</v>
      </c>
      <c r="CP33" s="12" t="s">
        <v>36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60</v>
      </c>
      <c r="DD33" s="12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12</v>
      </c>
      <c r="BN34" s="29" t="s">
        <v>36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59</v>
      </c>
      <c r="CB34" s="12" t="s">
        <v>36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23</v>
      </c>
      <c r="CP34" s="12" t="s">
        <v>36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23</v>
      </c>
      <c r="DD34" s="12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12</v>
      </c>
      <c r="B35" t="s">
        <v>110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59</v>
      </c>
      <c r="BN35" s="29" t="s">
        <v>36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60</v>
      </c>
      <c r="CB35" s="12" t="s">
        <v>36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61</v>
      </c>
      <c r="CP35" s="12" t="s">
        <v>36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61</v>
      </c>
      <c r="DD35" s="12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19</v>
      </c>
      <c r="BN36" s="29" t="s">
        <v>36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23</v>
      </c>
      <c r="CB36" s="12" t="s">
        <v>36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62</v>
      </c>
      <c r="CP36" s="12" t="s">
        <v>36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62</v>
      </c>
      <c r="DD36" s="12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10</v>
      </c>
      <c r="B37" t="s">
        <v>110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60</v>
      </c>
      <c r="BN37" s="29" t="s">
        <v>36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15</v>
      </c>
      <c r="CB37" s="12" t="s">
        <v>36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63</v>
      </c>
      <c r="CP37" s="12" t="s">
        <v>36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63</v>
      </c>
      <c r="DD37" s="12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23</v>
      </c>
      <c r="BN38" s="29" t="s">
        <v>36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61</v>
      </c>
      <c r="CB38" s="12" t="s">
        <v>36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64</v>
      </c>
      <c r="CP38" s="12" t="s">
        <v>36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64</v>
      </c>
      <c r="DD38" s="12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15</v>
      </c>
      <c r="BN39" s="29" t="s">
        <v>36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62</v>
      </c>
      <c r="CB39" s="12" t="s">
        <v>36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65</v>
      </c>
      <c r="CP39" s="12" t="s">
        <v>36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65</v>
      </c>
      <c r="DD39" s="12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61</v>
      </c>
      <c r="BN40" s="29" t="s">
        <v>36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63</v>
      </c>
      <c r="CB40" s="12" t="s">
        <v>36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28</v>
      </c>
      <c r="CP40" s="12" t="s">
        <v>36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28</v>
      </c>
      <c r="DD40" s="12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62</v>
      </c>
      <c r="BN41" s="29" t="s">
        <v>36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64</v>
      </c>
      <c r="CB41" s="12" t="s">
        <v>36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66</v>
      </c>
      <c r="CP41" s="12" t="s">
        <v>36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67</v>
      </c>
      <c r="DD41" s="12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63</v>
      </c>
      <c r="BN42" s="29" t="s">
        <v>36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65</v>
      </c>
      <c r="CB42" s="12" t="s">
        <v>36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67</v>
      </c>
      <c r="CP42" s="12" t="s">
        <v>36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68</v>
      </c>
      <c r="DD42" s="12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65</v>
      </c>
      <c r="B43" t="s">
        <v>110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64</v>
      </c>
      <c r="BN43" s="29" t="s">
        <v>36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28</v>
      </c>
      <c r="CB43" s="12" t="s">
        <v>36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68</v>
      </c>
      <c r="CP43" s="12" t="s">
        <v>36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69</v>
      </c>
      <c r="DD43" s="12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28</v>
      </c>
      <c r="B44" t="s">
        <v>110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65</v>
      </c>
      <c r="BN44" s="29" t="s">
        <v>36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66</v>
      </c>
      <c r="CB44" s="12" t="s">
        <v>36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69</v>
      </c>
      <c r="CP44" s="12" t="s">
        <v>36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29</v>
      </c>
      <c r="DD44" s="12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28</v>
      </c>
      <c r="BN45" s="29" t="s">
        <v>36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67</v>
      </c>
      <c r="CB45" s="12" t="s">
        <v>36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29</v>
      </c>
      <c r="CP45" s="12" t="s">
        <v>36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70</v>
      </c>
      <c r="DD45" s="12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66</v>
      </c>
      <c r="BN46" s="29" t="s">
        <v>36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68</v>
      </c>
      <c r="CB46" s="12" t="s">
        <v>36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70</v>
      </c>
      <c r="CP46" s="12" t="s">
        <v>36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14</v>
      </c>
      <c r="DD46" s="12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67</v>
      </c>
      <c r="BN47" s="29" t="s">
        <v>36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69</v>
      </c>
      <c r="CB47" s="12" t="s">
        <v>36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14</v>
      </c>
      <c r="CP47" s="12" t="s">
        <v>36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20</v>
      </c>
      <c r="DD47" s="12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68</v>
      </c>
      <c r="BN48" s="29" t="s">
        <v>36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29</v>
      </c>
      <c r="CB48" s="12" t="s">
        <v>36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20</v>
      </c>
      <c r="CP48" s="12" t="s">
        <v>36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71</v>
      </c>
      <c r="DD48" s="12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69</v>
      </c>
      <c r="BN49" s="29" t="s">
        <v>36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70</v>
      </c>
      <c r="CB49" s="12" t="s">
        <v>36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71</v>
      </c>
      <c r="CP49" s="12" t="s">
        <v>36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26</v>
      </c>
      <c r="DD49" s="12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29</v>
      </c>
      <c r="BN50" s="29" t="s">
        <v>36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14</v>
      </c>
      <c r="CB50" s="12" t="s">
        <v>36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26</v>
      </c>
      <c r="CP50" s="12" t="s">
        <v>36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27</v>
      </c>
      <c r="DD50" s="12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26</v>
      </c>
      <c r="B51" t="s">
        <v>110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70</v>
      </c>
      <c r="BN51" s="29" t="s">
        <v>36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20</v>
      </c>
      <c r="CB51" s="12" t="s">
        <v>36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27</v>
      </c>
      <c r="CP51" s="12" t="s">
        <v>36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72</v>
      </c>
      <c r="DD51" s="12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14</v>
      </c>
      <c r="BN52" s="29" t="s">
        <v>36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71</v>
      </c>
      <c r="CB52" s="12" t="s">
        <v>36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72</v>
      </c>
      <c r="CP52" s="12" t="s">
        <v>36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73</v>
      </c>
      <c r="DD52" s="12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20</v>
      </c>
      <c r="BN53" s="29" t="s">
        <v>36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26</v>
      </c>
      <c r="CB53" s="12" t="s">
        <v>36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73</v>
      </c>
      <c r="CP53" s="12" t="s">
        <v>36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74</v>
      </c>
      <c r="DD53" s="12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71</v>
      </c>
      <c r="BN54" s="29" t="s">
        <v>36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27</v>
      </c>
      <c r="CB54" s="12" t="s">
        <v>36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74</v>
      </c>
      <c r="CP54" s="12" t="s">
        <v>36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76</v>
      </c>
      <c r="DD54" s="12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26</v>
      </c>
      <c r="BN55" s="29" t="s">
        <v>36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72</v>
      </c>
      <c r="CB55" s="12" t="s">
        <v>36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76</v>
      </c>
      <c r="CP55" s="12" t="s">
        <v>36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13</v>
      </c>
      <c r="DD55" s="12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76</v>
      </c>
      <c r="B56" t="s">
        <v>110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27</v>
      </c>
      <c r="BN56" s="29" t="s">
        <v>36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73</v>
      </c>
      <c r="CB56" s="12" t="s">
        <v>36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13</v>
      </c>
      <c r="CP56" s="12" t="s">
        <v>36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77</v>
      </c>
      <c r="DD56" s="12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72</v>
      </c>
      <c r="BN57" s="29" t="s">
        <v>36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74</v>
      </c>
      <c r="CB57" s="12" t="s">
        <v>36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77</v>
      </c>
      <c r="CP57" s="12" t="s">
        <v>36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78</v>
      </c>
      <c r="DD57" s="12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78</v>
      </c>
      <c r="B58" t="s">
        <v>110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73</v>
      </c>
      <c r="BN58" s="29" t="s">
        <v>36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76</v>
      </c>
      <c r="CB58" s="12" t="s">
        <v>36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78</v>
      </c>
      <c r="CP58" s="12" t="s">
        <v>36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21</v>
      </c>
      <c r="DD58" s="12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74</v>
      </c>
      <c r="BN59" s="29" t="s">
        <v>36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13</v>
      </c>
      <c r="CB59" s="12" t="s">
        <v>36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21</v>
      </c>
      <c r="CP59" s="12" t="s">
        <v>36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80</v>
      </c>
      <c r="DD59" s="12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76</v>
      </c>
      <c r="BN60" s="29" t="s">
        <v>36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77</v>
      </c>
      <c r="CB60" s="12" t="s">
        <v>36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80</v>
      </c>
      <c r="CP60" s="12" t="s">
        <v>36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82</v>
      </c>
      <c r="DD60" s="12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13</v>
      </c>
      <c r="BN61" s="29" t="s">
        <v>36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78</v>
      </c>
      <c r="CB61" s="12" t="s">
        <v>36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82</v>
      </c>
      <c r="CP61" s="12" t="s">
        <v>36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83</v>
      </c>
      <c r="DD61" s="12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77</v>
      </c>
      <c r="BN62" s="29" t="s">
        <v>36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21</v>
      </c>
      <c r="CB62" s="12" t="s">
        <v>36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83</v>
      </c>
      <c r="CP62" s="12" t="s">
        <v>36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78</v>
      </c>
      <c r="BN63" s="29" t="s">
        <v>36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79</v>
      </c>
      <c r="CB63" s="12" t="s">
        <v>36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21</v>
      </c>
      <c r="BN64" s="29" t="s">
        <v>36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80</v>
      </c>
      <c r="CB64" s="12" t="s">
        <v>36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37</v>
      </c>
      <c r="B65" t="s">
        <v>33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79</v>
      </c>
      <c r="BN65" s="29" t="s">
        <v>36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82</v>
      </c>
      <c r="CB65" s="12" t="s">
        <v>36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80</v>
      </c>
      <c r="BN66" s="29" t="s">
        <v>36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83</v>
      </c>
      <c r="CB66" s="12" t="s">
        <v>36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82</v>
      </c>
      <c r="BN67" s="29" t="s">
        <v>36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83</v>
      </c>
      <c r="BN68" s="29" t="s">
        <v>36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43</v>
      </c>
      <c r="B71" t="s">
        <v>33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31</v>
      </c>
      <c r="B74" t="s">
        <v>33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32</v>
      </c>
      <c r="B75" t="s">
        <v>33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25</v>
      </c>
      <c r="B77" t="s">
        <v>33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18</v>
      </c>
      <c r="B78" t="s">
        <v>33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23</v>
      </c>
      <c r="B79" t="s">
        <v>33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61</v>
      </c>
      <c r="B81" t="s">
        <v>33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64</v>
      </c>
      <c r="B84" t="s">
        <v>33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69</v>
      </c>
      <c r="B88" t="s">
        <v>33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29</v>
      </c>
      <c r="B89" t="s">
        <v>33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71</v>
      </c>
      <c r="B91" t="s">
        <v>33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73</v>
      </c>
      <c r="B94" t="s">
        <v>33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74</v>
      </c>
      <c r="B95" t="s">
        <v>33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87</v>
      </c>
      <c r="B98" t="s">
        <v>33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37</v>
      </c>
      <c r="B101" t="s">
        <v>35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40</v>
      </c>
      <c r="B103" t="s">
        <v>35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43</v>
      </c>
      <c r="B104" t="s">
        <v>35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25</v>
      </c>
      <c r="B107" t="s">
        <v>35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58</v>
      </c>
      <c r="B108" t="s">
        <v>35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71</v>
      </c>
      <c r="B112" t="s">
        <v>35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72</v>
      </c>
      <c r="B114" t="s">
        <v>35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74</v>
      </c>
      <c r="B115" t="s">
        <v>35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82</v>
      </c>
      <c r="B121" t="s">
        <v>35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107</v>
      </c>
      <c r="B150" t="s">
        <v>36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22</v>
      </c>
      <c r="B164" t="s">
        <v>36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22</v>
      </c>
      <c r="B238" t="s">
        <v>84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2023-06-06T07:00:00+00:00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A26F5-4B03-4F1C-84D8-7D526C36533F}"/>
</file>

<file path=customXml/itemProps2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28C6DB-5F60-4550-A244-EBF152570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2023-06-06T15:19:27Z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