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9163C98B-F999-43C6-A6AB-14BA683AC01A}" xr6:coauthVersionLast="36" xr6:coauthVersionMax="36" xr10:uidLastSave="{00000000-0000-0000-0000-000000000000}"/>
  <bookViews>
    <workbookView xWindow="480" yWindow="36" windowWidth="27792" windowHeight="12072" tabRatio="847" activeTab="1" xr2:uid="{00000000-000D-0000-FFFF-FFFF00000000}"/>
  </bookViews>
  <sheets>
    <sheet name="SEF-5E p 1-2" sheetId="23" r:id="rId1"/>
    <sheet name="SEF-5G p 1" sheetId="24" r:id="rId2"/>
    <sheet name="SEF-5E p 3 &amp; SEF5G p 2 " sheetId="16" r:id="rId3"/>
    <sheet name="SEF-5E p 4 &amp; SEF5G p 3 " sheetId="17" r:id="rId4"/>
    <sheet name="SEF-5E p 5 &amp; SEF-5G p 4" sheetId="4" r:id="rId5"/>
    <sheet name="SEF-3E" sheetId="1" r:id="rId6"/>
    <sheet name="SEF-3G" sheetId="8" r:id="rId7"/>
    <sheet name="SEF-4E p 1" sheetId="2" r:id="rId8"/>
    <sheet name="SEF-4E p 2-7" sheetId="3" r:id="rId9"/>
    <sheet name="SEF-4G p 1" sheetId="10" r:id="rId10"/>
    <sheet name="SEF-4G p 2-5" sheetId="11" r:id="rId11"/>
    <sheet name="SEF-6E" sheetId="5" r:id="rId12"/>
    <sheet name="SEF-6G" sheetId="12" r:id="rId13"/>
    <sheet name="SEF-7E" sheetId="6" r:id="rId14"/>
    <sheet name="SEF-7E p 2" sheetId="28" r:id="rId15"/>
    <sheet name="SEF-8G" sheetId="13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7">'SEF-4E p 1'!$A$1:$I$64</definedName>
    <definedName name="_xlnm.Print_Area" localSheetId="8">'SEF-4E p 2-7'!$A$1:$BK$64</definedName>
    <definedName name="_xlnm.Print_Area" localSheetId="9">'SEF-4G p 1'!$A$1:$I$62</definedName>
    <definedName name="_xlnm.Print_Area" localSheetId="10">'SEF-4G p 2-5'!$A$1:$AV$62</definedName>
    <definedName name="_xlnm.Print_Titles" localSheetId="7">'SEF-4E p 1'!$A:$B,'SEF-4E p 1'!$1:$12</definedName>
    <definedName name="_xlnm.Print_Titles" localSheetId="8">'SEF-4E p 2-7'!$A:$B,'SEF-4E p 2-7'!$1:$12</definedName>
    <definedName name="_xlnm.Print_Titles" localSheetId="9">'SEF-4G p 1'!$A:$B,'SEF-4G p 1'!$1:$12</definedName>
    <definedName name="_xlnm.Print_Titles" localSheetId="10">'SEF-4G p 2-5'!$A:$B,'SEF-4G p 2-5'!$1:$12</definedName>
    <definedName name="_xlnm.Print_Titles" localSheetId="0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<sst xmlns="http://schemas.openxmlformats.org/spreadsheetml/2006/main" count="4368" uniqueCount="1494">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</sst>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B81" sqref="B81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5" t="str">
        <f>Comp_G</f>
        <v>PUGET SOUND ENERGY - NATURAL GAS</v>
      </c>
      <c r="EQ5" s="1295"/>
      <c r="ER5" s="1295"/>
      <c r="ES5" s="1295"/>
      <c r="ET5" s="1295"/>
      <c r="EU5" s="1295"/>
      <c r="EV5" s="1295"/>
      <c r="EW5" s="1295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5" t="str">
        <f>Comp_G</f>
        <v>PUGET SOUND ENERGY - NATURAL GAS</v>
      </c>
      <c r="FO5" s="1295"/>
      <c r="FP5" s="1295"/>
      <c r="FQ5" s="1295"/>
      <c r="FR5" s="1295"/>
      <c r="FS5" s="1295"/>
      <c r="FT5" s="1295"/>
      <c r="FU5" s="1295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5" t="str">
        <f>Comp_G</f>
        <v>PUGET SOUND ENERGY - NATURAL GAS</v>
      </c>
      <c r="GE5" s="1295"/>
      <c r="GF5" s="1295"/>
      <c r="GG5" s="1295"/>
      <c r="GH5" s="1295"/>
      <c r="GI5" s="1295"/>
      <c r="GJ5" s="1295"/>
      <c r="GK5" s="1295"/>
      <c r="GL5" s="1295" t="str">
        <f>Comp_G</f>
        <v>PUGET SOUND ENERGY - NATURAL GAS</v>
      </c>
      <c r="GM5" s="1295"/>
      <c r="GN5" s="1295"/>
      <c r="GO5" s="1295"/>
      <c r="GP5" s="1295"/>
      <c r="GQ5" s="1295"/>
      <c r="GR5" s="1295"/>
      <c r="GS5" s="1295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5" t="str">
        <f>Comp_G</f>
        <v>PUGET SOUND ENERGY - NATURAL GAS</v>
      </c>
      <c r="HC5" s="1295"/>
      <c r="HD5" s="1295"/>
      <c r="HE5" s="1295"/>
      <c r="HF5" s="1295"/>
      <c r="HG5" s="1295"/>
      <c r="HH5" s="1295"/>
      <c r="HI5" s="1295"/>
      <c r="HJ5" s="1295" t="str">
        <f>Comp_G</f>
        <v>PUGET SOUND ENERGY - NATURAL GAS</v>
      </c>
      <c r="HK5" s="1295"/>
      <c r="HL5" s="1295"/>
      <c r="HM5" s="1295"/>
      <c r="HN5" s="1295"/>
      <c r="HO5" s="1295"/>
      <c r="HP5" s="1295"/>
      <c r="HQ5" s="1295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5"/>
      <c r="IA5" s="1295"/>
      <c r="IB5" s="1295"/>
      <c r="IC5" s="1295"/>
      <c r="ID5" s="1295"/>
      <c r="IE5" s="1295"/>
      <c r="IF5" s="1295"/>
      <c r="IG5" s="1295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6" t="s">
        <v>210</v>
      </c>
      <c r="FO6" s="1296"/>
      <c r="FP6" s="1296"/>
      <c r="FQ6" s="1296"/>
      <c r="FR6" s="1296"/>
      <c r="FS6" s="1296"/>
      <c r="FT6" s="1296"/>
      <c r="FU6" s="1296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6" t="s">
        <v>719</v>
      </c>
      <c r="GM6" s="1296"/>
      <c r="GN6" s="1296"/>
      <c r="GO6" s="1296"/>
      <c r="GP6" s="1296"/>
      <c r="GQ6" s="1296"/>
      <c r="GR6" s="1296"/>
      <c r="GS6" s="1296"/>
      <c r="GT6" s="603" t="s">
        <v>460</v>
      </c>
      <c r="GU6" s="603"/>
      <c r="GV6" s="603"/>
      <c r="GW6" s="603"/>
      <c r="GX6" s="603"/>
      <c r="GY6" s="603"/>
      <c r="GZ6" s="603"/>
      <c r="HA6" s="603"/>
      <c r="HB6" s="1296" t="s">
        <v>459</v>
      </c>
      <c r="HC6" s="1296"/>
      <c r="HD6" s="1296"/>
      <c r="HE6" s="1296"/>
      <c r="HF6" s="1296"/>
      <c r="HG6" s="1296"/>
      <c r="HH6" s="1296"/>
      <c r="HI6" s="1296"/>
      <c r="HJ6" s="1296" t="s">
        <v>458</v>
      </c>
      <c r="HK6" s="1296"/>
      <c r="HL6" s="1296"/>
      <c r="HM6" s="1296"/>
      <c r="HN6" s="1296"/>
      <c r="HO6" s="1296"/>
      <c r="HP6" s="1296"/>
      <c r="HQ6" s="1296"/>
      <c r="HR6" s="603" t="s">
        <v>631</v>
      </c>
      <c r="HS6" s="603"/>
      <c r="HT6" s="603"/>
      <c r="HU6" s="603"/>
      <c r="HV6" s="603"/>
      <c r="HW6" s="603"/>
      <c r="HX6" s="603"/>
      <c r="HY6" s="603"/>
      <c r="HZ6" s="1296"/>
      <c r="IA6" s="1296"/>
      <c r="IB6" s="1296"/>
      <c r="IC6" s="1296"/>
      <c r="ID6" s="1296"/>
      <c r="IE6" s="1296"/>
      <c r="IF6" s="1296"/>
      <c r="IG6" s="1296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5" t="str">
        <f>TESTYEAR_G</f>
        <v>12 MONTHS ENDED DECEMBER 31, 2018</v>
      </c>
      <c r="EQ7" s="1295"/>
      <c r="ER7" s="1295"/>
      <c r="ES7" s="1295"/>
      <c r="ET7" s="1295"/>
      <c r="EU7" s="1295"/>
      <c r="EV7" s="1295"/>
      <c r="EW7" s="1295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5" t="str">
        <f>TESTYEAR_G</f>
        <v>12 MONTHS ENDED DECEMBER 31, 2018</v>
      </c>
      <c r="FO7" s="1295"/>
      <c r="FP7" s="1295"/>
      <c r="FQ7" s="1295"/>
      <c r="FR7" s="1295"/>
      <c r="FS7" s="1295"/>
      <c r="FT7" s="1295"/>
      <c r="FU7" s="1295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5" t="str">
        <f>TESTYEAR_G</f>
        <v>12 MONTHS ENDED DECEMBER 31, 2018</v>
      </c>
      <c r="GE7" s="1295"/>
      <c r="GF7" s="1295"/>
      <c r="GG7" s="1295"/>
      <c r="GH7" s="1295"/>
      <c r="GI7" s="1295"/>
      <c r="GJ7" s="1295"/>
      <c r="GK7" s="1295"/>
      <c r="GL7" s="1295" t="str">
        <f>TESTYEAR_G</f>
        <v>12 MONTHS ENDED DECEMBER 31, 2018</v>
      </c>
      <c r="GM7" s="1295"/>
      <c r="GN7" s="1295"/>
      <c r="GO7" s="1295"/>
      <c r="GP7" s="1295"/>
      <c r="GQ7" s="1295"/>
      <c r="GR7" s="1295"/>
      <c r="GS7" s="1295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5" t="str">
        <f>TESTYEAR_G</f>
        <v>12 MONTHS ENDED DECEMBER 31, 2018</v>
      </c>
      <c r="HC7" s="1295"/>
      <c r="HD7" s="1295"/>
      <c r="HE7" s="1295"/>
      <c r="HF7" s="1295"/>
      <c r="HG7" s="1295"/>
      <c r="HH7" s="1295"/>
      <c r="HI7" s="1295"/>
      <c r="HJ7" s="1295" t="str">
        <f>TESTYEAR_G</f>
        <v>12 MONTHS ENDED DECEMBER 31, 2018</v>
      </c>
      <c r="HK7" s="1295"/>
      <c r="HL7" s="1295"/>
      <c r="HM7" s="1295"/>
      <c r="HN7" s="1295"/>
      <c r="HO7" s="1295"/>
      <c r="HP7" s="1295"/>
      <c r="HQ7" s="1295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5"/>
      <c r="IA7" s="1295"/>
      <c r="IB7" s="1295"/>
      <c r="IC7" s="1295"/>
      <c r="ID7" s="1295"/>
      <c r="IE7" s="1295"/>
      <c r="IF7" s="1295"/>
      <c r="IG7" s="1295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5" t="str">
        <f>CASE_G</f>
        <v>2019 GENERAL RATE CASE</v>
      </c>
      <c r="EQ8" s="1295"/>
      <c r="ER8" s="1295"/>
      <c r="ES8" s="1295"/>
      <c r="ET8" s="1295"/>
      <c r="EU8" s="1295"/>
      <c r="EV8" s="1295"/>
      <c r="EW8" s="1295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5" t="str">
        <f>CASE_G</f>
        <v>2019 GENERAL RATE CASE</v>
      </c>
      <c r="FO8" s="1295"/>
      <c r="FP8" s="1295"/>
      <c r="FQ8" s="1295"/>
      <c r="FR8" s="1295"/>
      <c r="FS8" s="1295"/>
      <c r="FT8" s="1295"/>
      <c r="FU8" s="1295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5" t="str">
        <f>CASE_G</f>
        <v>2019 GENERAL RATE CASE</v>
      </c>
      <c r="GE8" s="1295"/>
      <c r="GF8" s="1295"/>
      <c r="GG8" s="1295"/>
      <c r="GH8" s="1295"/>
      <c r="GI8" s="1295"/>
      <c r="GJ8" s="1295"/>
      <c r="GK8" s="1295"/>
      <c r="GL8" s="1295" t="str">
        <f>CASE_G</f>
        <v>2019 GENERAL RATE CASE</v>
      </c>
      <c r="GM8" s="1295"/>
      <c r="GN8" s="1295"/>
      <c r="GO8" s="1295"/>
      <c r="GP8" s="1295"/>
      <c r="GQ8" s="1295"/>
      <c r="GR8" s="1295"/>
      <c r="GS8" s="1295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5" t="str">
        <f>CASE_G</f>
        <v>2019 GENERAL RATE CASE</v>
      </c>
      <c r="HC8" s="1295"/>
      <c r="HD8" s="1295"/>
      <c r="HE8" s="1295"/>
      <c r="HF8" s="1295"/>
      <c r="HG8" s="1295"/>
      <c r="HH8" s="1295"/>
      <c r="HI8" s="1295"/>
      <c r="HJ8" s="1295" t="str">
        <f>CASE_G</f>
        <v>2019 GENERAL RATE CASE</v>
      </c>
      <c r="HK8" s="1295"/>
      <c r="HL8" s="1295"/>
      <c r="HM8" s="1295"/>
      <c r="HN8" s="1295"/>
      <c r="HO8" s="1295"/>
      <c r="HP8" s="1295"/>
      <c r="HQ8" s="1295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5"/>
      <c r="IA8" s="1295"/>
      <c r="IB8" s="1295"/>
      <c r="IC8" s="1295"/>
      <c r="ID8" s="1295"/>
      <c r="IE8" s="1295"/>
      <c r="IF8" s="1295"/>
      <c r="IG8" s="1295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7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7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7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7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7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8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8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9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D15:D19"/>
    <mergeCell ref="D23:D28"/>
    <mergeCell ref="G15:G19"/>
    <mergeCell ref="G23:G28"/>
    <mergeCell ref="G33:G35"/>
    <mergeCell ref="D33:D3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abSelected="1" topLeftCell="A2" workbookViewId="0">
      <pane xSplit="2" topLeftCell="C1" activePane="topRight" state="frozen"/>
      <selection activeCell="J85" sqref="J85"/>
      <selection pane="topRight" activeCell="J85" sqref="J85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J85" sqref="J85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J85" sqref="J8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F8606CC-8937-46C2-B2FC-8CE491DF8433}"/>
</file>

<file path=customXml/itemProps2.xml><?xml version="1.0" encoding="utf-8"?>
<ds:datastoreItem xmlns:ds="http://schemas.openxmlformats.org/officeDocument/2006/customXml" ds:itemID="{2B92F318-652F-45A4-B4AD-83032B683C4A}"/>
</file>

<file path=customXml/itemProps3.xml><?xml version="1.0" encoding="utf-8"?>
<ds:datastoreItem xmlns:ds="http://schemas.openxmlformats.org/officeDocument/2006/customXml" ds:itemID="{1C248FBA-CE8D-49D6-A78F-DB9C15E419D8}"/>
</file>

<file path=customXml/itemProps4.xml><?xml version="1.0" encoding="utf-8"?>
<ds:datastoreItem xmlns:ds="http://schemas.openxmlformats.org/officeDocument/2006/customXml" ds:itemID="{03CA6054-1F2E-4BEE-99B3-ECA0B9676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SEF-5E p 1-2</vt:lpstr>
      <vt:lpstr>SEF-5G p 1</vt:lpstr>
      <vt:lpstr>SEF-5E p 3 &amp; SEF5G p 2 </vt:lpstr>
      <vt:lpstr>SEF-5E p 4 &amp; SEF5G p 3 </vt:lpstr>
      <vt:lpstr>SEF-5E p 5 &amp; SEF-5G p 4</vt:lpstr>
      <vt:lpstr>SEF-3E</vt:lpstr>
      <vt:lpstr>SEF-3G</vt:lpstr>
      <vt:lpstr>SEF-4E p 1</vt:lpstr>
      <vt:lpstr>SEF-4E p 2-7</vt:lpstr>
      <vt:lpstr>SEF-4G p 1</vt:lpstr>
      <vt:lpstr>SEF-4G p 2-5</vt:lpstr>
      <vt:lpstr>SEF-6E</vt:lpstr>
      <vt:lpstr>SEF-6G</vt:lpstr>
      <vt:lpstr>SEF-7E</vt:lpstr>
      <vt:lpstr>SEF-7E p 2</vt:lpstr>
      <vt:lpstr>SEF-8G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