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0" yWindow="2490" windowWidth="19320" windowHeight="9405" activeTab="0"/>
  </bookViews>
  <sheets>
    <sheet name="13.02 G" sheetId="1" r:id="rId1"/>
    <sheet name="Revenue NO KC" sheetId="2" r:id="rId2"/>
    <sheet name="ConvFact" sheetId="3" r:id="rId3"/>
    <sheet name="By FERC " sheetId="4" r:id="rId4"/>
  </sheets>
  <externalReferences>
    <externalReference r:id="rId7"/>
    <externalReference r:id="rId8"/>
  </externalReferences>
  <definedNames>
    <definedName name="__123Graph_ECURRENT" localSheetId="2" hidden="1">'[1]ConsolidatingPL'!#REF!</definedName>
    <definedName name="__123Graph_ECURRENT" hidden="1">'[1]ConsolidatingPL'!#REF!</definedName>
    <definedName name="_Order1" hidden="1">255</definedName>
    <definedName name="_Order2" hidden="1">255</definedName>
    <definedName name="AccessDatabase" hidden="1">"I:\COMTREL\FINICLE\TradeSummary.mdb"</definedName>
    <definedName name="b" hidden="1">{#N/A,#N/A,FALSE,"Coversheet";#N/A,#N/A,FALSE,"QA"}</definedName>
    <definedName name="BEx0017DGUEDPCFJUPUZOOLJCS2B" hidden="1">#REF!</definedName>
    <definedName name="BEx001CNWHJ5RULCSFM36ZCGJ1UH" hidden="1">#REF!</definedName>
    <definedName name="BEx004791UAJIJSN57OT7YBLNP82" hidden="1">#REF!</definedName>
    <definedName name="BEx008P2NVFDLBHL7IZ5WTMVOQ1F" hidden="1">#REF!</definedName>
    <definedName name="BEx009G00IN0JUIAQ4WE9NHTMQE2" hidden="1">#REF!</definedName>
    <definedName name="BEx00DXTY2JDVGWQKV8H7FG4SV30" hidden="1">#REF!</definedName>
    <definedName name="BEx00GHLTYRH5N2S6P78YW1CD30N" hidden="1">#REF!</definedName>
    <definedName name="BEx00JC31DY11L45SEU4B10BIN6W" hidden="1">#REF!</definedName>
    <definedName name="BEx00KZHZBHP3TDV1YMX4B19B95O" hidden="1">#REF!</definedName>
    <definedName name="BEx00P11V7HA4MS6XYY3P4BPVXML" hidden="1">#REF!</definedName>
    <definedName name="BEx00PBV7V99V7M3LDYUTF31MUFJ" hidden="1">#REF!</definedName>
    <definedName name="BEx00SMIQJ55EVB7T24CORX0JWQO" hidden="1">#REF!</definedName>
    <definedName name="BEx010V7DB7O7Z9NHSX27HZK4H76" hidden="1">#REF!</definedName>
    <definedName name="BEx012IKS6YVHG9KTG2FAKRSMYLU" hidden="1">#REF!</definedName>
    <definedName name="BEx01HY6E3GJ66ABU5ABN26V6Q13" hidden="1">#REF!</definedName>
    <definedName name="BEx01PW5YQKEGAR8JDDI5OARYXDF" hidden="1">#REF!</definedName>
    <definedName name="BEx01QCB2ERCAYYOFDP3OQRWUU60" hidden="1">#REF!</definedName>
    <definedName name="BEx01U37NQSMTGJRU8EGTJORBJ6H" hidden="1">#REF!</definedName>
    <definedName name="BEx01XJ94SHJ1YQ7ORPW0RQGKI2H" hidden="1">#REF!</definedName>
    <definedName name="BEx028BOZCS2MQO9MODVS6F7NCA3" hidden="1">#REF!</definedName>
    <definedName name="BEx02DPUYNH76938V8GVORY8LRY1" hidden="1">#REF!</definedName>
    <definedName name="BEx02PEP6DY4K1JGB0HHS3B6QOGZ" hidden="1">#REF!</definedName>
    <definedName name="BEx02Q08R9G839Q4RFGG9026C7PX" hidden="1">#REF!</definedName>
    <definedName name="BEx02SEL3Z1QWGAHXDPUA9WLTTPS" hidden="1">#REF!</definedName>
    <definedName name="BEx02Y3KJZH5BGDM9QEZ1PVVI114" hidden="1">#REF!</definedName>
    <definedName name="BEx0313GRLLASDTVPW5DHTXHE74M" hidden="1">#REF!</definedName>
    <definedName name="BEx1F0SOZ3H5XUHXD7O01TCR8T6J" hidden="1">#REF!</definedName>
    <definedName name="BEx1F9HL824UCNCVZ2U62J4KZCX8" hidden="1">#REF!</definedName>
    <definedName name="BEx1FEVSJKTI1Q1Z874QZVFSJSVA" hidden="1">#REF!</definedName>
    <definedName name="BEx1FGDRUHHLI1GBHELT4PK0LY4V" hidden="1">#REF!</definedName>
    <definedName name="BEx1FJZ7GKO99IYTP6GGGF7EUL3Z" hidden="1">#REF!</definedName>
    <definedName name="BEx1FPDH0YKYQXDHUTFIQLIF34J8" hidden="1">#REF!</definedName>
    <definedName name="BEx1FQ9SZAGL2HEKRB046EOQDWOX" hidden="1">#REF!</definedName>
    <definedName name="BEx1FZV2CM77TBH1R6YYV9P06KA2" hidden="1">#REF!</definedName>
    <definedName name="BEx1G59AY8195JTUM6P18VXUFJ3E" hidden="1">#REF!</definedName>
    <definedName name="BEx1GKUDMCV60BOZT0SENCT0MD8L" hidden="1">#REF!</definedName>
    <definedName name="BEx1GUVQ5L0JCX3E4SROI4WBYVTO" hidden="1">#REF!</definedName>
    <definedName name="BEx1GVMRHFXUP6XYYY9NR12PV5TF" hidden="1">#REF!</definedName>
    <definedName name="BEx1H6KIT7BHUH6MDDWC935V9N47" hidden="1">#REF!</definedName>
    <definedName name="BEx1HA60AI3STEJQZAQ0RA3Q3AZV" hidden="1">#REF!</definedName>
    <definedName name="BEx1HB2DBVO5N6V2WX7BEHUFYTFU" hidden="1">#REF!</definedName>
    <definedName name="BEx1HDGOOJ3SKHYMWUZJ1P0RQZ9N" hidden="1">#REF!</definedName>
    <definedName name="BEx1HDM5ZXSJG6JQEMSFV52PZ10V" hidden="1">#REF!</definedName>
    <definedName name="BEx1HETBBZVN5F43LKOFMC4QB0CR" hidden="1">#REF!</definedName>
    <definedName name="BEx1HGWNWPLNXICOTP90TKQVVE4E" hidden="1">#REF!</definedName>
    <definedName name="BEx1HIPLJZABY0EMUOTZN0EQMDPU" hidden="1">#REF!</definedName>
    <definedName name="BEx1HO94JIRX219MPWMB5E5XZ04X" hidden="1">#REF!</definedName>
    <definedName name="BEx1HQNF6KHM21E3XLW0NMSSEI9S" hidden="1">#REF!</definedName>
    <definedName name="BEx1HSLNWIW4S97ZBYY7I7M5YVH4" hidden="1">#REF!</definedName>
    <definedName name="BEx1HZCBBWLB2BTNOXP319ZDEVOJ" hidden="1">#REF!</definedName>
    <definedName name="BEx1I4QKTILCKZUSOJCVZN7SNHL5" hidden="1">#REF!</definedName>
    <definedName name="BEx1IE0ZP7RIFM9FI24S9I6AAJ14" hidden="1">#REF!</definedName>
    <definedName name="BEx1IGQ5B697MNDOE06MVSR0H58E" hidden="1">#REF!</definedName>
    <definedName name="BEx1IKRPW8MLB9Y485M1TL2IT9SH" hidden="1">#REF!</definedName>
    <definedName name="BEx1IPKCFCT3TL9MSO1LSYJ2VJ2X" hidden="1">#REF!</definedName>
    <definedName name="BEx1IW5PQTTMD62XZ287XF2O3FBQ" hidden="1">#REF!</definedName>
    <definedName name="BEx1J0CSSHDJGBJUHVOEMCF2P4DL" hidden="1">#REF!</definedName>
    <definedName name="BEx1J0NL6D3ILC18B48AL0VNEN9A" hidden="1">#REF!</definedName>
    <definedName name="BEx1J7E8VCGLPYU82QXVUG5N3ZAI" hidden="1">#REF!</definedName>
    <definedName name="BEx1JGE2YQWH8S25USOY08XVGO0D" hidden="1">#REF!</definedName>
    <definedName name="BEx1JJJC9T1W7HY4V7HP1S1W4JO1" hidden="1">#REF!</definedName>
    <definedName name="BEx1JKKZSJ7DI4PTFVI9VVFMB1X2" hidden="1">#REF!</definedName>
    <definedName name="BEx1JUBQFRVMASSFK4B3V0AD7YP9" hidden="1">#REF!</definedName>
    <definedName name="BEx1JVTOATZGRJFXGXPJJLC4DOBE" hidden="1">#REF!</definedName>
    <definedName name="BEx1JXBM5W4YRWNQ0P95QQS6JWD6" hidden="1">#REF!</definedName>
    <definedName name="BEx1KGY9QEHZ9QSARMQUTQKRK4UX" hidden="1">#REF!</definedName>
    <definedName name="BEx1KIWH5MOLR00SBECT39NS3AJ1" hidden="1">#REF!</definedName>
    <definedName name="BEx1KKP1ELIF2UII2FWVGL7M1X7J" hidden="1">#REF!</definedName>
    <definedName name="BEx1KQJKIAPZKE9YDYH5HKXX52FM" hidden="1">#REF!</definedName>
    <definedName name="BEx1KUVWMB0QCWA3RBE4CADFVRIS" hidden="1">#REF!</definedName>
    <definedName name="BEx1L0AAH7PV8PPQQDBP5AI4TLYP" hidden="1">#REF!</definedName>
    <definedName name="BEx1L2OG1SDFK2TPXELJ77YP4NI2" hidden="1">#REF!</definedName>
    <definedName name="BEx1L6Q60MWRDJB4L20LK0XPA0Z2" hidden="1">#REF!</definedName>
    <definedName name="BEx1L7BSEFOLQDNZWMLUNBRO08T4" hidden="1">#REF!</definedName>
    <definedName name="BEx1LD63FP2Z4BR9TKSHOZW9KKZ5" hidden="1">#REF!</definedName>
    <definedName name="BEx1LDMB9RW982DUILM2WPT5VWQ3" hidden="1">#REF!</definedName>
    <definedName name="BEx1LFF2UQ13XL4X1I2WBD73NZ21" hidden="1">#REF!</definedName>
    <definedName name="BEx1LKTB33LO23ACTADIVRY7ZNFC" hidden="1">#REF!</definedName>
    <definedName name="BEx1LQNKVZAXGSEPDAM8AWU2FHHJ" hidden="1">#REF!</definedName>
    <definedName name="BEx1LRPGDQCOEMW8YT80J1XCDCIV" hidden="1">#REF!</definedName>
    <definedName name="BEx1LRUSJW4JG54X07QWD9R27WV9" hidden="1">#REF!</definedName>
    <definedName name="BEx1M1WBK5T0LP1AK2JYV6W87ID6" hidden="1">#REF!</definedName>
    <definedName name="BEx1M51HHDYGIT8PON7U8ICL2S95" hidden="1">#REF!</definedName>
    <definedName name="BEx1MP4FWKV0QYXE13PX9JSNA270" hidden="1">#REF!</definedName>
    <definedName name="BEx1MSV791FSS4CZQKG04NHT3F79" hidden="1">#REF!</definedName>
    <definedName name="BEx1MTRKKVCHOZ0YGID6HZ49LJTO" hidden="1">#REF!</definedName>
    <definedName name="BEx1N3CUJ3UX61X38ZAJVPEN4KMC" hidden="1">#REF!</definedName>
    <definedName name="BEx1N5R5IJ3CG6CL344F5KWPINEO" hidden="1">#REF!</definedName>
    <definedName name="BEx1NFCFVPBS7XURQ8Y0BZEGPBVP" hidden="1">#REF!</definedName>
    <definedName name="BEx1NM34KQTO1LDNSAFD1L82UZFG" hidden="1">#REF!</definedName>
    <definedName name="BEx1NO6TXZVOGCUWCCRTXRXWW0XL" hidden="1">#REF!</definedName>
    <definedName name="BEx1NS8EU5P9FQV3S0WRTXI5L361" hidden="1">#REF!</definedName>
    <definedName name="BEx1NUBX5VUYZFKQH69FN6BTLWCR" hidden="1">#REF!</definedName>
    <definedName name="BEx1NZ4K1L8UON80Y2A4RASKWGNP" hidden="1">#REF!</definedName>
    <definedName name="BEx1O24FB2CPATAGE3T7L1NBQQO1" hidden="1">#REF!</definedName>
    <definedName name="BEx1OLAZ915OGYWP0QP1QQWDLCRX" hidden="1">#REF!</definedName>
    <definedName name="BEx1OO5ER042IS6IC4TLDI75JNVH" hidden="1">#REF!</definedName>
    <definedName name="BEx1OTE54CBSUT8FWKRALEDCUWN4" hidden="1">#REF!</definedName>
    <definedName name="BEx1OVSMPADTX95QUOX34KZQ8EDY" hidden="1">#REF!</definedName>
    <definedName name="BEx1OWJJ0DP4628GCVVRQ9X0DRHQ" hidden="1">#REF!</definedName>
    <definedName name="BEx1OX544IO9FQJI7YYQGZCEHB3O" hidden="1">#REF!</definedName>
    <definedName name="BEx1OY6SVEUT2EQ26P7EKEND342G" hidden="1">#REF!</definedName>
    <definedName name="BEx1OYN1LPIPI12O9G6F7QAOS9T4" hidden="1">#REF!</definedName>
    <definedName name="BEx1P1HHKJA799O3YZXQAX6KFH58" hidden="1">#REF!</definedName>
    <definedName name="BEx1P34W467WGPOXPK292QFJIPHJ" hidden="1">#REF!</definedName>
    <definedName name="BEx1P76FRYAB1BWA5RJS4KOB3G9I" hidden="1">#REF!</definedName>
    <definedName name="BEx1P7S1J4TKGVJ43C2Q2R3M9WRB" hidden="1">#REF!</definedName>
    <definedName name="BEx1P8OF6WY3IH8SO71KQOU83V3Y" hidden="1">#REF!</definedName>
    <definedName name="BEx1PA11BLPVZM8RC5BL46WX8YB5" hidden="1">#REF!</definedName>
    <definedName name="BEx1PAMMMZTO2BTR6YLZ9ASMPS4N" hidden="1">#REF!</definedName>
    <definedName name="BEx1PBZ4BEFIPGMQXT9T8S4PZ2IM" hidden="1">#REF!</definedName>
    <definedName name="BEx1PJMAAUI73DAR3XUON2UMXTBS" hidden="1">#REF!</definedName>
    <definedName name="BEx1PLF2CFSXBZPVI6CJ534EIJDN" hidden="1">#REF!</definedName>
    <definedName name="BEx1PMWZB2DO6EM9BKLUICZJ65HD" hidden="1">#REF!</definedName>
    <definedName name="BEx1PU3X6U0EVLY9569KVBPAH7XU" hidden="1">#REF!</definedName>
    <definedName name="BEx1Q9OV5AOW28OUGRFCD3ZFVWC3" hidden="1">#REF!</definedName>
    <definedName name="BEx1QA54J2A4I7IBQR19BTY28ZMR" hidden="1">#REF!</definedName>
    <definedName name="BEx1QD50TNYYZ6YO943BWHPB9UD9" hidden="1">#REF!</definedName>
    <definedName name="BEx1QMQAHG3KQUK59DVM68SWKZIZ" hidden="1">#REF!</definedName>
    <definedName name="BEx1R9YFKJCMSEST8OVCAO5E47FO" hidden="1">#REF!</definedName>
    <definedName name="BEx1RBGC06B3T52OIC0EQ1KGVP1I" hidden="1">#REF!</definedName>
    <definedName name="BEx1RRC7X4NI1CU4EO5XYE2GVARJ" hidden="1">#REF!</definedName>
    <definedName name="BEx1RZA1NCGT832L7EMR7GMF588W" hidden="1">#REF!</definedName>
    <definedName name="BEx1S0XGIPUSZQUCSGWSK10GKW7Y" hidden="1">#REF!</definedName>
    <definedName name="BEx1S5VFNKIXHTTCWSV60UC50EZ8" hidden="1">#REF!</definedName>
    <definedName name="BEx1SK3U02H0RGKEYXW7ZMCEOF3V" hidden="1">#REF!</definedName>
    <definedName name="BEx1SSNEZINBJT29QVS62VS1THT4" hidden="1">#REF!</definedName>
    <definedName name="BEx1SVNCHNANBJIDIQVB8AFK4HAN" hidden="1">#REF!</definedName>
    <definedName name="BEx1SY74DYVEPAQ9TGGGXKJA025O" hidden="1">#REF!</definedName>
    <definedName name="BEx1TJ0WLS9O7KNSGIPWTYHDYI1D" hidden="1">#REF!</definedName>
    <definedName name="BEx1TUPQAYGAI13ZC7FU1FJXFAPM" hidden="1">#REF!</definedName>
    <definedName name="BEx1TY0F9W7EOF31FZXITWEYBSRT" hidden="1">#REF!</definedName>
    <definedName name="BEx1U7WFO8OZKB1EBF4H386JW91L" hidden="1">#REF!</definedName>
    <definedName name="BEx1U87938YR9N6HYI24KVBKLOS3" hidden="1">#REF!</definedName>
    <definedName name="BEx1U9P6VQWSVRICLZR9DYRMN61U" hidden="1">#REF!</definedName>
    <definedName name="BEx1UESH4KDWHYESQU2IE55RS3LI" hidden="1">#REF!</definedName>
    <definedName name="BEx1UI8N9KTCPSOJ7RDW0T8UEBNP" hidden="1">#REF!</definedName>
    <definedName name="BEx1UML0HHJFHA5TBOYQ24I3RV1W" hidden="1">#REF!</definedName>
    <definedName name="BEx1UO8ENOJNYCNX5Z95TBIJ3MKP" hidden="1">#REF!</definedName>
    <definedName name="BEx1UUDIQPZ23XQ79GUL0RAWRSCK" hidden="1">#REF!</definedName>
    <definedName name="BEx1V67SEV778NVW68J8W5SND1J7" hidden="1">#REF!</definedName>
    <definedName name="BEx1VIY9SQLRESD11CC4PHYT0XSG" hidden="1">#REF!</definedName>
    <definedName name="BEx1W3170EJU6QEJR4F8E2ULUU2U" hidden="1">#REF!</definedName>
    <definedName name="BEx1WC67EH10SC38QWX3WEA5KH3A" hidden="1">#REF!</definedName>
    <definedName name="BEx1WDTMC6W73PJPTY0JYLKOA883" hidden="1">#REF!</definedName>
    <definedName name="BEx1WGYTKZZIPM1577W5FEYKFH3V" hidden="1">#REF!</definedName>
    <definedName name="BEx1WHPURIV3D3PTJJ359H1OP7ZV" hidden="1">#REF!</definedName>
    <definedName name="BEx1WLBBR45RLDQX9FCLJWUUQX5R" hidden="1">#REF!</definedName>
    <definedName name="BEx1WLWY2CR1WRD694JJSWSDFAIR" hidden="1">#REF!</definedName>
    <definedName name="BEx1WMD1LWPWRIK6GGAJRJAHJM8I" hidden="1">#REF!</definedName>
    <definedName name="BEx1WR0D41MR174LBF3P9E3K0J51" hidden="1">#REF!</definedName>
    <definedName name="BEx1WT3VU2F7OSUQZHBIV4KTTFJ4" hidden="1">#REF!</definedName>
    <definedName name="BEx1WUB1FAS5PHU33TJ60SUHR618" hidden="1">#REF!</definedName>
    <definedName name="BEx1WX04G0INSPPG9NTNR3DYR6PZ" hidden="1">#REF!</definedName>
    <definedName name="BEx1X3LHU9DPG01VWX2IF65TRATF" hidden="1">#REF!</definedName>
    <definedName name="BEx1XFL3ISYW3FU1DQ3US0DYA8NQ" hidden="1">#REF!</definedName>
    <definedName name="BEx1XK8AAMO0AH0Z1OUKW30CA7EQ" hidden="1">#REF!</definedName>
    <definedName name="BEx1XL4MZ7C80495GHQRWOBS16PQ" hidden="1">#REF!</definedName>
    <definedName name="BEx1Y2IGS2K95E1M51PEF9KJZ0KB" hidden="1">#REF!</definedName>
    <definedName name="BEx1Y3PKK83X2FN9SAALFHOWKMRQ" hidden="1">#REF!</definedName>
    <definedName name="BEx1YL3DJ7Y4AZ01ERCOGW0FJ26T" hidden="1">#REF!</definedName>
    <definedName name="BEx1Z2RYHSVD1H37817SN93VMURZ" hidden="1">#REF!</definedName>
    <definedName name="BEx3AMAKWI6458B67VKZO56MCNJW" hidden="1">#REF!</definedName>
    <definedName name="BEx3AOOVM42G82TNF53W0EKXLUSI" hidden="1">#REF!</definedName>
    <definedName name="BEx3AZH9W4SUFCAHNDOQ728R9V4L" hidden="1">#REF!</definedName>
    <definedName name="BEx3BNR9ES4KY7Q1DK83KC5NDGL8" hidden="1">#REF!</definedName>
    <definedName name="BEx3BQR5VZXNQ4H949ORM8ESU3B3" hidden="1">#REF!</definedName>
    <definedName name="BEx3BTLL3ASJN134DLEQTQM70VZM" hidden="1">#REF!</definedName>
    <definedName name="BEx3BW5CTV0DJU5AQS3ZQFK2VLF3" hidden="1">#REF!</definedName>
    <definedName name="BEx3BYP0FG369M7G3JEFLMMXAKTS" hidden="1">#REF!</definedName>
    <definedName name="BEx3C2QR0WUD19QSVO8EMIPNQJKH" hidden="1">#REF!</definedName>
    <definedName name="BEx3CKFCCPZZ6ROLAT5C1DZNIC1U" hidden="1">#REF!</definedName>
    <definedName name="BEx3CO0SVO4WLH0DO43DCHYDTH1P" hidden="1">#REF!</definedName>
    <definedName name="BEx3CPDAEBC12450MVHX6S78ILBS" hidden="1">#REF!</definedName>
    <definedName name="BEx3CQ9OQ7E1YH93NADGWWEH0HD5" hidden="1">#REF!</definedName>
    <definedName name="BEx3D9G6QTSPF9UYI4X0XY0VE896" hidden="1">#REF!</definedName>
    <definedName name="BEx3DCQU9PBRXIMLO62KS5RLH447" hidden="1">#REF!</definedName>
    <definedName name="BEx3DQ8EH7C7L4XQAOL3NRRVRRT3" hidden="1">#REF!</definedName>
    <definedName name="BEx3EF99FD6QNNCNOKDEE67JHTUJ" hidden="1">#REF!</definedName>
    <definedName name="BEx3EGLXG4AU8GXIFP26DZ61E6EP" hidden="1">#REF!</definedName>
    <definedName name="BEx3EHCSERZ2O2OAG8Y95UPG2IY9" hidden="1">#REF!</definedName>
    <definedName name="BEx3EJR3TCJDYS7ZXNDS5N9KTGIK" hidden="1">#REF!</definedName>
    <definedName name="BEx3ELJTTBS6P05CNISMGOJOA60V" hidden="1">#REF!</definedName>
    <definedName name="BEx3EQSLJBDDJRHNX19PBFCKNY2I" hidden="1">#REF!</definedName>
    <definedName name="BEx3EUUAX947Q5N6MY6W0KSNY78Y" hidden="1">#REF!</definedName>
    <definedName name="BEx3F3OJYKFH63TY4TBS69H5CI8M" hidden="1">#REF!</definedName>
    <definedName name="BEx3FHMD1P5XBCH23ZKIFO6ZTCNB" hidden="1">#REF!</definedName>
    <definedName name="BEx3FI2G3YYIACQHXNXEA15M8ZK5" hidden="1">#REF!</definedName>
    <definedName name="BEx3FJ9MHSLDK8W91GO85FX1GX57" hidden="1">#REF!</definedName>
    <definedName name="BEx3FR251HFU7A33PU01SJUENL2B" hidden="1">#REF!</definedName>
    <definedName name="BEx3FX7EJL47JSLSWP3EOC265WAE" hidden="1">#REF!</definedName>
    <definedName name="BEx3G201R8NLJ6FIHO2QS0SW9QVV" hidden="1">#REF!</definedName>
    <definedName name="BEx3G2LL2II66XY5YCDPG4JE13A3" hidden="1">#REF!</definedName>
    <definedName name="BEx3G2WA0DTYY9D8AGHHOBTPE2B2" hidden="1">#REF!</definedName>
    <definedName name="BEx3GCXR6IAS0B6WJ03GJVH7CO52" hidden="1">#REF!</definedName>
    <definedName name="BEx3GEVV18SEQDI1JGY7EN6D1GT1" hidden="1">#REF!</definedName>
    <definedName name="BEx3GKFH64MKQX61S7DYTZ15JCPY" hidden="1">#REF!</definedName>
    <definedName name="BEx3GMJ1Y6UU02DLRL0QXCEKDA6C" hidden="1">#REF!</definedName>
    <definedName name="BEx3GN4LY0135CBDIN1TU2UEODGF" hidden="1">#REF!</definedName>
    <definedName name="BEx3GPDH2AH4QKT4OOSN563XUHBD" hidden="1">#REF!</definedName>
    <definedName name="BEx3GRGZOH1A62SHC133FKNN9K23" hidden="1">#REF!</definedName>
    <definedName name="BEx3GS2LABKJSRV8GPZLJZVX7NMJ" hidden="1">#REF!</definedName>
    <definedName name="BEx3H05W7OEBR6W6YJKGD6W5M3I1" hidden="1">#REF!</definedName>
    <definedName name="BEx3H244GCME7ZDNAXG6ZSJ64ZRE" hidden="1">#REF!</definedName>
    <definedName name="BEx3H5UX2GZFZZT657YR76RHW5I6" hidden="1">#REF!</definedName>
    <definedName name="BEx3HACPKDZVUOS9WBDCCFJB46DK" hidden="1">#REF!</definedName>
    <definedName name="BEx3HMSEFOP6DBM4R97XA6B7NFG6" hidden="1">#REF!</definedName>
    <definedName name="BEx3HWJ5SQSD2CVCQNR183X44FR8" hidden="1">#REF!</definedName>
    <definedName name="BEx3I09YVXO0G4X7KGSA4WGORM35" hidden="1">#REF!</definedName>
    <definedName name="BEx3I3KN8WAL54AYYACGCUM43J9W" hidden="1">#REF!</definedName>
    <definedName name="BEx3ICF1GY8HQEBIU9S43PDJ90BX" hidden="1">#REF!</definedName>
    <definedName name="BEx3IYAH2DEBFWO8F94H4MXE3RLY" hidden="1">#REF!</definedName>
    <definedName name="BEx3IZSG3932LSWHR5YV78IVRPCK" hidden="1">#REF!</definedName>
    <definedName name="BEx3IZXXSYEW50379N2EAFWO8DZV" hidden="1">#REF!</definedName>
    <definedName name="BEx3J1VZVGTKT4ATPO9O5JCSFTTR" hidden="1">#REF!</definedName>
    <definedName name="BEx3JC2TY7JNAAC3L7QHVPQXLGQ8" hidden="1">#REF!</definedName>
    <definedName name="BEx3JMF5D7ODCJ7THAJTC1GFSG95" hidden="1">#REF!</definedName>
    <definedName name="BEx3JX23SYDIGOGM4Y0CQFBW8ZBV" hidden="1">#REF!</definedName>
    <definedName name="BEx3JXCXCVBZJGV5VEG9MJEI01AL" hidden="1">#REF!</definedName>
    <definedName name="BEx3JYK2N7X59TPJSKYZ77ENY8SS" hidden="1">#REF!</definedName>
    <definedName name="BEx3K13PSDK50JLCLD0GX8L4TWAH" hidden="1">#REF!</definedName>
    <definedName name="BEx3K4EII7GU1CG0BN7UL15M6J8Z" hidden="1">#REF!</definedName>
    <definedName name="BEx3K4ZXQUQ2KYZF74B84SO48XMW" hidden="1">#REF!</definedName>
    <definedName name="BEx3KEFXUCVNVPH7KSEGAZYX13B5" hidden="1">#REF!</definedName>
    <definedName name="BEx3KFXUAF6YXAA47B7Q6X9B3VGB" hidden="1">#REF!</definedName>
    <definedName name="BEx3KIXQYOGMPK4WJJAVBRX4NR28" hidden="1">#REF!</definedName>
    <definedName name="BEx3KJOMVOSFZVJUL3GKCNP6DQDS" hidden="1">#REF!</definedName>
    <definedName name="BEx3KP2VRBMORK0QEAZUYCXL3DHJ" hidden="1">#REF!</definedName>
    <definedName name="BEx3L4IN3LI4C26SITKTGAH27CDU" hidden="1">#REF!</definedName>
    <definedName name="BEx3L4YQ0J7ZU0M5QM6YIPCEYC9K" hidden="1">#REF!</definedName>
    <definedName name="BEx3L60DJOR7NQN42G7YSAODP1EX" hidden="1">#REF!</definedName>
    <definedName name="BEx3L7D0PI38HWZ7VADU16C9E33D" hidden="1">#REF!</definedName>
    <definedName name="BEx3LM1PR4Y7KINKMTMKR984GX8Q" hidden="1">#REF!</definedName>
    <definedName name="BEx3LM1PWWC9WH0R5TX5K06V559U" hidden="1">#REF!</definedName>
    <definedName name="BEx3LPCEZ1C0XEKNCM3YT09JWCUO" hidden="1">#REF!</definedName>
    <definedName name="BEx3LSXW33WR1ECIMRYUPFBJXGGH" hidden="1">#REF!</definedName>
    <definedName name="BEx3M1MR1K1NQD03H74BFWOK4MWQ" hidden="1">#REF!</definedName>
    <definedName name="BEx3M4H77MYUKOOD31H9F80NMVK8" hidden="1">#REF!</definedName>
    <definedName name="BEx3M9VFX329PZWYC4DMZ6P3W9R2" hidden="1">#REF!</definedName>
    <definedName name="BEx3MCQ0VEBV0CZXDS505L38EQ8N" hidden="1">#REF!</definedName>
    <definedName name="BEx3MEYV5LQY0BAL7V3CFAFVOM3T" hidden="1">#REF!</definedName>
    <definedName name="BEx3MF9LX8G8DXGARRYNTDH542WG" hidden="1">#REF!</definedName>
    <definedName name="BEx3MREOFWJQEYMCMBL7ZE06NBN6" hidden="1">#REF!</definedName>
    <definedName name="BEx3MSGD8I6KBFD4XFWYGH3DKUK3" hidden="1">#REF!</definedName>
    <definedName name="BEx3NDQFYEWZAUGWFMGT2R7E7RBT" hidden="1">#REF!</definedName>
    <definedName name="BEx3NGQBX2HEDKOCDX0TX1TGBB3P" hidden="1">#REF!</definedName>
    <definedName name="BEx3NLIZ7PHF2XE59ECZ3MD04ZG1" hidden="1">#REF!</definedName>
    <definedName name="BEx3NMQ4BVC94728AUM7CCX7UHTU" hidden="1">#REF!</definedName>
    <definedName name="BEx3NR2I4OUFP3Z2QZEDU2PIFIDI" hidden="1">#REF!</definedName>
    <definedName name="BEx3O19B8FTTAPVT5DZXQGQXWFR8" hidden="1">#REF!</definedName>
    <definedName name="BEx3O85IKWARA6NCJOLRBRJFMEWW" hidden="1">#REF!</definedName>
    <definedName name="BEx3OJZSCGFRW7SVGBFI0X9DNVMM" hidden="1">#REF!</definedName>
    <definedName name="BEx3ORSBUXAF21MKEY90YJV9AY9A" hidden="1">#REF!</definedName>
    <definedName name="BEx3OUS0N576NJN078Y1BWUWQK6B" hidden="1">#REF!</definedName>
    <definedName name="BEx3OV8BH6PYNZT7C246LOAU9SVX" hidden="1">#REF!</definedName>
    <definedName name="BEx3OXRYJZUEY6E72UJU0PHLMYAR" hidden="1">#REF!</definedName>
    <definedName name="BEx3P3RP5PYI4BJVYGNU1V7KT5EH" hidden="1">#REF!</definedName>
    <definedName name="BEx3P59TTRSGQY888P5C1O7M2PQT" hidden="1">#REF!</definedName>
    <definedName name="BEx3PDNRRNKD5GOUBUQFXAHIXLD9" hidden="1">#REF!</definedName>
    <definedName name="BEx3PDT8GNPWLLN02IH1XPV90XYK" hidden="1">#REF!</definedName>
    <definedName name="BEx3PKEMDW8KZEP11IL927C5O7I2" hidden="1">#REF!</definedName>
    <definedName name="BEx3PKJZ1Z7L9S6KV8KXVS6B2FX4" hidden="1">#REF!</definedName>
    <definedName name="BEx3PMNG53Z5HY138H99QOMTX8W3" hidden="1">#REF!</definedName>
    <definedName name="BEx3PP1RRSFZ8UC0JC9R91W6LNKW" hidden="1">#REF!</definedName>
    <definedName name="BEx3PRQW017D7T1X732WDV7L1KP8" hidden="1">#REF!</definedName>
    <definedName name="BEx3PVXYZC8WB9ZJE7OCKUXZ46EA" hidden="1">#REF!</definedName>
    <definedName name="BEx3Q0VWPU5EQECK7MQ47TYJ3SWW" hidden="1">#REF!</definedName>
    <definedName name="BEx3Q7BZ9PUXK2RLIOFSIS9AHU1B" hidden="1">#REF!</definedName>
    <definedName name="BEx3Q8J42S9VU6EAN2Y28MR6DF88" hidden="1">#REF!</definedName>
    <definedName name="BEx3QCFD2TBUF95ZN83Q7JPV97FK" hidden="1">#REF!</definedName>
    <definedName name="BEx3QEDFOYFY5NBTININ5W4RLD4Q" hidden="1">#REF!</definedName>
    <definedName name="BEx3QIKJ3U962US1Q564NZDLU8LD" hidden="1">#REF!</definedName>
    <definedName name="BEx3QLF3RHHBNUFLUWEROBZDF1U4" hidden="1">#REF!</definedName>
    <definedName name="BEx3QR9D45DHW50VQ7Y3Q1AXPOB9" hidden="1">#REF!</definedName>
    <definedName name="BEx3QSWT2S5KWG6U2V9711IYDQBM" hidden="1">#REF!</definedName>
    <definedName name="BEx3QVGG7Q2X4HZHJAM35A8T3VR7" hidden="1">#REF!</definedName>
    <definedName name="BEx3R0JUB9YN8PHPPQTAMIT1IHWK" hidden="1">#REF!</definedName>
    <definedName name="BEx3R81NFRO7M81VHVKOBFT0QBIL" hidden="1">#REF!</definedName>
    <definedName name="BEx3RHC2ZD5UFS6QD4OPFCNNMWH1" hidden="1">#REF!</definedName>
    <definedName name="BEx3RQ10QIWBAPHALAA91BUUCM2X" hidden="1">#REF!</definedName>
    <definedName name="BEx3RV4E1WT43SZBUN09RTB8EK1O" hidden="1">#REF!</definedName>
    <definedName name="BEx3RXYU0QLFXSFTM5EB20GD03W5" hidden="1">#REF!</definedName>
    <definedName name="BEx3RYKLC3QQO3XTUN7BEW2AQL98" hidden="1">#REF!</definedName>
    <definedName name="BEx3S37QNFSKW3DGRH5YVVEZLJI7" hidden="1">#REF!</definedName>
    <definedName name="BEx3SICJ45BYT6FHBER86PJT25FC" hidden="1">#REF!</definedName>
    <definedName name="BEx3SMUCMJVGQ2H4EHQI5ZFHEF0P" hidden="1">#REF!</definedName>
    <definedName name="BEx3SN56F03CPDRDA7LZ763V0N4I" hidden="1">#REF!</definedName>
    <definedName name="BEx3SPE6N1ORXPRCDL3JPZD73Z9F" hidden="1">#REF!</definedName>
    <definedName name="BEx3T29ZTULQE0OMSMWUMZDU9ZZ0" hidden="1">#REF!</definedName>
    <definedName name="BEx3T6MJ1QDJ929WMUDVZ0O3UW0Y" hidden="1">#REF!</definedName>
    <definedName name="BEx3TD7WH1NN1OH0MRS4T8ENRU32" hidden="1">#REF!</definedName>
    <definedName name="BEx3TPCSI16OAB2L9M9IULQMQ9J9" hidden="1">#REF!</definedName>
    <definedName name="BEx3TQ3SFJB2WTCV0OXDE56FB46K" hidden="1">#REF!</definedName>
    <definedName name="BEx3TX59M3456DDBXWFJ8X2TU37A" hidden="1">#REF!</definedName>
    <definedName name="BEx3U2UBY80GPGSTYFGI6F8TPKCV" hidden="1">#REF!</definedName>
    <definedName name="BEx3U64YUOZ419BAJS2W78UMATAW" hidden="1">#REF!</definedName>
    <definedName name="BEx3U94WCEA5DKMWBEX1GU0LKYG2" hidden="1">#REF!</definedName>
    <definedName name="BEx3U9VZ8SQVYS6ZA038J7AP7ZGW" hidden="1">#REF!</definedName>
    <definedName name="BEx3UIQ5WRJBGNTFCCLOR4N7B1OQ" hidden="1">#REF!</definedName>
    <definedName name="BEx3UJMIX2NUSSWGMSI25A5DM4CH" hidden="1">#REF!</definedName>
    <definedName name="BEx3UKIX0UULWP3BZA8VT2SQ8WI7" hidden="1">#REF!</definedName>
    <definedName name="BEx3UKOCOQG7S1YQ436S997K1KWV" hidden="1">#REF!</definedName>
    <definedName name="BEx3UYM19VIXLA0EU7LB9NHA77PB" hidden="1">#REF!</definedName>
    <definedName name="BEx3VML7CG70HPISMVYIUEN3711Q" hidden="1">#REF!</definedName>
    <definedName name="BEx56ZID5H04P9AIYLP1OASFGV56" hidden="1">#REF!</definedName>
    <definedName name="BEx57ROM8UIFKV5C1BOZWSQQLESO" hidden="1">#REF!</definedName>
    <definedName name="BEx587EYSS57E3PI8DT973HLJM9E" hidden="1">#REF!</definedName>
    <definedName name="BEx587KFQ3VKCOCY1SA5F24PQGUI" hidden="1">#REF!</definedName>
    <definedName name="BEx58O780PQ05NF0Z1SKKRB3N099" hidden="1">#REF!</definedName>
    <definedName name="BEx58W57CTL8HFK3U7ZRFYZR6MXE" hidden="1">#REF!</definedName>
    <definedName name="BEx58XHO7ZULLF2EUD7YIS0MGQJ5" hidden="1">#REF!</definedName>
    <definedName name="BEx58ZAFNTMGBNDH52VUYXLRJO7P" hidden="1">#REF!</definedName>
    <definedName name="BEx58ZW0HAIGIPEX9CVA1PQQTR6X" hidden="1">#REF!</definedName>
    <definedName name="BEx593SAFVYKW7V61D9COEZJXDA7" hidden="1">#REF!</definedName>
    <definedName name="BEx59BA1KH3RG6K1LHL7YS2VB79N" hidden="1">#REF!</definedName>
    <definedName name="BEx59DDIU0AMFOY94NSP1ULST8JD" hidden="1">#REF!</definedName>
    <definedName name="BEx59E9WABJP2TN71QAIKK79HPK9" hidden="1">#REF!</definedName>
    <definedName name="BEx59F0T17A80RNLNSZNFX8NAO8Y" hidden="1">#REF!</definedName>
    <definedName name="BEx59P7MAPNU129ZTC5H3EH892G1" hidden="1">#REF!</definedName>
    <definedName name="BEx5A11WZRQSIE089QE119AOX9ZG" hidden="1">#REF!</definedName>
    <definedName name="BEx5A7CIGCOTHJKHGUBDZG91JGPZ" hidden="1">#REF!</definedName>
    <definedName name="BEx5A8UFLT2SWVSG5COFA9B8P376" hidden="1">#REF!</definedName>
    <definedName name="BEx5ABUBK8WJV1WILGYU9A7CO0KI" hidden="1">#REF!</definedName>
    <definedName name="BEx5AFFTN3IXIBHDKM0FYC4OFL1S" hidden="1">#REF!</definedName>
    <definedName name="BEx5AOFIO8KVRHIZ1RII337AA8ML" hidden="1">#REF!</definedName>
    <definedName name="BEx5APRZ66L5BWHFE8E4YYNEDTI4" hidden="1">#REF!</definedName>
    <definedName name="BEx5AQJ1Z64KY10P8ZF1JKJUFEGN" hidden="1">#REF!</definedName>
    <definedName name="BEx5AY62R0TL82VHXE37SCZCINQC" hidden="1">#REF!</definedName>
    <definedName name="BEx5B0PV1FCOUSHWQTY94AO0B8P0" hidden="1">#REF!</definedName>
    <definedName name="BEx5B4RHHX0J1BF2FZKEA0SPP29O" hidden="1">#REF!</definedName>
    <definedName name="BEx5B5YMSWP0OVI5CIQRP5V18D0C" hidden="1">#REF!</definedName>
    <definedName name="BEx5B825RW35M5H0UB2IZGGRS4ER" hidden="1">#REF!</definedName>
    <definedName name="BEx5BAWPMY0TL684WDXX6KKJLRCN" hidden="1">#REF!</definedName>
    <definedName name="BEx5BBCUOWR6J9MZS2ML5XB0X7MW" hidden="1">#REF!</definedName>
    <definedName name="BEx5BBI61U4Y65GD0ARMTALPP7SJ" hidden="1">#REF!</definedName>
    <definedName name="BEx5BDR56MEV4IHY6CIH2SVNG1UB" hidden="1">#REF!</definedName>
    <definedName name="BEx5BESZC5H329SKHGJOHZFILYJJ" hidden="1">#REF!</definedName>
    <definedName name="BEx5BHSQ42B50IU1TEQFUXFX9XQD" hidden="1">#REF!</definedName>
    <definedName name="BEx5BKSM4UN4C1DM3EYKM79MRC5K" hidden="1">#REF!</definedName>
    <definedName name="BEx5BNN8NPH9KVOBARB9CDD9WLB6" hidden="1">#REF!</definedName>
    <definedName name="BEx5BPLEZ8XY6S89R7AZQSKLT4HK" hidden="1">#REF!</definedName>
    <definedName name="BEx5BYFMZ80TDDN2EZO8CF39AIAC" hidden="1">#REF!</definedName>
    <definedName name="BEx5C2BWFW6SHZBFDEISKGXHZCQW" hidden="1">#REF!</definedName>
    <definedName name="BEx5C44NK782B81CBGQUDS6Z8MV9" hidden="1">#REF!</definedName>
    <definedName name="BEx5C49ZFH8TO9ZU55729C3F7XG7" hidden="1">#REF!</definedName>
    <definedName name="BEx5C8GZQK13G60ZM70P63I5OS0L" hidden="1">#REF!</definedName>
    <definedName name="BEx5CAPTVN2NBT3UOMA1UFAL1C2R" hidden="1">#REF!</definedName>
    <definedName name="BEx5CEM3SYF9XP0ZZVE0GEPCLV3F" hidden="1">#REF!</definedName>
    <definedName name="BEx5CFYQ0F1Z6P8SCVJ0I3UPVFE4" hidden="1">#REF!</definedName>
    <definedName name="BEx5CPEKNSJORIPFQC2E1LTRYY8L" hidden="1">#REF!</definedName>
    <definedName name="BEx5CSUOL05D8PAM2TRDA9VRJT1O" hidden="1">#REF!</definedName>
    <definedName name="BEx5CUNFOO4YDFJ22HCMI2QKIGKM" hidden="1">#REF!</definedName>
    <definedName name="BEx5D01O3G6BXWXT7MZEVS1F4TE9" hidden="1">#REF!</definedName>
    <definedName name="BEx5D3HO5XE85AN0NGALZ4K4GE8J" hidden="1">#REF!</definedName>
    <definedName name="BEx5D8L47OF0WHBPFWXGZINZWUBZ" hidden="1">#REF!</definedName>
    <definedName name="BEx5DAJAHQ2SKUPCKSCR3PYML67L" hidden="1">#REF!</definedName>
    <definedName name="BEx5DC18JM1KJCV44PF18E0LNRKA" hidden="1">#REF!</definedName>
    <definedName name="BEx5DFH8EU3RCPUOTFY8S9G8SBCG" hidden="1">#REF!</definedName>
    <definedName name="BEx5DJIZBTNS011R9IIG2OQ2L6ZX" hidden="1">#REF!</definedName>
    <definedName name="BEx5DS2EKWFPC2UWI1W1QESX9QP5" hidden="1">#REF!</definedName>
    <definedName name="BEx5E123OLO9WQUOIRIDJ967KAGK" hidden="1">#REF!</definedName>
    <definedName name="BEx5E2UU5NES6W779W2OZTZOB4O7" hidden="1">#REF!</definedName>
    <definedName name="BEx5ELFT92WAQN3NW8COIMQHUL91" hidden="1">#REF!</definedName>
    <definedName name="BEx5ELQL9B0VR6UT18KP11DHOTFX" hidden="1">#REF!</definedName>
    <definedName name="BEx5ER4TJTFPN7IB1MNEB1ZFR5M6" hidden="1">#REF!</definedName>
    <definedName name="BEx5EYXB2LDMI4FLC3QFAOXC0FZ3" hidden="1">#REF!</definedName>
    <definedName name="BEx5F6V72QTCK7O39Y59R0EVM6CW" hidden="1">#REF!</definedName>
    <definedName name="BEx5FGLQVACD5F5YZG4DGSCHCGO2" hidden="1">#REF!</definedName>
    <definedName name="BEx5FHCTE8VTJEF7IK189AVLNYSY" hidden="1">#REF!</definedName>
    <definedName name="BEx5FLJWHLW3BTZILDPN5NMA449V" hidden="1">#REF!</definedName>
    <definedName name="BEx5FNI2O10YN2SI1NO4X5GP3GTF" hidden="1">#REF!</definedName>
    <definedName name="BEx5FO8YRFSZCG3L608EHIHIHFY4" hidden="1">#REF!</definedName>
    <definedName name="BEx5FQNA6V4CNYSH013K45RI4BCV" hidden="1">#REF!</definedName>
    <definedName name="BEx5FVQPPEU32CPNV9RRQ9MNLLVE" hidden="1">#REF!</definedName>
    <definedName name="BEx5G08KGMG5X2AQKDGPFYG5GH94" hidden="1">#REF!</definedName>
    <definedName name="BEx5G1A8TFN4C4QII35U9DKYNIS8" hidden="1">#REF!</definedName>
    <definedName name="BEx5G1L0QO91KEPDMV1D8OT4BT73" hidden="1">#REF!</definedName>
    <definedName name="BEx5G1QHX69GFUYHUZA5X74MTDMR" hidden="1">#REF!</definedName>
    <definedName name="BEx5G5S2C9JRD28ZQMMQLCBHWOHB" hidden="1">#REF!</definedName>
    <definedName name="BEx5G7KU3EGZQSYN2YNML8EW8NDC" hidden="1">#REF!</definedName>
    <definedName name="BEx5G86DZL1VYUX6KWODAP3WFAWP" hidden="1">#REF!</definedName>
    <definedName name="BEx5G8BV2GIOCM3C7IUFK8L04A6M" hidden="1">#REF!</definedName>
    <definedName name="BEx5GID9MVBUPFFT9M8K8B5MO9NV" hidden="1">#REF!</definedName>
    <definedName name="BEx5GN0EWA9SCQDPQ7NTUQH82QVK" hidden="1">#REF!</definedName>
    <definedName name="BEx5GNBCU4WZ74I0UXFL9ZG2XSGJ" hidden="1">#REF!</definedName>
    <definedName name="BEx5GUCTYC7QCWGWU5BTO7Y7HDZX" hidden="1">#REF!</definedName>
    <definedName name="BEx5GYUPJULJQ624TEESYFG1NFOH" hidden="1">#REF!</definedName>
    <definedName name="BEx5H0NEE0AIN5E2UHJ9J9ISU9N1" hidden="1">#REF!</definedName>
    <definedName name="BEx5H1UJSEUQM2K8QHQXO5THVHSO" hidden="1">#REF!</definedName>
    <definedName name="BEx5HAOT9XWUF7XIFRZZS8B9F5TZ" hidden="1">#REF!</definedName>
    <definedName name="BEx5HB534CO7TBSALKMD27WHMAQJ" hidden="1">#REF!</definedName>
    <definedName name="BEx5HE4XRF9BUY04MENWY9CHHN5H" hidden="1">#REF!</definedName>
    <definedName name="BEx5HFHMABAT0H9KKS754X4T304E" hidden="1">#REF!</definedName>
    <definedName name="BEx5HGDZ7MX1S3KNXLRL9WU565V4" hidden="1">#REF!</definedName>
    <definedName name="BEx5HJZ9FAVNZSSBTAYRPZDYM9NU" hidden="1">#REF!</definedName>
    <definedName name="BEx5HZ9JMKHNLFWLVUB1WP5B39BL" hidden="1">#REF!</definedName>
    <definedName name="BEx5I17QJ0PQ1OG1IMH69HMQWNEA" hidden="1">#REF!</definedName>
    <definedName name="BEx5I244LQHZTF3XI66J8705R9XX" hidden="1">#REF!</definedName>
    <definedName name="BEx5I8PBP4LIXDGID5BP0THLO0AQ" hidden="1">#REF!</definedName>
    <definedName name="BEx5I8USVUB3JP4S9OXGMZVMOQXR" hidden="1">#REF!</definedName>
    <definedName name="BEx5I9GDQSYIAL65UQNDMNFQCS9Y" hidden="1">#REF!</definedName>
    <definedName name="BEx5IBUPG9AWNW5PK7JGRGEJ4OLM" hidden="1">#REF!</definedName>
    <definedName name="BEx5IC06RVN8BSAEPREVKHKLCJ2L" hidden="1">#REF!</definedName>
    <definedName name="BEx5IGY4M04BPXSQF2J4GQYXF85O" hidden="1">#REF!</definedName>
    <definedName name="BEx5IWTZDCLZ5CCDG108STY04SAJ" hidden="1">#REF!</definedName>
    <definedName name="BEx5J0FFP1KS4NGY20AEJI8VREEA" hidden="1">#REF!</definedName>
    <definedName name="BEx5J1XE5FVWL6IJV6CWKPN24UBK" hidden="1">#REF!</definedName>
    <definedName name="BEx5JF3ZXLDIS8VNKDCY7ZI7H1CI" hidden="1">#REF!</definedName>
    <definedName name="BEx5JHCZJ8G6OOOW6EF3GABXKH6F" hidden="1">#REF!</definedName>
    <definedName name="BEx5JJB6W446THXQCRUKD3I7RKLP" hidden="1">#REF!</definedName>
    <definedName name="BEx5JNCT8Z7XSSPD5EMNAJELCU2V" hidden="1">#REF!</definedName>
    <definedName name="BEx5JQCNT9Y4RM306CHC8IPY3HBZ" hidden="1">#REF!</definedName>
    <definedName name="BEx5K08PYKE6JOKBYIB006TX619P" hidden="1">#REF!</definedName>
    <definedName name="BEx5K4W2S2K7M9V2M304KW93LK8Q" hidden="1">#REF!</definedName>
    <definedName name="BEx5K51DSERT1TR7B4A29R41W4NX" hidden="1">#REF!</definedName>
    <definedName name="BEx5KBBZ8KCEQK36ARG4ERYOFD4G" hidden="1">#REF!</definedName>
    <definedName name="BEx5KCOET0DYMY4VILOLGVBX7E3C" hidden="1">#REF!</definedName>
    <definedName name="BEx5KYER580I4T7WTLMUN7NLNP5K" hidden="1">#REF!</definedName>
    <definedName name="BEx5LHLB3M6K4ZKY2F42QBZT30ZH" hidden="1">#REF!</definedName>
    <definedName name="BEx5LKQJG40DO2JR1ZF6KD3PON9K" hidden="1">#REF!</definedName>
    <definedName name="BEx5LQA84QRPGAR4FLC7MCT3H9EN" hidden="1">#REF!</definedName>
    <definedName name="BEx5LRMNU3HXIE1BUMDHRU31F7JJ" hidden="1">#REF!</definedName>
    <definedName name="BEx5LSJ1LPUAX3ENSPECWPG4J7D1" hidden="1">#REF!</definedName>
    <definedName name="BEx5LTKQ8RQWJE4BC88OP928893U" hidden="1">#REF!</definedName>
    <definedName name="BEx5M4D4KHXU4JXKDEHZZNRG7NRA" hidden="1">#REF!</definedName>
    <definedName name="BEx5MB9BR71LZDG7XXQ2EO58JC5F" hidden="1">#REF!</definedName>
    <definedName name="BEx5MHEF05EVRV5DPTG4KMPWZSUS" hidden="1">#REF!</definedName>
    <definedName name="BEx5MLQZM68YQSKARVWTTPINFQ2C" hidden="1">#REF!</definedName>
    <definedName name="BEx5MMCJMU7FOOWUCW9EA13B7V5F" hidden="1">#REF!</definedName>
    <definedName name="BEx5MVXTKNBXHNWTL43C670E4KXC" hidden="1">#REF!</definedName>
    <definedName name="BEx5MWZGZ3VRB5418C2RNF9H17BQ" hidden="1">#REF!</definedName>
    <definedName name="BEx5MX4YD2QV39W04QH9C6AOA0FB" hidden="1">#REF!</definedName>
    <definedName name="BEx5N3A8LULD7YBJH5J83X27PZSW" hidden="1">#REF!</definedName>
    <definedName name="BEx5N4XI4PWB1W9PMZ4O5R0HWTYD" hidden="1">#REF!</definedName>
    <definedName name="BEx5N8DH1SY888WI2GZ2D6E9XCXB" hidden="1">#REF!</definedName>
    <definedName name="BEx5NA68N6FJFX9UJXK4M14U487F" hidden="1">#REF!</definedName>
    <definedName name="BEx5NIKBG2GDJOYGE3WCXKU7YY51" hidden="1">#REF!</definedName>
    <definedName name="BEx5NV06L5J5IMKGOMGKGJ4PBZCD" hidden="1">#REF!</definedName>
    <definedName name="BEx5NW1V6AB25NEEX9VPHRXWJDSS" hidden="1">#REF!</definedName>
    <definedName name="BEx5NWSXWACAUHWVZAI57DGZ8OCQ" hidden="1">#REF!</definedName>
    <definedName name="BEx5NZSSQ6PY99ZX2D7Q9IGOR34W" hidden="1">#REF!</definedName>
    <definedName name="BEx5O2N9HTGG4OJHR62PKFMNZTTW" hidden="1">#REF!</definedName>
    <definedName name="BEx5O3ZUQ2OARA1CDOZ3NC4UE5AA" hidden="1">#REF!</definedName>
    <definedName name="BEx5OAFS0NJ2CB86A02E1JYHMLQ1" hidden="1">#REF!</definedName>
    <definedName name="BEx5OG4RPU8W1ETWDWM234NYYYEN" hidden="1">#REF!</definedName>
    <definedName name="BEx5OP9Y43F99O2IT69MKCCXGL61" hidden="1">#REF!</definedName>
    <definedName name="BEx5P9Y9RDXNUAJ6CZ2LHMM8IM7T" hidden="1">#REF!</definedName>
    <definedName name="BEx5PHWB2C0D5QLP3BZIP3UO7DIZ" hidden="1">#REF!</definedName>
    <definedName name="BEx5PJP02W68K2E46L5C5YBSNU6T" hidden="1">#REF!</definedName>
    <definedName name="BEx5PLCA8DOMAU315YCS5275L2HS" hidden="1">#REF!</definedName>
    <definedName name="BEx5PRXMZ5M65Z732WNNGV564C2J" hidden="1">#REF!</definedName>
    <definedName name="BEx5Q29Y91E64DPE0YY53A6YHF3Y" hidden="1">#REF!</definedName>
    <definedName name="BEx5QPSW4IPLH50WSR87HRER05RF" hidden="1">#REF!</definedName>
    <definedName name="BEx73V0EP8EMNRC3EZJJKKVKWQVB" hidden="1">#REF!</definedName>
    <definedName name="BEx741WJHIJVXUX131SBXTVW8D71" hidden="1">#REF!</definedName>
    <definedName name="BEx74Q6H3O7133AWQXWC21MI2UFT" hidden="1">#REF!</definedName>
    <definedName name="BEx74R2VQ8BSMKPX25262AU3VZF7" hidden="1">#REF!</definedName>
    <definedName name="BEx74W6BJ8ENO3J25WNM5H5APKA3" hidden="1">#REF!</definedName>
    <definedName name="BEx74YKLW1FKLWC3DJ2ELZBZBY1M" hidden="1">#REF!</definedName>
    <definedName name="BEx755GRRD9BL27YHLH5QWIYLWB7" hidden="1">#REF!</definedName>
    <definedName name="BEx759D1D5SXS5ELLZVBI0SXYUNF" hidden="1">#REF!</definedName>
    <definedName name="BEx75DPEQTX055IZ2L8UVLJOT1DD" hidden="1">#REF!</definedName>
    <definedName name="BEx75GJZSZHUDN6OOAGQYFUDA2LP" hidden="1">#REF!</definedName>
    <definedName name="BEx75HGCCV5K4UCJWYV8EV9AG5YT" hidden="1">#REF!</definedName>
    <definedName name="BEx75PZT8TY5P13U978NVBUXKHT4" hidden="1">#REF!</definedName>
    <definedName name="BEx75T55F7GML8V1DMWL26WRT006" hidden="1">#REF!</definedName>
    <definedName name="BEx75VJGR07JY6UUWURQ4PJ29UKC" hidden="1">#REF!</definedName>
    <definedName name="BEx7696AZUPB1PK30JJQUWUELQPJ" hidden="1">#REF!</definedName>
    <definedName name="BEx76PNR8S4T4VUQS0KU58SEX0VN" hidden="1">#REF!</definedName>
    <definedName name="BEx76YY7ODSIKDD9VDF9TLTDM18I" hidden="1">#REF!</definedName>
    <definedName name="BEx7705E86I9B7DTKMMJMAFSYMUL" hidden="1">#REF!</definedName>
    <definedName name="BEx7741OUGLA0WJQLQRUJSL4DE00" hidden="1">#REF!</definedName>
    <definedName name="BEx774N83DXLJZ54Q42PWIJZ2DN1" hidden="1">#REF!</definedName>
    <definedName name="BEx779QNIY3061ZV9BR462WKEGRW" hidden="1">#REF!</definedName>
    <definedName name="BEx77G19QU9A95CNHE6QMVSQR2T3" hidden="1">#REF!</definedName>
    <definedName name="BEx77P0S3GVMS7BJUL9OWUGJ1B02" hidden="1">#REF!</definedName>
    <definedName name="BEx77QDESURI6WW5582YXSK3A972" hidden="1">#REF!</definedName>
    <definedName name="BEx77VBI9XOPFHKEWU5EHQ9J675Y" hidden="1">#REF!</definedName>
    <definedName name="BEx7809GQOCLHSNH95VOYIX7P1TV" hidden="1">#REF!</definedName>
    <definedName name="BEx780K8XAXUHGVZGZWQ74DK4CI3" hidden="1">#REF!</definedName>
    <definedName name="BEx78226TN58UE0CTY98YEDU0LSL" hidden="1">#REF!</definedName>
    <definedName name="BEx7881ZZBWHRAX6W2GY19J8MGEQ" hidden="1">#REF!</definedName>
    <definedName name="BEx78BSYINF85GYNSCIRD95PH86Q" hidden="1">#REF!</definedName>
    <definedName name="BEx78HHRIWDLHQX2LG0HWFRYEL1T" hidden="1">#REF!</definedName>
    <definedName name="BEx78QC4X2YVM9K6MQRB2WJG36N3" hidden="1">#REF!</definedName>
    <definedName name="BEx78QMXZ2P1ZB3HJ9O50DWHCMXR" hidden="1">#REF!</definedName>
    <definedName name="BEx78SFO5VR28677DWZEMDN7G86X" hidden="1">#REF!</definedName>
    <definedName name="BEx78SFOYH1Z0ZDTO47W2M60TW6K" hidden="1">#REF!</definedName>
    <definedName name="BEx7974EARYYX2ICWU0YC50VO5D8" hidden="1">#REF!</definedName>
    <definedName name="BEx79JK3E6JO8MX4O35A5G8NZCC8" hidden="1">#REF!</definedName>
    <definedName name="BEx79OCP4HQ6XP8EWNGEUDLOZBBS" hidden="1">#REF!</definedName>
    <definedName name="BEx79SEAYKUZB0H4LYBCD6WWJBG2" hidden="1">#REF!</definedName>
    <definedName name="BEx79SJRHTLS9PYM69O9BWW1FMJK" hidden="1">#REF!</definedName>
    <definedName name="BEx79YJJLBELICW9F9FRYSCQ101L" hidden="1">#REF!</definedName>
    <definedName name="BEx79YUC7B0V77FSBGIRCY1BR4VK" hidden="1">#REF!</definedName>
    <definedName name="BEx7A06T3RC2891FUX05G3QPRAUE" hidden="1">#REF!</definedName>
    <definedName name="BEx7A9S3JA1X7FH4CFSQLTZC4691" hidden="1">#REF!</definedName>
    <definedName name="BEx7ABA2C9IWH5VSLVLLLCY62161" hidden="1">#REF!</definedName>
    <definedName name="BEx7AE4LPLX8N85BYB0WCO5S7ZPV" hidden="1">#REF!</definedName>
    <definedName name="BEx7AR0EEP9O5JPPEKQWG1TC860T" hidden="1">#REF!</definedName>
    <definedName name="BEx7ASD1I654MEDCO6GGWA95PXSC" hidden="1">#REF!</definedName>
    <definedName name="BEx7AURD3S7JGN4D3YK1QAG6TAFA" hidden="1">#REF!</definedName>
    <definedName name="BEx7AVCX9S5RJP3NSZ4QM4E6ERDT" hidden="1">#REF!</definedName>
    <definedName name="BEx7AVYIGP0930MV5JEBWRYCJN68" hidden="1">#REF!</definedName>
    <definedName name="BEx7B6LH6917TXOSAAQ6U7HVF018" hidden="1">#REF!</definedName>
    <definedName name="BEx7BN8E88JR3K1BSLAZRPSFPQ9L" hidden="1">#REF!</definedName>
    <definedName name="BEx7BP14RMS3638K85OM4NCYLRHG" hidden="1">#REF!</definedName>
    <definedName name="BEx7BPXFZXJ79FQ0E8AQE21PGVHA" hidden="1">#REF!</definedName>
    <definedName name="BEx7C04AM39DQMC1TIX7CFZ2ADHX" hidden="1">#REF!</definedName>
    <definedName name="BEx7C346X4AX2J1QPM4NBC7JL5W9" hidden="1">#REF!</definedName>
    <definedName name="BEx7C40F0PQURHPI6YQ39NFIR86Z" hidden="1">#REF!</definedName>
    <definedName name="BEx7C7B9VCY7N0H7N1NH6HNNH724" hidden="1">#REF!</definedName>
    <definedName name="BEx7C93VR7SYRIJS1JO8YZKSFAW9" hidden="1">#REF!</definedName>
    <definedName name="BEx7CCPC6R1KQQZ2JQU6EFI1G0RM" hidden="1">#REF!</definedName>
    <definedName name="BEx7CIJST9GLS2QD383UK7VUDTGL" hidden="1">#REF!</definedName>
    <definedName name="BEx7CO8T2XKC7GHDSYNAWTZ9L7YR" hidden="1">#REF!</definedName>
    <definedName name="BEx7CW1CF00DO8A36UNC2X7K65C2" hidden="1">#REF!</definedName>
    <definedName name="BEx7CW6NFRL2P4XWP0MWHIYA97KF" hidden="1">#REF!</definedName>
    <definedName name="BEx7CZXN83U7XFVGG1P1N6ZCQK7U" hidden="1">#REF!</definedName>
    <definedName name="BEx7D14R4J25CLH301NHMGU8FSWM" hidden="1">#REF!</definedName>
    <definedName name="BEx7D38BE0Z9QLQBDMGARM9USFPM" hidden="1">#REF!</definedName>
    <definedName name="BEx7D5RWKRS4W71J4NZ6ZSFHPKFT" hidden="1">#REF!</definedName>
    <definedName name="BEx7D8H1TPOX1UN17QZYEV7Q58GA" hidden="1">#REF!</definedName>
    <definedName name="BEx7DGF13H2074LRWFZQ45PZ6JPX" hidden="1">#REF!</definedName>
    <definedName name="BEx7DHBE0SOC5KXWWQ73WUDBRX8J" hidden="1">#REF!</definedName>
    <definedName name="BEx7DKWUXEDIISSX4GDD4YYT887F" hidden="1">#REF!</definedName>
    <definedName name="BEx7DMUYR2HC26WW7AOB1TULERMB" hidden="1">#REF!</definedName>
    <definedName name="BEx7DVJTRV44IMJIBFXELE67SZ7S" hidden="1">#REF!</definedName>
    <definedName name="BEx7DVUMFCI5INHMVFIJ44RTTSTT" hidden="1">#REF!</definedName>
    <definedName name="BEx7E2QT2U8THYOKBPXONB1B47WH" hidden="1">#REF!</definedName>
    <definedName name="BEx7E5QP7W6UKO74F5Y0VJ741HS5" hidden="1">#REF!</definedName>
    <definedName name="BEx7E6N29HGH3I47AFB2DCS6MVS6" hidden="1">#REF!</definedName>
    <definedName name="BEx7EBA8IYHQKT7IQAOAML660SYA" hidden="1">#REF!</definedName>
    <definedName name="BEx7EI6C8MCRZFEQYUBE5FSUTIHK" hidden="1">#REF!</definedName>
    <definedName name="BEx7EI6DL1Z6UWLFBXAKVGZTKHWJ" hidden="1">#REF!</definedName>
    <definedName name="BEx7EQKHX7GZYOLXRDU534TT4H64" hidden="1">#REF!</definedName>
    <definedName name="BEx7ETV6L1TM7JSXJIGK3FC6RVZW" hidden="1">#REF!</definedName>
    <definedName name="BEx7EYYLHMBYQTH6I377FCQS7CSX" hidden="1">#REF!</definedName>
    <definedName name="BEx7FCLG1RYI2SNOU1Y2GQZNZSWA" hidden="1">#REF!</definedName>
    <definedName name="BEx7FN32ZGWOAA4TTH79KINTDWR9" hidden="1">#REF!</definedName>
    <definedName name="BEx7FV0WJHXL6X5JNQ2ZX45PX49P" hidden="1">#REF!</definedName>
    <definedName name="BEx7G82CKM3NIY1PHNFK28M09PCH" hidden="1">#REF!</definedName>
    <definedName name="BEx7GR3ENYWRXXS5IT0UMEGOLGUH" hidden="1">#REF!</definedName>
    <definedName name="BEx7GSAL6P7TASL8MB63RFST1LJL" hidden="1">#REF!</definedName>
    <definedName name="BEx7H0JD6I5I8WQLLWOYWY5YWPQE" hidden="1">#REF!</definedName>
    <definedName name="BEx7H14XCXH7WEXEY1HVO53A6AGH" hidden="1">#REF!</definedName>
    <definedName name="BEx7HGVBEF4LEIF6RC14N3PSU461" hidden="1">#REF!</definedName>
    <definedName name="BEx7HQ5T9FZ42QWS09UO4DT42Y0R" hidden="1">#REF!</definedName>
    <definedName name="BEx7HRCZE3CVGON1HV07MT5MNDZ3" hidden="1">#REF!</definedName>
    <definedName name="BEx7HWGE2CANG5M17X4C8YNC3N8F" hidden="1">#REF!</definedName>
    <definedName name="BEx7IB54GU5UCTJS549UBDW43EJL" hidden="1">#REF!</definedName>
    <definedName name="BEx7IBVYN47SFZIA0K4MDKQZNN9V" hidden="1">#REF!</definedName>
    <definedName name="BEx7IGOMJB39HUONENRXTK1MFHGE" hidden="1">#REF!</definedName>
    <definedName name="BEx7ISO6LTCYYDK0J6IN4PG2P6SW" hidden="1">#REF!</definedName>
    <definedName name="BEx7IV2IJ5WT7UC0UG7WP0WF2JZI" hidden="1">#REF!</definedName>
    <definedName name="BEx7IXGU74GE5E4S6W4Z13AR092Y" hidden="1">#REF!</definedName>
    <definedName name="BEx7J4YL8Q3BI1MLH16YYQ18IJRD" hidden="1">#REF!</definedName>
    <definedName name="BEx7J5K5QVUOXI6A663KUWL6PO3O" hidden="1">#REF!</definedName>
    <definedName name="BEx7JH3HGBPI07OHZ5LFYK0UFZQR" hidden="1">#REF!</definedName>
    <definedName name="BEx7JRL3MHRMVLQF3EN15MXRPN68" hidden="1">#REF!</definedName>
    <definedName name="BEx7JV194190CNM6WWGQ3UBJ3CHH" hidden="1">#REF!</definedName>
    <definedName name="BEx7JZJ4AE8AGMWPK3XPBTBUBZ48" hidden="1">#REF!</definedName>
    <definedName name="BEx7K7GZ607XQOGB81A1HINBTGOZ" hidden="1">#REF!</definedName>
    <definedName name="BEx7KEYPBDXSNROH8M6CDCBN6B50" hidden="1">#REF!</definedName>
    <definedName name="BEx7KH7PZ0A6FSWA4LAN2CMZ0WSF" hidden="1">#REF!</definedName>
    <definedName name="BEx7KNCTL6VMNQP4MFMHOMV1WI1Y" hidden="1">#REF!</definedName>
    <definedName name="BEx7KSAS8BZT6H8OQCZ5DNSTMO07" hidden="1">#REF!</definedName>
    <definedName name="BEx7KWHTBD21COXVI4HNEQH0Z3L8" hidden="1">#REF!</definedName>
    <definedName name="BEx7KXUGRMRSUXCM97Z7VRZQ9JH2" hidden="1">#REF!</definedName>
    <definedName name="BEx7L5C6U8MP6IZ67BD649WQYJEK" hidden="1">#REF!</definedName>
    <definedName name="BEx7L8HEYEVTATR0OG5JJO647KNI" hidden="1">#REF!</definedName>
    <definedName name="BEx7L8XOV64OMS15ZFURFEUXLMWF" hidden="1">#REF!</definedName>
    <definedName name="BEx7LPF478MRAYB9TQ6LDML6O3BY" hidden="1">#REF!</definedName>
    <definedName name="BEx7LPV780NFCG1VX4EKJ29YXOLZ" hidden="1">#REF!</definedName>
    <definedName name="BEx7LQ0PD30NJWOAYKPEYHM9J83B" hidden="1">#REF!</definedName>
    <definedName name="BEx7M4EKEDHZ1ZZ91NDLSUNPUFPZ" hidden="1">#REF!</definedName>
    <definedName name="BEx7MAUI1JJFDIJGDW4RWY5384LY" hidden="1">#REF!</definedName>
    <definedName name="BEx7MI1EW6N7FOBHWJLYC02TZSKR" hidden="1">#REF!</definedName>
    <definedName name="BEx7MJZO3UKAMJ53UWOJ5ZD4GGMQ" hidden="1">#REF!</definedName>
    <definedName name="BEx7MO17TZ6L4457Q12FYYLUUZAZ" hidden="1">#REF!</definedName>
    <definedName name="BEx7MT4MFNXIVQGAT6D971GZW7CA" hidden="1">#REF!</definedName>
    <definedName name="BEx7MUMLPPX92MX7SA8S1PLONDL8" hidden="1">#REF!</definedName>
    <definedName name="BEx7MX0W532Q7CB4V6KFVC9WAOUI" hidden="1">#REF!</definedName>
    <definedName name="BEx7NB403NE748IF75RXMWOFQ986" hidden="1">#REF!</definedName>
    <definedName name="BEx7NI062THZAM6I8AJWTFJL91CS" hidden="1">#REF!</definedName>
    <definedName name="BEx904S75BPRYMHF0083JF7ES4NG" hidden="1">#REF!</definedName>
    <definedName name="BEx90HDD4RWF7JZGA8GCGG7D63MG" hidden="1">#REF!</definedName>
    <definedName name="BEx90HO6UVMFVSV8U0YBZFHNCL38" hidden="1">#REF!</definedName>
    <definedName name="BEx90VGH5H09ON2QXYC9WIIEU98T" hidden="1">#REF!</definedName>
    <definedName name="BEx9157279000SVN5XNWQ99JY0WU" hidden="1">#REF!</definedName>
    <definedName name="BEx9175B70QXYAU5A8DJPGZQ46L9" hidden="1">#REF!</definedName>
    <definedName name="BEx91AQQRTV87AO27VWHSFZAD4ZR" hidden="1">#REF!</definedName>
    <definedName name="BEx91L8FLL5CWLA2CDHKCOMGVDZN" hidden="1">#REF!</definedName>
    <definedName name="BEx91OTVH9ZDBC3QTORU8RZX4EOC" hidden="1">#REF!</definedName>
    <definedName name="BEx91QH5JRZKQP1GPN2SQMR3CKAG" hidden="1">#REF!</definedName>
    <definedName name="BEx91ROALDNHO7FI4X8L61RH4UJE" hidden="1">#REF!</definedName>
    <definedName name="BEx91TMID71GVYH0U16QM1RV3PX0" hidden="1">#REF!</definedName>
    <definedName name="BEx91VF2D78PAF337E3L2L81K9W2" hidden="1">#REF!</definedName>
    <definedName name="BEx921PNZ46VORG2VRMWREWIC0SE" hidden="1">#REF!</definedName>
    <definedName name="BEx929CVDCG5CFUQWNDLOSNRQ1FN" hidden="1">#REF!</definedName>
    <definedName name="BEx92DPEKL5WM5A3CN8674JI0PR3" hidden="1">#REF!</definedName>
    <definedName name="BEx92ER2RMY93TZK0D9L9T3H0GI5" hidden="1">#REF!</definedName>
    <definedName name="BEx92FI04PJT4LI23KKIHRXWJDTT" hidden="1">#REF!</definedName>
    <definedName name="BEx92HR14HQ9D5JXCSPA4SS4RT62" hidden="1">#REF!</definedName>
    <definedName name="BEx92HWA2D6A5EX9MFG68G0NOMSN" hidden="1">#REF!</definedName>
    <definedName name="BEx92I1SQUKW2W7S22E82HLJXRGK" hidden="1">#REF!</definedName>
    <definedName name="BEx92PUBDIXAU1FW5ZAXECMAU0LN" hidden="1">#REF!</definedName>
    <definedName name="BEx92S8MHFFIVRQ2YSHZNQGOFUHD" hidden="1">#REF!</definedName>
    <definedName name="BEx92VJ5FJGXISSSMOUAESCSIWFV" hidden="1">#REF!</definedName>
    <definedName name="BEx93B9OULL2YGC896XXYAAJSTRK" hidden="1">#REF!</definedName>
    <definedName name="BEx93FRKF99NRT3LH99UTIH7AAYF" hidden="1">#REF!</definedName>
    <definedName name="BEx93M7FSHP50OG34A4W8W8DF12U" hidden="1">#REF!</definedName>
    <definedName name="BEx93OLWY2O3PRA74U41VG5RXT4Q" hidden="1">#REF!</definedName>
    <definedName name="BEx93RWFAF6YJGYUTITVM445C02U" hidden="1">#REF!</definedName>
    <definedName name="BEx93SY9RWG3HUV4YXQKXJH9FH14" hidden="1">#REF!</definedName>
    <definedName name="BEx93TJUX3U0FJDBG6DDSNQ91R5J" hidden="1">#REF!</definedName>
    <definedName name="BEx942UCRHMI4B0US31HO95GSC2X" hidden="1">#REF!</definedName>
    <definedName name="BEx942ZND3V7XSHKTD0UH9X85N5E" hidden="1">#REF!</definedName>
    <definedName name="BEx947HHLR6UU6NYPNDZRF79V52K" hidden="1">#REF!</definedName>
    <definedName name="BEx948ZFFQWVIDNG4AZAUGGGEB5U" hidden="1">#REF!</definedName>
    <definedName name="BEx94CKXG92OMURH41SNU6IOHK4J" hidden="1">#REF!</definedName>
    <definedName name="BEx94GXG30CIVB6ZQN3X3IK6BZXQ" hidden="1">#REF!</definedName>
    <definedName name="BEx94HJ0DWZHE39X4BLCQCJ3M1MC" hidden="1">#REF!</definedName>
    <definedName name="BEx94HZ5LURYM9ST744ALV6ZCKYP" hidden="1">#REF!</definedName>
    <definedName name="BEx94IQ75E90YUMWJ9N591LR7DQQ" hidden="1">#REF!</definedName>
    <definedName name="BEx94N7W5T3U7UOE97D6OVIBUCXS" hidden="1">#REF!</definedName>
    <definedName name="BEx955NIAWX5OLAHMTV6QFUZPR30" hidden="1">#REF!</definedName>
    <definedName name="BEx9581TYVI2M5TT4ISDAJV4W7Z6" hidden="1">#REF!</definedName>
    <definedName name="BEx95G55NR99FDSE95CXDI4DKWSV" hidden="1">#REF!</definedName>
    <definedName name="BEx95NHF4RVUE0YDOAFZEIVBYJXD" hidden="1">#REF!</definedName>
    <definedName name="BEx95QBZMG0E2KQ9BERJ861QLYN3" hidden="1">#REF!</definedName>
    <definedName name="BEx95QHBVDN795UNQJLRXG3RDU49" hidden="1">#REF!</definedName>
    <definedName name="BEx95TBVUWV7L7OMFMZDQEXGVHU6" hidden="1">#REF!</definedName>
    <definedName name="BEx95U89DZZSVO39TGS62CX8G9N4" hidden="1">#REF!</definedName>
    <definedName name="BEx95XTPKKKJG67C45LRX0T25I06" hidden="1">#REF!</definedName>
    <definedName name="BEx9602K2GHNBUEUVT9ONRQU1GMD" hidden="1">#REF!</definedName>
    <definedName name="BEx9602LTEI8BPC79BGMRK6S0RP8" hidden="1">#REF!</definedName>
    <definedName name="BEx962BL3Y4LA53EBYI64ZYMZE8U" hidden="1">#REF!</definedName>
    <definedName name="BEx96HAWZ2EMMI7VJ5NQXGK044OO" hidden="1">#REF!</definedName>
    <definedName name="BEx96KR21O7H9R29TN0S45Y3QPUK" hidden="1">#REF!</definedName>
    <definedName name="BEx96SUFKHHFE8XQ6UUO6ILDOXHO" hidden="1">#REF!</definedName>
    <definedName name="BEx96UN4YWXBDEZ1U1ZUIPP41Z7I" hidden="1">#REF!</definedName>
    <definedName name="BEx978KSD61YJH3S9DGO050R2EHA" hidden="1">#REF!</definedName>
    <definedName name="BEx97H9O1NAKAPK4MX4PKO34ICL5" hidden="1">#REF!</definedName>
    <definedName name="BEx97MNUZQ1Z0AO2FL7XQYVNCPR7" hidden="1">#REF!</definedName>
    <definedName name="BEx97NPQBACJVD9K1YXI08RTW9E2" hidden="1">#REF!</definedName>
    <definedName name="BEx97RWQLXS0OORDCN69IGA58CWU" hidden="1">#REF!</definedName>
    <definedName name="BEx97YNGGDFIXHTMGFL2IHAQX9MI" hidden="1">#REF!</definedName>
    <definedName name="BEx9805E16VCDEWPM3404WTQS6ZK" hidden="1">#REF!</definedName>
    <definedName name="BEx981HW73BUZWT14TBTZHC0ZTJ4" hidden="1">#REF!</definedName>
    <definedName name="BEx9871KU0N99P0900EAK69VFYT2" hidden="1">#REF!</definedName>
    <definedName name="BEx98IFKNJFGZFLID1YTRFEG1SXY" hidden="1">#REF!</definedName>
    <definedName name="BEx98T7ZEF0HKRFLBVK3BNKCG3CJ" hidden="1">#REF!</definedName>
    <definedName name="BEx98WYSAS39FWGYTMQ8QGIT81TF" hidden="1">#REF!</definedName>
    <definedName name="BEx990461P2YAJ7BRK25INFYZ7RQ" hidden="1">#REF!</definedName>
    <definedName name="BEx9915UVD4G7RA3IMLFZ0LG3UA2" hidden="1">#REF!</definedName>
    <definedName name="BEx991M410V3S2PKCJGQ30O6JT6H" hidden="1">#REF!</definedName>
    <definedName name="BEx992CZON8AO7U7V88VN1JBO0MG" hidden="1">#REF!</definedName>
    <definedName name="BEx9952469XMFGSPXL7CMXHPJF90" hidden="1">#REF!</definedName>
    <definedName name="BEx99B77I7TUSHRR4HIZ9FU2EIUT" hidden="1">#REF!</definedName>
    <definedName name="BEx99EHWKKHZB66Q30C7QIXU3BVM" hidden="1">#REF!</definedName>
    <definedName name="BEx99IE6TEODZ443HP0AYCXVTNOV" hidden="1">#REF!</definedName>
    <definedName name="BEx99Q6PH5F3OQKCCAAO75PYDEFN" hidden="1">#REF!</definedName>
    <definedName name="BEx99RU5I4O0109P2FW9DN4IU3QX" hidden="1">#REF!</definedName>
    <definedName name="BEx99WBYT2D6UUC1PT7A40ENYID4" hidden="1">#REF!</definedName>
    <definedName name="BEx99WS2X3RTQE9O764SS5G2FPE6" hidden="1">#REF!</definedName>
    <definedName name="BEx99ZRZ4I7FHDPGRAT5VW7NVBPU" hidden="1">#REF!</definedName>
    <definedName name="BEx9AT5E3ZSHKSOL35O38L8HF9TH" hidden="1">#REF!</definedName>
    <definedName name="BEx9ATW9WB5CNKQR5HKK7Y2GHYGR" hidden="1">#REF!</definedName>
    <definedName name="BEx9AV8W1FAWF5BHATYEN47X12JN" hidden="1">#REF!</definedName>
    <definedName name="BEx9B8A5186FNTQQNLIO5LK02ABI" hidden="1">#REF!</definedName>
    <definedName name="BEx9B8VR20E2CILU4CDQUQQ9ONXK" hidden="1">#REF!</definedName>
    <definedName name="BEx9B917EUP13X6FQ3NPQL76XM5V" hidden="1">#REF!</definedName>
    <definedName name="BEx9BAJ5WYEQ623HUT9NNCMP3RUG" hidden="1">#REF!</definedName>
    <definedName name="BEx9BE9Z7EFJCFDYJJOY5KFTGDF4" hidden="1">#REF!</definedName>
    <definedName name="BEx9BSIJN2O0MG8CXAMCAOADEMTO" hidden="1">#REF!</definedName>
    <definedName name="BEx9BU0BBJO3ITPCO4T9FIVEVJY7" hidden="1">#REF!</definedName>
    <definedName name="BEx9BYSYW7QCPXS2NAVLFAU5Y2Z2" hidden="1">#REF!</definedName>
    <definedName name="BEx9C590HJ2O31IWJB73C1HR74AI" hidden="1">#REF!</definedName>
    <definedName name="BEx9CCQRMYYOGIOYTOM73VKDIPS1" hidden="1">#REF!</definedName>
    <definedName name="BEx9CM6JVXIG9S6EAZMR899UW190" hidden="1">#REF!</definedName>
    <definedName name="BEx9D160NRGTDVT2ML4H9A7UKR4T" hidden="1">#REF!</definedName>
    <definedName name="BEx9D1BC9FT19KY0INAABNDBAMR1" hidden="1">#REF!</definedName>
    <definedName name="BEx9D1MB15VSARB7IKBMZYU0JJBI" hidden="1">#REF!</definedName>
    <definedName name="BEx9DN6ZMF18Q39MPMXSDJTZQNJ3" hidden="1">#REF!</definedName>
    <definedName name="BEx9DZXN85O544CD9O60K126YYAU" hidden="1">#REF!</definedName>
    <definedName name="BEx9E14TDNSEMI784W0OTIEQMWN6" hidden="1">#REF!</definedName>
    <definedName name="BEx9E14TGNBYGMDDG9NETDK4SYAW" hidden="1">#REF!</definedName>
    <definedName name="BEx9E2BZ2B1R41FMGJCJ7JLGLUAJ" hidden="1">#REF!</definedName>
    <definedName name="BEx9EG9KBJ77M8LEOR9ITOKN5KXY" hidden="1">#REF!</definedName>
    <definedName name="BEx9EMK6HAJJMVYZTN5AUIV7O1E6" hidden="1">#REF!</definedName>
    <definedName name="BEx9ENB8RPU9FA3QW16IGB6LK1CH" hidden="1">#REF!</definedName>
    <definedName name="BEx9EQLVZHYQ1TPX7WH3SOWXCZLE" hidden="1">#REF!</definedName>
    <definedName name="BEx9ETLU0EK5LGEM1QCNYN2S8O5F" hidden="1">#REF!</definedName>
    <definedName name="BEx9F0710LGLAU3161O0O346N58H" hidden="1">#REF!</definedName>
    <definedName name="BEx9F0Y2ESUNE3U7TQDLMPE9BO67" hidden="1">#REF!</definedName>
    <definedName name="BEx9F439L1R726MJFX2EP39XIBPY" hidden="1">#REF!</definedName>
    <definedName name="BEx9F5W18ZGFOKGRE8PR6T1MO6GT" hidden="1">#REF!</definedName>
    <definedName name="BEx9F78N4HY0XFGBQ4UJRD52L1EI" hidden="1">#REF!</definedName>
    <definedName name="BEx9FF16LOQP5QIR4UHW5EIFGQB8" hidden="1">#REF!</definedName>
    <definedName name="BEx9FJTSRCZ3ZXT3QVBJT5NF8T7V" hidden="1">#REF!</definedName>
    <definedName name="BEx9FRBEEYPS5HLS3XT34AKZN94G" hidden="1">#REF!</definedName>
    <definedName name="BEx9G5USBCNYNA7HGVW92D800SKX" hidden="1">#REF!</definedName>
    <definedName name="BEx9G7CPXG7HR6N6FHPU2DBBUIKG" hidden="1">#REF!</definedName>
    <definedName name="BEx9GDY4D8ZPQJCYFIMYM0V0C51Y" hidden="1">#REF!</definedName>
    <definedName name="BEx9GGY04V0ZWI6O9KZH4KSBB389" hidden="1">#REF!</definedName>
    <definedName name="BEx9GMC7TE8SDTCO5PHODBUF4SM1" hidden="1">#REF!</definedName>
    <definedName name="BEx9GMN0B495HEAOG6JQK9D7HUPC" hidden="1">#REF!</definedName>
    <definedName name="BEx9GNOPB6OZ2RH3FCDNJR38RJOS" hidden="1">#REF!</definedName>
    <definedName name="BEx9GUQALUWCD30UKUQGSWW8KBQ7" hidden="1">#REF!</definedName>
    <definedName name="BEx9GY6BVFQGCLMOWVT6PIC9WP5X" hidden="1">#REF!</definedName>
    <definedName name="BEx9GZ2P3FDHKXEBXX2VS0BG2NP2" hidden="1">#REF!</definedName>
    <definedName name="BEx9H04IB14E1437FF2OIRRWBSD7" hidden="1">#REF!</definedName>
    <definedName name="BEx9H5O1KDZJCW91Q29VRPY5YS6P" hidden="1">#REF!</definedName>
    <definedName name="BEx9H8YR0E906F1JXZMBX3LNT004" hidden="1">#REF!</definedName>
    <definedName name="BEx9I1QKLI6OOUPQLUQ0EF0355X6" hidden="1">#REF!</definedName>
    <definedName name="BEx9I8XIG7E5NB48QQHXP23FIN60" hidden="1">#REF!</definedName>
    <definedName name="BEx9IQRF01ATLVK0YE60ARKQJ68L" hidden="1">#REF!</definedName>
    <definedName name="BEx9IT5QNZWKM6YQ5WER0DC2PMMU" hidden="1">#REF!</definedName>
    <definedName name="BEx9IUICG3HZWG57MG3NXCEX4LQI" hidden="1">#REF!</definedName>
    <definedName name="BEx9IW5LYJF40GS78FJNXO9O667A" hidden="1">#REF!</definedName>
    <definedName name="BEx9IW5MFLXTVCJHVUZTUH93AXOS" hidden="1">#REF!</definedName>
    <definedName name="BEx9IXCSPSZC80YZUPRCYTG326KV" hidden="1">#REF!</definedName>
    <definedName name="BEx9IYUQSBZ0GG9ZT1QKX83F42F1" hidden="1">#REF!</definedName>
    <definedName name="BEx9IZR39NHDGOM97H4E6F81RTQW" hidden="1">#REF!</definedName>
    <definedName name="BEx9J6CH5E7YZPER7HXEIOIKGPCA" hidden="1">#REF!</definedName>
    <definedName name="BEx9JJTZKVUJAVPTRE0RAVTEH41G" hidden="1">#REF!</definedName>
    <definedName name="BEx9JLBYK239B3F841C7YG1GT7ST" hidden="1">#REF!</definedName>
    <definedName name="BExAW4IIW5D0MDY6TJ3G4FOLPYIR" hidden="1">#REF!</definedName>
    <definedName name="BExAWNP1B2E9Q88TW48NH41C0FTZ" hidden="1">#REF!</definedName>
    <definedName name="BExAWUFQXTIPQ308ERZPSVPTUMYN" hidden="1">#REF!</definedName>
    <definedName name="BExAWY6O96OQO2R036QK2DI37EKV" hidden="1">#REF!</definedName>
    <definedName name="BExAX410NB4F2XOB84OR2197H8M5" hidden="1">#REF!</definedName>
    <definedName name="BExAX8TNG8LQ5Q4904SAYQIPGBSV" hidden="1">#REF!</definedName>
    <definedName name="BExAX9KPAVIVUVU3XREDCV1BIYZL" hidden="1">#REF!</definedName>
    <definedName name="BExAXPB35BNVXZYF2XS6UP3LP0QH" hidden="1">#REF!</definedName>
    <definedName name="BExAXWSRVPK0GCZ2UFU10UOP01IY" hidden="1">#REF!</definedName>
    <definedName name="BExAY0EAT2LXR5MFGM0DLIB45PLO" hidden="1">#REF!</definedName>
    <definedName name="BExAY6JK0AK9EBIJSPEJNOIDE40W" hidden="1">#REF!</definedName>
    <definedName name="BExAYE6LNIEBR9DSNI5JGNITGKIT" hidden="1">#REF!</definedName>
    <definedName name="BExAYHMLXGGO25P8HYB2S75DEB4F" hidden="1">#REF!</definedName>
    <definedName name="BExAYKXAUWGDOPG952TEJ2UKZKWN" hidden="1">#REF!</definedName>
    <definedName name="BExAYP9TDTI2MBP6EYE0H39CPMXN" hidden="1">#REF!</definedName>
    <definedName name="BExAYPPWJPWDKU59O051WMGB7O0J" hidden="1">#REF!</definedName>
    <definedName name="BExAYR2JZCJBUH6F1LZC2A7JIVRJ" hidden="1">#REF!</definedName>
    <definedName name="BExAYTGVRD3DLKO75RFPMBKCIWB8" hidden="1">#REF!</definedName>
    <definedName name="BExAYY9H9COOT46HJLPVDLTO12UL" hidden="1">#REF!</definedName>
    <definedName name="BExAYYKAQA3KDMQ890FIE5M9SPBL" hidden="1">#REF!</definedName>
    <definedName name="BExAZ6SY0EU69GC3CWI5EOO0YLFG" hidden="1">#REF!</definedName>
    <definedName name="BExAZ6YEEBJV0PCKFE137K2Y3A8M" hidden="1">#REF!</definedName>
    <definedName name="BExAZAP844MJ4GSAIYNYHQ7FECC3" hidden="1">#REF!</definedName>
    <definedName name="BExAZCNEGB4JYHC8CZ51KTN890US" hidden="1">#REF!</definedName>
    <definedName name="BExAZFCI302YFYRDJYQDWQQL0Q0O" hidden="1">#REF!</definedName>
    <definedName name="BExAZJE2UOL40XUAU2RB53X5K20P" hidden="1">#REF!</definedName>
    <definedName name="BExAZLHLST9OP89R1HJMC1POQG8H" hidden="1">#REF!</definedName>
    <definedName name="BExAZMDYMIAA7RX1BMCKU1VLBRGY" hidden="1">#REF!</definedName>
    <definedName name="BExAZNL6BHI8DCQWXOX4I2P839UX" hidden="1">#REF!</definedName>
    <definedName name="BExAZRMWSONMCG9KDUM4KAQ7BONM" hidden="1">#REF!</definedName>
    <definedName name="BExAZSOJNQ5N3LM4XA17IH7NIY7G" hidden="1">#REF!</definedName>
    <definedName name="BExAZTFG4SJRG4TW6JXRF7N08JFI" hidden="1">#REF!</definedName>
    <definedName name="BExAZUS4A8OHDZK0MWAOCCCKTH73" hidden="1">#REF!</definedName>
    <definedName name="BExAZX6FECVK3E07KXM2XPYKGM6U" hidden="1">#REF!</definedName>
    <definedName name="BExB012NJ8GASTNNPBRRFTLHIOC9" hidden="1">#REF!</definedName>
    <definedName name="BExB072HHXVMUC0VYNGG48GRSH5Q" hidden="1">#REF!</definedName>
    <definedName name="BExB0FRDEYDEUEAB1W8KD6D965XA" hidden="1">#REF!</definedName>
    <definedName name="BExB0GIGLDV7P55ZR51C0HG15PA2" hidden="1">#REF!</definedName>
    <definedName name="BExB0KPCN7YJORQAYUCF4YKIKPMC" hidden="1">#REF!</definedName>
    <definedName name="BExB0VHQD6ORZS0MIC86QWHCE4UC" hidden="1">#REF!</definedName>
    <definedName name="BExB0WE4PI3NOBXXVO9CTEN4DIU2" hidden="1">#REF!</definedName>
    <definedName name="BExB0Z8O1CQF2CWFBBHE8SNISDAO" hidden="1">#REF!</definedName>
    <definedName name="BExB10QNIVITUYS55OAEKK3VLJFE" hidden="1">#REF!</definedName>
    <definedName name="BExB15ZDRY4CIJ911DONP0KCY9KU" hidden="1">#REF!</definedName>
    <definedName name="BExB16VQY0O0RLZYJFU3OFEONVTE" hidden="1">#REF!</definedName>
    <definedName name="BExB1FKNY2UO4W5FUGFHJOA2WFGG" hidden="1">#REF!</definedName>
    <definedName name="BExB1GMD0PIDGTFBGQOPRWQSP9I4" hidden="1">#REF!</definedName>
    <definedName name="BExB1HZ0FHGNOS2URJWFD5G55OMO" hidden="1">#REF!</definedName>
    <definedName name="BExB1Q29OO6LNFNT1EQLA3KYE7MX" hidden="1">#REF!</definedName>
    <definedName name="BExB1TNRV5EBWZEHYLHI76T0FVA7" hidden="1">#REF!</definedName>
    <definedName name="BExB1WI6M8I0EEP1ANUQZCFY24EV" hidden="1">#REF!</definedName>
    <definedName name="BExB203OWC9QZA3BYOKQ18L4FUJE" hidden="1">#REF!</definedName>
    <definedName name="BExB2CJHTU7C591BR4WRL5L2F2K6" hidden="1">#REF!</definedName>
    <definedName name="BExB2K1AV4PGNS1O6C7D7AO411AX" hidden="1">#REF!</definedName>
    <definedName name="BExB2O2UYHKI324YE324E1N7FVIB" hidden="1">#REF!</definedName>
    <definedName name="BExB2Q0VJ0MU2URO3JOVUAVHEI3V" hidden="1">#REF!</definedName>
    <definedName name="BExB30IP1DNKNQ6PZ5ERUGR5MK4Z" hidden="1">#REF!</definedName>
    <definedName name="BExB385QW2BSSBXS953SSQN2ISSW" hidden="1">#REF!</definedName>
    <definedName name="BExB3DEMEV5D9G8FDHD4NQ9X2YNT" hidden="1">#REF!</definedName>
    <definedName name="BExB3RXU8AJQ86I5RXEWLGGR7R7C" hidden="1">#REF!</definedName>
    <definedName name="BExB442RX0T3L6HUL6X5T21CENW6" hidden="1">#REF!</definedName>
    <definedName name="BExB4ADD0L7417CII901XTFKXD1J" hidden="1">#REF!</definedName>
    <definedName name="BExB4DYU06HCGRIPBSWRCXK804UM" hidden="1">#REF!</definedName>
    <definedName name="BExB4HEZO4E597Q5M4M10LT8TLY3" hidden="1">#REF!</definedName>
    <definedName name="BExB4X01APD3Z8ZW6MVX1P8NAO7G" hidden="1">#REF!</definedName>
    <definedName name="BExB4Z3EZBGYYI33U0KQ8NEIH8PY" hidden="1">#REF!</definedName>
    <definedName name="BExB4ZJOLU1PXBMG4TPCCLTRMNRE" hidden="1">#REF!</definedName>
    <definedName name="BExB4ZZSDPL4Q05BMVT5TUN0IGKT" hidden="1">#REF!</definedName>
    <definedName name="BExB55368XW7UX657ZSPC6BFE92S" hidden="1">#REF!</definedName>
    <definedName name="BExB57MZEPL2SA2ONPK66YFLZWJU" hidden="1">#REF!</definedName>
    <definedName name="BExB5833OAOJ22VK1YK47FHUSVK2" hidden="1">#REF!</definedName>
    <definedName name="BExB58JDIHS42JZT9DJJMKA8QFCO" hidden="1">#REF!</definedName>
    <definedName name="BExB58U5FQC5JWV9CGC83HLLZUZI" hidden="1">#REF!</definedName>
    <definedName name="BExB5EDO9XUKHF74X3HAU2WPPHZH" hidden="1">#REF!</definedName>
    <definedName name="BExB5EDOQKZIQXT13IG1KLCZ474G" hidden="1">#REF!</definedName>
    <definedName name="BExB5G6EH68AYEP1UT0GHUEL3SLN" hidden="1">#REF!</definedName>
    <definedName name="BExB5LVGGXMNUN3D3452G3J62MKF" hidden="1">#REF!</definedName>
    <definedName name="BExB5QYVEZWFE5DQVHAM760EV05X" hidden="1">#REF!</definedName>
    <definedName name="BExB5U9IRH14EMOE0YGIE3WIVLFS" hidden="1">#REF!</definedName>
    <definedName name="BExB5V5WWQYPK4GCSYZQALJYGC94" hidden="1">#REF!</definedName>
    <definedName name="BExB5VWYMOV6BAIH7XUBBVPU7MMD" hidden="1">#REF!</definedName>
    <definedName name="BExB610DZWIJP1B72U9QM42COH2B" hidden="1">#REF!</definedName>
    <definedName name="BExB64AX81KEVMGZDXB25NB459SW" hidden="1">#REF!</definedName>
    <definedName name="BExB6C3FUAKK9ML5T767NMWGA9YB" hidden="1">#REF!</definedName>
    <definedName name="BExB6C8X6JYRLKZKK17VE3QUNL3D" hidden="1">#REF!</definedName>
    <definedName name="BExB6HN3QRFPXM71MDUK21BKM7PF" hidden="1">#REF!</definedName>
    <definedName name="BExB6I39SKL5BMHHDD9EED7FQD9Z" hidden="1">#REF!</definedName>
    <definedName name="BExB6IZMHCZ3LB7N73KD90YB1HBZ" hidden="1">#REF!</definedName>
    <definedName name="BExB719SGNX4Y8NE6JEXC555K596" hidden="1">#REF!</definedName>
    <definedName name="BExB7265DCHKS7V2OWRBXCZTEIW9" hidden="1">#REF!</definedName>
    <definedName name="BExB74PS5P9G0P09Y6DZSCX0FLTJ" hidden="1">#REF!</definedName>
    <definedName name="BExB78RH79J0MIF7H8CAZ0CFE88Q" hidden="1">#REF!</definedName>
    <definedName name="BExB7ELT09HGDVO5BJC1ZY9D09GZ" hidden="1">#REF!</definedName>
    <definedName name="BExB7F7EIHG0MYMQYUVG9HIZPHMZ" hidden="1">#REF!</definedName>
    <definedName name="BExB806PAXX70XUTA3ZI7OORD78R" hidden="1">#REF!</definedName>
    <definedName name="BExB83199EQQS6I5HE7WADNCK8OE" hidden="1">#REF!</definedName>
    <definedName name="BExB8HF4UBVZKQCSRFRUQL2EE6VL" hidden="1">#REF!</definedName>
    <definedName name="BExB8HKHKZ1ORJZUYGG2M4VSCC39" hidden="1">#REF!</definedName>
    <definedName name="BExB8HV9YUS1Q77M9SNFRKDLU5HS" hidden="1">#REF!</definedName>
    <definedName name="BExB8QPH8DC5BESEVPSMBCWVN6PO" hidden="1">#REF!</definedName>
    <definedName name="BExB8U5N0D85YR8APKN3PPKG0FWP" hidden="1">#REF!</definedName>
    <definedName name="BExB93G413CK5DKO7925ZHSOBGIN" hidden="1">#REF!</definedName>
    <definedName name="BExB96LBXL1JW5A4PP93UJ9UDLKZ" hidden="1">#REF!</definedName>
    <definedName name="BExB9DHI5I2TJ2LXYPM98EE81L27" hidden="1">#REF!</definedName>
    <definedName name="BExB9G6LZG5OQUY0GZLHX066V3D4" hidden="1">#REF!</definedName>
    <definedName name="BExB9IFG9FW3RQUDIMDFKIYDB4HE" hidden="1">#REF!</definedName>
    <definedName name="BExB9NDIZ7LGMTL8351GRA6VK2K0" hidden="1">#REF!</definedName>
    <definedName name="BExB9Q2MZZHBGW8QQKVEYIMJBPIE" hidden="1">#REF!</definedName>
    <definedName name="BExBA1GON0EZRJ20UYPILAPLNQWM" hidden="1">#REF!</definedName>
    <definedName name="BExBA525BALJ5HMTDMMSM5WWJ1YW" hidden="1">#REF!</definedName>
    <definedName name="BExBA69ASGYRZW1G1DYIS9QRRTBN" hidden="1">#REF!</definedName>
    <definedName name="BExBA6K42582A14WFFWQ3Q8QQWB6" hidden="1">#REF!</definedName>
    <definedName name="BExBA8I5D4R8R2PYQ1K16TWGTOEP" hidden="1">#REF!</definedName>
    <definedName name="BExBA93PE0DGUUTA7LLSIGBIXWE5" hidden="1">#REF!</definedName>
    <definedName name="BExBABCQMR685CQ1SC8CECO7GTGB" hidden="1">#REF!</definedName>
    <definedName name="BExBAI8X0FKDQJ6YZJQDTTG4ZCWY" hidden="1">#REF!</definedName>
    <definedName name="BExBAKN7XIBAXCF9PCNVS038PCQO" hidden="1">#REF!</definedName>
    <definedName name="BExBAKXZ7PBW3DDKKA5MWC1ZUC7O" hidden="1">#REF!</definedName>
    <definedName name="BExBAO8NLXZXHO6KCIECSFCH3RR0" hidden="1">#REF!</definedName>
    <definedName name="BExBAOOT1KBSIEISN1ADL4RMY879" hidden="1">#REF!</definedName>
    <definedName name="BExBAVKX8Q09370X1GCZWJ4E91YJ" hidden="1">#REF!</definedName>
    <definedName name="BExBAX2X2ENJYO4QTR5VAIQ86L7B" hidden="1">#REF!</definedName>
    <definedName name="BExBAZ13D3F1DVJQ6YJ8JGUYEYJE" hidden="1">#REF!</definedName>
    <definedName name="BExBBMPCB1QOZY8WWEX4J21JDE6U" hidden="1">#REF!</definedName>
    <definedName name="BExBBU1QQWUE0YFG7O1TN0RFLSSG" hidden="1">#REF!</definedName>
    <definedName name="BExBBUCJQRR74Q7GPWDEZXYK2KJL" hidden="1">#REF!</definedName>
    <definedName name="BExBBV8XVMD9CKZY711T0BN7H3PM" hidden="1">#REF!</definedName>
    <definedName name="BExBC78HXWXHO3XAB6E8NVTBGLJS" hidden="1">#REF!</definedName>
    <definedName name="BExBCFH3SMGZ2IPHFB6BCM9O3W0H" hidden="1">#REF!</definedName>
    <definedName name="BExBCK9SCAABKOT9IP6TEPRR7YDT" hidden="1">#REF!</definedName>
    <definedName name="BExBCKKJTIRKC1RZJRTK65HHLX4W" hidden="1">#REF!</definedName>
    <definedName name="BExBCLMEPAN3XXX174TU8SS0627Q" hidden="1">#REF!</definedName>
    <definedName name="BExBCRBEYR2KZ8FAQFZ2NHY13WIY" hidden="1">#REF!</definedName>
    <definedName name="BExBD4I559NXSV6J07Q343TKYMVJ" hidden="1">#REF!</definedName>
    <definedName name="BExBD9W8C0W9N6L1AFL18JP4H94W" hidden="1">#REF!</definedName>
    <definedName name="BExBDBZQLTX3OGFYGULQFK5WEZU5" hidden="1">#REF!</definedName>
    <definedName name="BExBDJS9TUEU8Z84IV59E5V4T8K6" hidden="1">#REF!</definedName>
    <definedName name="BExBDKOMSVH4XMH52CFJ3F028I9R" hidden="1">#REF!</definedName>
    <definedName name="BExBDSRXVZQ0W5WXQMP5XD00GRRL" hidden="1">#REF!</definedName>
    <definedName name="BExBDTJ0J7XEHB9OATXFF5I8FZBJ" hidden="1">#REF!</definedName>
    <definedName name="BExBDUVGK3E1J4JY9ZYTS7V14BLY" hidden="1">#REF!</definedName>
    <definedName name="BExBE0KGY14GSWOGPU4HSJRLD2UD" hidden="1">#REF!</definedName>
    <definedName name="BExBE162OSBKD30I7T1DKKPT3I9I" hidden="1">#REF!</definedName>
    <definedName name="BExBEC9ATLQZF86W1M3APSM4HEOH" hidden="1">#REF!</definedName>
    <definedName name="BExBEXU4CFCM1P5CTZ4NE14PBGDA" hidden="1">#REF!</definedName>
    <definedName name="BExBEYFQJE9YK12A6JBMRFKEC7RN" hidden="1">#REF!</definedName>
    <definedName name="BExBG1ED81J2O4A2S5F5Y3BPHMCR" hidden="1">#REF!</definedName>
    <definedName name="BExCRK0K58VDM9V35DGI6VK8C92V" hidden="1">#REF!</definedName>
    <definedName name="BExCRLIHS7466WFJ3RPIUGGXYESZ" hidden="1">#REF!</definedName>
    <definedName name="BExCRXSXMF4LHAQZHN64FXJPMVZ7" hidden="1">#REF!</definedName>
    <definedName name="BExCS1EDDUEAEWHVYXHIP9I1WCJH" hidden="1">#REF!</definedName>
    <definedName name="BExCS1P5QG0X3OTHKX07RALOE5T5" hidden="1">#REF!</definedName>
    <definedName name="BExCS7ZPMHFJ4UJDAL8CQOLSZ13B" hidden="1">#REF!</definedName>
    <definedName name="BExCS8W4NJUZH9S1CYB6XSDLEPBW" hidden="1">#REF!</definedName>
    <definedName name="BExCSAE1M6G20R41J0Y24YNN0YC1" hidden="1">#REF!</definedName>
    <definedName name="BExCSAOUZOYKHN7HV511TO8VDJ02" hidden="1">#REF!</definedName>
    <definedName name="BExCSJ2XVKHN6ULCF7JML0TCRKEO" hidden="1">#REF!</definedName>
    <definedName name="BExCSMOFTXSUEC1T46LR1UPYRCX5" hidden="1">#REF!</definedName>
    <definedName name="BExCSSDG3TM6TPKS19E9QYJEELZ6" hidden="1">#REF!</definedName>
    <definedName name="BExCSZV7U67UWXL2HKJNM5W1E4OO" hidden="1">#REF!</definedName>
    <definedName name="BExCT4NSDT61OCH04Y2QIFIOP75H" hidden="1">#REF!</definedName>
    <definedName name="BExCTHZWIPJVLE56GATEFKPIKLK2" hidden="1">#REF!</definedName>
    <definedName name="BExCTW8G3VCZ55S09HTUGXKB1P2M" hidden="1">#REF!</definedName>
    <definedName name="BExCTYS2KX0QANOLT8LGZ9WV3S3T" hidden="1">#REF!</definedName>
    <definedName name="BExCTZ2V6H9TT6LFGK3SADZ2TIGQ" hidden="1">#REF!</definedName>
    <definedName name="BExCTZZ9JNES4EDHW97NP0EGQALX" hidden="1">#REF!</definedName>
    <definedName name="BExCU0A1V6NMZQ9ASYJ8QIVQ5UR2" hidden="1">#REF!</definedName>
    <definedName name="BExCU2834920JBHSPCRC4UF80OLL" hidden="1">#REF!</definedName>
    <definedName name="BExCU8O54I3P3WRYWY1CRP3S78QY" hidden="1">#REF!</definedName>
    <definedName name="BExCUDRJO23YOKT8GPWOVQ4XEHF5" hidden="1">#REF!</definedName>
    <definedName name="BExCULEOALM7SEHVMQC4B4N25MRM" hidden="1">#REF!</definedName>
    <definedName name="BExCUPAXFR16YMWL30ME3F3BSRDZ" hidden="1">#REF!</definedName>
    <definedName name="BExCUR94DHCE47PUUWEMT5QZOYR2" hidden="1">#REF!</definedName>
    <definedName name="BExCV5HJSTBNPQZVGYJY9AZ4IJ26" hidden="1">#REF!</definedName>
    <definedName name="BExCV634L7SVHGB0UDDTRRQ2Q72H" hidden="1">#REF!</definedName>
    <definedName name="BExCVBXGSXT9FWJRG62PX9S1RK83" hidden="1">#REF!</definedName>
    <definedName name="BExCVHBNLOHNFS0JAV3I1XGPNH9W" hidden="1">#REF!</definedName>
    <definedName name="BExCVI86R31A2IOZIEBY1FJLVILD" hidden="1">#REF!</definedName>
    <definedName name="BExCVKGZXE0I9EIXKBZVSGSEY2RR" hidden="1">#REF!</definedName>
    <definedName name="BExCVNROVORCSNX9HKHKPHY0URS3" hidden="1">#REF!</definedName>
    <definedName name="BExCVPEZON7VV6NOWII8VZMONPCJ" hidden="1">#REF!</definedName>
    <definedName name="BExCVV44WY5807WGMTGKPW0GT256" hidden="1">#REF!</definedName>
    <definedName name="BExCVZ5PN4V6MRBZ04PZJW3GEF8S" hidden="1">#REF!</definedName>
    <definedName name="BExCW13R0GWJYGXZBNCPAHQN4NR2" hidden="1">#REF!</definedName>
    <definedName name="BExCW9Y5HWU4RJTNX74O6L24VGCK" hidden="1">#REF!</definedName>
    <definedName name="BExCWHADQJRXWFDGV2KMANWIY1YN" hidden="1">#REF!</definedName>
    <definedName name="BExCWPDPESGZS07QGBLSBWDNVJLZ" hidden="1">#REF!</definedName>
    <definedName name="BExCWTVKHIVCRHF8GC39KI58YM5K" hidden="1">#REF!</definedName>
    <definedName name="BExCX2KGRZBRVLZNM8SUSIE6A0RL" hidden="1">#REF!</definedName>
    <definedName name="BExCX3X451T70LZ1VF95L7W4Y4TM" hidden="1">#REF!</definedName>
    <definedName name="BExCX4NZ2N1OUGXM7EV0U7VULJMM" hidden="1">#REF!</definedName>
    <definedName name="BExCXILMURGYMAH6N5LF5DV6K3GM" hidden="1">#REF!</definedName>
    <definedName name="BExCXQUFBMXQ1650735H48B1AZT3" hidden="1">#REF!</definedName>
    <definedName name="BExCXYSBKJ9SZQD7XS2WUS6SVBJO" hidden="1">#REF!</definedName>
    <definedName name="BExCXZ8DGK5ZE8467LFEHX6JNQHJ" hidden="1">#REF!</definedName>
    <definedName name="BExCY2DQO9VLA77Q7EG3T0XNXX4F" hidden="1">#REF!</definedName>
    <definedName name="BExCY5Z7X93Z8XUOEASK50W08S36" hidden="1">#REF!</definedName>
    <definedName name="BExCY6VMJ68MX3C981R5Q0BX5791" hidden="1">#REF!</definedName>
    <definedName name="BExCYAH2SAZCPW6XCB7V7PMMCAWO" hidden="1">#REF!</definedName>
    <definedName name="BExCYDGYM1UGUNTB331L2E4L5F34" hidden="1">#REF!</definedName>
    <definedName name="BExCYN7KCKU1F6EXMNPQPTKNOT6A" hidden="1">#REF!</definedName>
    <definedName name="BExCYPRC5HJE6N2XQTHCT6NXGP8N" hidden="1">#REF!</definedName>
    <definedName name="BExCYQCX9ES8ZWW2L35B12WDNT73" hidden="1">#REF!</definedName>
    <definedName name="BExCYSLQY2CYU7DQ3QI07UGGS6OW" hidden="1">#REF!</definedName>
    <definedName name="BExCYUK0I3UEXZNFDW71G6Z6D8XR" hidden="1">#REF!</definedName>
    <definedName name="BExCZFZCXMLY5DWESYJ9NGTJYQ8M" hidden="1">#REF!</definedName>
    <definedName name="BExCZJ4P8WS0BDT31WDXI0ROE7D6" hidden="1">#REF!</definedName>
    <definedName name="BExCZKH6NI0EE02L995IFVBD1J59" hidden="1">#REF!</definedName>
    <definedName name="BExCZNRWARGGHWLSC1PEDZFLF3JV" hidden="1">#REF!</definedName>
    <definedName name="BExCZP9TBB61HISZ2U5QMQSO2LBE" hidden="1">#REF!</definedName>
    <definedName name="BExCZUD9FEOJBKDJ51Z3JON9LKJ8" hidden="1">#REF!</definedName>
    <definedName name="BExD0AUOVQT3UL53T2KUVJNGD0QF" hidden="1">#REF!</definedName>
    <definedName name="BExD0HALIN0JR4JTPGDEVAEE5EX5" hidden="1">#REF!</definedName>
    <definedName name="BExD0LCCDPG16YLY5WQSZF1XI5DA" hidden="1">#REF!</definedName>
    <definedName name="BExD0RMWSB4TRECEHTH6NN4K9DFZ" hidden="1">#REF!</definedName>
    <definedName name="BExD0U6KG10QGVDI1XSHK0J10A2V" hidden="1">#REF!</definedName>
    <definedName name="BExD0WQ6EQ2G82IAJI3FDQKGZH18" hidden="1">#REF!</definedName>
    <definedName name="BExD13RUIBGRXDL4QDZ305UKUR12" hidden="1">#REF!</definedName>
    <definedName name="BExD14DETV5R4OOTMAXD5NAKWRO3" hidden="1">#REF!</definedName>
    <definedName name="BExD1MI40YRCBI7KT4S9YHQJUO06" hidden="1">#REF!</definedName>
    <definedName name="BExD1OAU9OXQAZA4D70HP72CU6GB" hidden="1">#REF!</definedName>
    <definedName name="BExD1T8WPV0G6YOX7WMAIZD8XNBK" hidden="1">#REF!</definedName>
    <definedName name="BExD1Y1JV61416YA1XRQHKWPZIE7" hidden="1">#REF!</definedName>
    <definedName name="BExD2CFHIRMBKN5KXE5QP4XXEWFS" hidden="1">#REF!</definedName>
    <definedName name="BExD2DMHH1HWXQ9W0YYMDP8AAX8Q" hidden="1">#REF!</definedName>
    <definedName name="BExD2HTPC7IWBAU6OSQ67MQA8BYZ" hidden="1">#REF!</definedName>
    <definedName name="BExD2PWTVQ2CXNG6B7UDL8FIMXBH" hidden="1">#REF!</definedName>
    <definedName name="BExD2X9AQ03EX1AVVX44CXLXRPTI" hidden="1">#REF!</definedName>
    <definedName name="BExD2ZNL9MWJOEL2575KJZBDP2A6" hidden="1">#REF!</definedName>
    <definedName name="BExD34G79JRMB8BZRVN81P1H9MSB" hidden="1">#REF!</definedName>
    <definedName name="BExD35CL2NULPPEHAM954ETQIJA2" hidden="1">#REF!</definedName>
    <definedName name="BExD363H2VGFIQUCE6LS4AC5J0ZT" hidden="1">#REF!</definedName>
    <definedName name="BExD3A588E939V61P1XEW0FI5Q0S" hidden="1">#REF!</definedName>
    <definedName name="BExD3CJJDKVR9M18XI3WDZH80WL6" hidden="1">#REF!</definedName>
    <definedName name="BExD3ESD9WYJIB3TRDPJ1CKXRAVL" hidden="1">#REF!</definedName>
    <definedName name="BExD3F368X5S25MWSUNIV57RDB57" hidden="1">#REF!</definedName>
    <definedName name="BExD3I8JTNF4LTMFY6GRVDJ6VLGG" hidden="1">#REF!</definedName>
    <definedName name="BExD3IJ5IT335SOSNV9L85WKAOSI" hidden="1">#REF!</definedName>
    <definedName name="BExD3KBVUY57GMMQTOFEU6S6G1AY" hidden="1">#REF!</definedName>
    <definedName name="BExD3NMR7AW2Z6V8SC79VQR37NA6" hidden="1">#REF!</definedName>
    <definedName name="BExD3QXA2UQ2W4N7NYLUEOG40BZB" hidden="1">#REF!</definedName>
    <definedName name="BExD3U2N041TEJ7GCN005UTPHNXY" hidden="1">#REF!</definedName>
    <definedName name="BExD3VPY5VEI1LLQ4I16T16251DT" hidden="1">#REF!</definedName>
    <definedName name="BExD3XIUEZZ1KIHV7CPS7DKUGIN8" hidden="1">#REF!</definedName>
    <definedName name="BExD40O0CFTNJFOFMMM1KH0P7BUI" hidden="1">#REF!</definedName>
    <definedName name="BExD47UYINTJY1PDIW2S1FZ8ZMIO" hidden="1">#REF!</definedName>
    <definedName name="BExD4BR9HJ3MWWZ5KLVZWX9FJAUS" hidden="1">#REF!</definedName>
    <definedName name="BExD4F1WTKT3H0N9MF4H1LX7MBSY" hidden="1">#REF!</definedName>
    <definedName name="BExD4H5GQWXBS6LUL3TSP36DVO38" hidden="1">#REF!</definedName>
    <definedName name="BExD4JJSS3QDBLABCJCHD45SRNPI" hidden="1">#REF!</definedName>
    <definedName name="BExD4QQQ7V9LH5WWBJA3HKJXLVP6" hidden="1">#REF!</definedName>
    <definedName name="BExD4R1I0MKF033I5LPUYIMTZ6E8" hidden="1">#REF!</definedName>
    <definedName name="BExD50MT3M6XZLNUP9JL93EG6D9R" hidden="1">#REF!</definedName>
    <definedName name="BExD5EV7KDSVF1CJT38M4IBPFLPY" hidden="1">#REF!</definedName>
    <definedName name="BExD5FRK547OESJRYAW574DZEZ7J" hidden="1">#REF!</definedName>
    <definedName name="BExD5I5X2YA2YNCTCDSMEL4CWF4N" hidden="1">#REF!</definedName>
    <definedName name="BExD5QUSRFJWRQ1ZM50WYLCF74DF" hidden="1">#REF!</definedName>
    <definedName name="BExD5SSUIF6AJQHBHK8PNMFBPRYB" hidden="1">#REF!</definedName>
    <definedName name="BExD623C9LRX18BE0W2V6SZLQUXX" hidden="1">#REF!</definedName>
    <definedName name="BExD6CQA7UMJBXV7AIFAIHUF2ICX" hidden="1">#REF!</definedName>
    <definedName name="BExD6D18MCF5R8YJMPG21WE3GPJQ" hidden="1">#REF!</definedName>
    <definedName name="BExD6FKVK8WJWNYPVENR7Q8Q30PK" hidden="1">#REF!</definedName>
    <definedName name="BExD6GMP0LK8WKVWMIT1NNH8CHLF" hidden="1">#REF!</definedName>
    <definedName name="BExD6H2TE0WWAUIWVSSCLPZ6B88N" hidden="1">#REF!</definedName>
    <definedName name="BExD71LTOE015TV5RSAHM8NT8GVW" hidden="1">#REF!</definedName>
    <definedName name="BExD73USXVADC7EHGHVTQNCT06ZA" hidden="1">#REF!</definedName>
    <definedName name="BExD7GAIGULTB3YHM1OS9RBQOTEC" hidden="1">#REF!</definedName>
    <definedName name="BExD7IE1DHIS52UFDCTSKPJQNRD5" hidden="1">#REF!</definedName>
    <definedName name="BExD7IUBGUWHYC9UNZ1IY5XFYKQN" hidden="1">#REF!</definedName>
    <definedName name="BExD7JQOJ35HGL8U2OCEI2P2JT7I" hidden="1">#REF!</definedName>
    <definedName name="BExD7KSDKNDNH95NDT3S7GM3MUU2" hidden="1">#REF!</definedName>
    <definedName name="BExD8H5O087KQVWIVPUUID5VMGMS" hidden="1">#REF!</definedName>
    <definedName name="BExD8HLWJHFK6566YQLGOAPIWD7G" hidden="1">#REF!</definedName>
    <definedName name="BExD8OCLZMFN5K3VZYI4Q4ITVKUA" hidden="1">#REF!</definedName>
    <definedName name="BExD93C1R6LC0631ECHVFYH0R0PD" hidden="1">#REF!</definedName>
    <definedName name="BExD97TXIO0COVNN4OH3DEJ33YLM" hidden="1">#REF!</definedName>
    <definedName name="BExD99RZ1RFIMK6O1ZHSPJ68X9Y5" hidden="1">#REF!</definedName>
    <definedName name="BExD9ATSNNU6SJVYYUCUG2AFS57W" hidden="1">#REF!</definedName>
    <definedName name="BExD9JO1QOKHUKL6DOEKDLUBPPKZ" hidden="1">#REF!</definedName>
    <definedName name="BExD9L0ID3VSOU609GKWYTA5BFMA" hidden="1">#REF!</definedName>
    <definedName name="BExD9M7SEMG0JK2FUTTZXWIEBTKB" hidden="1">#REF!</definedName>
    <definedName name="BExD9MNYBYB1AICQL5165G472IE2" hidden="1">#REF!</definedName>
    <definedName name="BExD9PNSYT7GASEGUVL48MUQ02WO" hidden="1">#REF!</definedName>
    <definedName name="BExD9TK2MIWFH5SKUYU9ZKF4NPHQ" hidden="1">#REF!</definedName>
    <definedName name="BExDA23J1UL1EN1K0BLX2TKAX4U0" hidden="1">#REF!</definedName>
    <definedName name="BExDA6594R2INH5X2F55YRZSKRND" hidden="1">#REF!</definedName>
    <definedName name="BExDA6LD9061UULVKUUI4QP8SK13" hidden="1">#REF!</definedName>
    <definedName name="BExDAGMVMNLQ6QXASB9R6D8DIT12" hidden="1">#REF!</definedName>
    <definedName name="BExDAYBHU9ADLXI8VRC7F608RVGM" hidden="1">#REF!</definedName>
    <definedName name="BExDBDR1XR0FV0CYUCB2OJ7CJCZU" hidden="1">#REF!</definedName>
    <definedName name="BExDC7F818VN0S18ID7XRCRVYPJ4" hidden="1">#REF!</definedName>
    <definedName name="BExDCL7K96PC9VZYB70ZW3QPVIJE" hidden="1">#REF!</definedName>
    <definedName name="BExDCP3UZ3C2O4C1F7KMU0Z9U32N" hidden="1">#REF!</definedName>
    <definedName name="BExEO14OTKLVDBTNB2ONGZ4YB20H" hidden="1">#REF!</definedName>
    <definedName name="BExEO80UUNTK4DX33Z5TYLM8NYZM" hidden="1">#REF!</definedName>
    <definedName name="BExEOBX3WECDMYCV9RLN49APTXMM" hidden="1">#REF!</definedName>
    <definedName name="BExEPN9VIYI0FVL0HLZQXJFO6TT0" hidden="1">#REF!</definedName>
    <definedName name="BExEPQPUOD4B6H60DKEB9159F7DR" hidden="1">#REF!</definedName>
    <definedName name="BExEPYT6VDSMR8MU2341Q5GM2Y9V" hidden="1">#REF!</definedName>
    <definedName name="BExEQ2ENYLMY8K1796XBB31CJHNN" hidden="1">#REF!</definedName>
    <definedName name="BExEQ2PFE4N40LEPGDPS90WDL6BN" hidden="1">#REF!</definedName>
    <definedName name="BExEQ2PFURT24NQYGYVE8NKX1EGA" hidden="1">#REF!</definedName>
    <definedName name="BExEQB8ZWXO6IIGOEPWTLOJGE2NR" hidden="1">#REF!</definedName>
    <definedName name="BExEQBZX0EL6LIKPY01197ACK65H" hidden="1">#REF!</definedName>
    <definedName name="BExEQDXZALJLD4OBF74IKZBR13SR" hidden="1">#REF!</definedName>
    <definedName name="BExEQFLE2RPWGMWQAI4JMKUEFRPT" hidden="1">#REF!</definedName>
    <definedName name="BExEQJHNJV9U65F5VGIGX0VM02VF" hidden="1">#REF!</definedName>
    <definedName name="BExEQTZAP8R69U31W4LKGTKKGKQE" hidden="1">#REF!</definedName>
    <definedName name="BExER2O72H1F9WV6S1J04C15PXX7" hidden="1">#REF!</definedName>
    <definedName name="BExERIPCI7N2NW7JRL59DVT0TTSU" hidden="1">#REF!</definedName>
    <definedName name="BExERRUIKIOATPZ9U4HQ0V52RJAU" hidden="1">#REF!</definedName>
    <definedName name="BExERSANFNM1O7T65PC5MJ301YET" hidden="1">#REF!</definedName>
    <definedName name="BExERU8P606C6QQZZL55U0ZQYQF1" hidden="1">#REF!</definedName>
    <definedName name="BExERWCEBKQRYWRQLYJ4UCMMKTHG" hidden="1">#REF!</definedName>
    <definedName name="BExERXE1QW042A2T25RI4DVUU59O" hidden="1">#REF!</definedName>
    <definedName name="BExES44RHHDL3V7FLV6M20834WF1" hidden="1">#REF!</definedName>
    <definedName name="BExES4A7VE2X3RYYTVRLKZD4I7WU" hidden="1">#REF!</definedName>
    <definedName name="BExESLYUFDACMPARVY264HKBCXLX" hidden="1">#REF!</definedName>
    <definedName name="BExESMKD95A649M0WRSG6CXXP326" hidden="1">#REF!</definedName>
    <definedName name="BExESR27ZXJG5VMY4PR9D940VS7T" hidden="1">#REF!</definedName>
    <definedName name="BExESVK1YRJM6UG6FBYOF9CNX29X" hidden="1">#REF!</definedName>
    <definedName name="BExESZ03KXL8DQ2591HLR56ZML94" hidden="1">#REF!</definedName>
    <definedName name="BExESZAW5N443NRTKIP59OEI1CR6" hidden="1">#REF!</definedName>
    <definedName name="BExET3HXQ60A4O2OLKX8QNXRI6LQ" hidden="1">#REF!</definedName>
    <definedName name="BExET4EAH366GROMVVMDCSUI1018" hidden="1">#REF!</definedName>
    <definedName name="BExETA3B1FCIOA80H94K90FWXQKE" hidden="1">#REF!</definedName>
    <definedName name="BExETAZOYT4CJIT8RRKC9F2HJG1D" hidden="1">#REF!</definedName>
    <definedName name="BExETB55BNG40G9YOI2H6UHIR9WU" hidden="1">#REF!</definedName>
    <definedName name="BExETF6QD5A9GEINE1KZRRC2LXWM" hidden="1">#REF!</definedName>
    <definedName name="BExETQ9XRXLUACN82805SPSPNKHI" hidden="1">#REF!</definedName>
    <definedName name="BExETR0YRMOR63E6DHLEHV9QVVON" hidden="1">#REF!</definedName>
    <definedName name="BExETVO51BGF7GGNGB21UD7OIF15" hidden="1">#REF!</definedName>
    <definedName name="BExETVTGY38YXYYF7N73OYN6FYY3" hidden="1">#REF!</definedName>
    <definedName name="BExETVTH8RADW05P2XUUV7V44TWW" hidden="1">#REF!</definedName>
    <definedName name="BExETW9PYUAV5QY6A4VCYZRIOUX4" hidden="1">#REF!</definedName>
    <definedName name="BExEUGNELLVZ7K2PYWP2TG8T65XQ" hidden="1">#REF!</definedName>
    <definedName name="BExEUHUG1NGJGB6F1UH5IKFZ9B9M" hidden="1">#REF!</definedName>
    <definedName name="BExEUNE4T242Y59C6MS28MXEUGCP" hidden="1">#REF!</definedName>
    <definedName name="BExEUNU7FYVTR4DD1D31SS7PNXX2" hidden="1">#REF!</definedName>
    <definedName name="BExEV2TP7NA3ZR6RJGH5ER370OUM" hidden="1">#REF!</definedName>
    <definedName name="BExEV3Q7M5YTX3CY3QCP1SUIEP2E" hidden="1">#REF!</definedName>
    <definedName name="BExEV69USLNYO2QRJRC0J92XUF00" hidden="1">#REF!</definedName>
    <definedName name="BExEV6KNTQOCFD7GV726XQEVQ7R6" hidden="1">#REF!</definedName>
    <definedName name="BExEV6VGM4POO9QT9KH3QA3VYCWM" hidden="1">#REF!</definedName>
    <definedName name="BExEVCEYMOI0PGO7HAEOS9CVMU2O" hidden="1">#REF!</definedName>
    <definedName name="BExEVET98G3FU6QBF9LHYWSAMV0O" hidden="1">#REF!</definedName>
    <definedName name="BExEVNCUT0PDUYNJH7G6BSEWZOT2" hidden="1">#REF!</definedName>
    <definedName name="BExEVPGF4V5J0WQRZKUM8F9TTKZJ" hidden="1">#REF!</definedName>
    <definedName name="BExEVVLIEVWYRF2UUC1H0H5QU1CP" hidden="1">#REF!</definedName>
    <definedName name="BExEVWCKO8T84GW9Z3X47915XKSH" hidden="1">#REF!</definedName>
    <definedName name="BExEVZSJWMZ5L2ZE7AZC57CXKW6T" hidden="1">#REF!</definedName>
    <definedName name="BExEW0JL1GFFCXMDGW54CI7Y8FZN" hidden="1">#REF!</definedName>
    <definedName name="BExEW68M9WL8214QH9C7VCK7BN08" hidden="1">#REF!</definedName>
    <definedName name="BExEW8HFKH6F47KIHYBDRUEFZ2ZZ" hidden="1">#REF!</definedName>
    <definedName name="BExEWB6JHMITZPXHB6JATOCLLKLJ" hidden="1">#REF!</definedName>
    <definedName name="BExEWNBGQS1U2LW3W84T4LSJ9K00" hidden="1">#REF!</definedName>
    <definedName name="BExEWO7STL7HNZSTY8VQBPTX1WK6" hidden="1">#REF!</definedName>
    <definedName name="BExEWQ0M1N3KMKTDJ73H10QSG4W1" hidden="1">#REF!</definedName>
    <definedName name="BExEX43OR6NH8GF32YY2ZB6Y8WGP" hidden="1">#REF!</definedName>
    <definedName name="BExEX85F3OSW8NSCYGYPS9372Z1Q" hidden="1">#REF!</definedName>
    <definedName name="BExEX9HWY2G6928ZVVVQF77QCM2C" hidden="1">#REF!</definedName>
    <definedName name="BExEXBQWAYKMVBRJRHB8PFCSYFVN" hidden="1">#REF!</definedName>
    <definedName name="BExEXGE2TE9MQWLQVHL7XGQWL102" hidden="1">#REF!</definedName>
    <definedName name="BExEXRBZ0DI9E2UFLLKYWGN66B61" hidden="1">#REF!</definedName>
    <definedName name="BExEXW4FSOZ9C2SZSQIAA3W82I5K" hidden="1">#REF!</definedName>
    <definedName name="BExEXZ4H2ZUNEW5I6I74GK08QAQC" hidden="1">#REF!</definedName>
    <definedName name="BExEY42GK80HA9M84NTZ3NV9K2VI" hidden="1">#REF!</definedName>
    <definedName name="BExEYLG9FL9V1JPPNZ3FUDNSEJ4V" hidden="1">#REF!</definedName>
    <definedName name="BExEYOW8C1B3OUUCIGEC7L8OOW1Z" hidden="1">#REF!</definedName>
    <definedName name="BExEYPCI2LT224YS4M3T50V85FAG" hidden="1">#REF!</definedName>
    <definedName name="BExEYUQJXZT6N5HJH8ACJF6SRWEE" hidden="1">#REF!</definedName>
    <definedName name="BExEYYC7KLO4XJQW9GMGVVJQXF4C" hidden="1">#REF!</definedName>
    <definedName name="BExEZ1S6VZCG01ZPLBSS9Z1SBOJ2" hidden="1">#REF!</definedName>
    <definedName name="BExEZ6KV8TDKOO0Y66LSH9DCFW5M" hidden="1">#REF!</definedName>
    <definedName name="BExEZGBFNJR8DLPN0V11AU22L6WY" hidden="1">#REF!</definedName>
    <definedName name="BExEZVR61GWO1ZM3XHWUKRJJMQXV" hidden="1">#REF!</definedName>
    <definedName name="BExF02Y3V3QEPO2XLDSK47APK9XJ" hidden="1">#REF!</definedName>
    <definedName name="BExF03E824NHBODFUZ3PZ5HLF85X" hidden="1">#REF!</definedName>
    <definedName name="BExF09OS91RT7N7IW8JLMZ121ZP3" hidden="1">#REF!</definedName>
    <definedName name="BExF0D4SEQ7RRCAER8UQKUJ4HH0Q" hidden="1">#REF!</definedName>
    <definedName name="BExF0D4Z97PCG5JI9CC2TFB553AX" hidden="1">#REF!</definedName>
    <definedName name="BExF0DAB1PUE0V936NFEK68CCKTJ" hidden="1">#REF!</definedName>
    <definedName name="BExF0LOEHV42P2DV7QL8O7HOQ3N9" hidden="1">#REF!</definedName>
    <definedName name="BExF0QRT0ZP2578DKKC9SRW40F5L" hidden="1">#REF!</definedName>
    <definedName name="BExF0WRM9VO25RLSO03ZOCE8H7K5" hidden="1">#REF!</definedName>
    <definedName name="BExF0ZRI7W4RSLIDLHTSM0AWXO3S" hidden="1">#REF!</definedName>
    <definedName name="BExF19CT3MMZZ2T5EWMDNG3UOJ01" hidden="1">#REF!</definedName>
    <definedName name="BExF1C1VNHJBRW2XQKVSL1KSLFZ8" hidden="1">#REF!</definedName>
    <definedName name="BExF1M38U6NX17YJA8YU359B5Z4M" hidden="1">#REF!</definedName>
    <definedName name="BExF1MU4W3NPEY0OHRDWP5IANCBB" hidden="1">#REF!</definedName>
    <definedName name="BExF1MZN8MWMOKOARHJ1QAF9HPGT" hidden="1">#REF!</definedName>
    <definedName name="BExF1US4ZIQYSU5LBFYNRA9N0K2O" hidden="1">#REF!</definedName>
    <definedName name="BExF272JNPJCK1XLBG016XXBVFO8" hidden="1">#REF!</definedName>
    <definedName name="BExF2CWZN6E87RGTBMD4YQI2QT7R" hidden="1">#REF!</definedName>
    <definedName name="BExF2DYO1WQ7GMXSTAQRDBW1NSFG" hidden="1">#REF!</definedName>
    <definedName name="BExF2H9D3MC9XKLPZ6VIP4F7G4YN" hidden="1">#REF!</definedName>
    <definedName name="BExF2MSWNUY9Z6BZJQZ538PPTION" hidden="1">#REF!</definedName>
    <definedName name="BExF2QZYWHTYGUTTXR15CKCV3LS7" hidden="1">#REF!</definedName>
    <definedName name="BExF2T8Y6TSJ74RMSZOA9CEH4OZ6" hidden="1">#REF!</definedName>
    <definedName name="BExF31N3YM4F37EOOY8M8VI1KXN8" hidden="1">#REF!</definedName>
    <definedName name="BExF37C1YKBT79Z9SOJAG5MXQGTU" hidden="1">#REF!</definedName>
    <definedName name="BExF3A6HPA6DGYALZNHHJPMCUYZR" hidden="1">#REF!</definedName>
    <definedName name="BExF3GMJW5D7066GYKTMM3CVH1HE" hidden="1">#REF!</definedName>
    <definedName name="BExF3I9T44X7DV9HHV51DVDDPPZG" hidden="1">#REF!</definedName>
    <definedName name="BExF3IKLZ35F2D4DI7R7P7NZLVC3" hidden="1">#REF!</definedName>
    <definedName name="BExF3JMFX5DILOIFUDIO1HZUK875" hidden="1">#REF!</definedName>
    <definedName name="BExF3KIO2G9LJYXZ61H8PJJ6OQXV" hidden="1">#REF!</definedName>
    <definedName name="BExF3MGVCZHXDAUDZAGUYESZ3RC8" hidden="1">#REF!</definedName>
    <definedName name="BExF3NTC4BGZEM6B87TCFX277QCS" hidden="1">#REF!</definedName>
    <definedName name="BExF3Q2DOSQI9SIAXB522CN0WBZ7" hidden="1">#REF!</definedName>
    <definedName name="BExF3Q7NI90WT31QHYSJDIG0LLLJ" hidden="1">#REF!</definedName>
    <definedName name="BExF3QD55TIY1MSBSRK9TUJKBEWO" hidden="1">#REF!</definedName>
    <definedName name="BExF3QT8J6RIF1L3R700MBSKIOKW" hidden="1">#REF!</definedName>
    <definedName name="BExF42SSBVPMLK2UB3B7FPEIY9TU" hidden="1">#REF!</definedName>
    <definedName name="BExF4HXSWB50BKYPWA0HTT8W56H6" hidden="1">#REF!</definedName>
    <definedName name="BExF4J4Y60OUA8GY6YN8XVRUX80A" hidden="1">#REF!</definedName>
    <definedName name="BExF4KHF04IWW4LQ95FHQPFE4Y9K" hidden="1">#REF!</definedName>
    <definedName name="BExF4MVQM5Y0QRDLDFSKWWTF709C" hidden="1">#REF!</definedName>
    <definedName name="BExF4PVMZYV36E8HOYY06J81AMBI" hidden="1">#REF!</definedName>
    <definedName name="BExF4SF9NEX1FZE9N8EXT89PM54D" hidden="1">#REF!</definedName>
    <definedName name="BExF52GTGP8MHGII4KJ8TJGR8W8U" hidden="1">#REF!</definedName>
    <definedName name="BExF57K7L3UC1I2FSAWURR4SN0UN" hidden="1">#REF!</definedName>
    <definedName name="BExF5HR2GFV7O8LKG9SJ4BY78LYA" hidden="1">#REF!</definedName>
    <definedName name="BExF5ZFO2A29GHWR5ES64Z9OS16J" hidden="1">#REF!</definedName>
    <definedName name="BExF63S045JO7H2ZJCBTBVH3SUIF" hidden="1">#REF!</definedName>
    <definedName name="BExF642TEGTXCI9A61ZOONJCB0U1" hidden="1">#REF!</definedName>
    <definedName name="BExF67O951CF8UJF3KBDNR0E83C1" hidden="1">#REF!</definedName>
    <definedName name="BExF6EV7I35NVMIJGYTB6E24YVPA" hidden="1">#REF!</definedName>
    <definedName name="BExF6FGUF393KTMBT40S5BYAFG00" hidden="1">#REF!</definedName>
    <definedName name="BExF6GNYXWY8A0SY4PW1B6KJMMTM" hidden="1">#REF!</definedName>
    <definedName name="BExF6IB8K74Z0AFT05GPOKKZW7C9" hidden="1">#REF!</definedName>
    <definedName name="BExF6NUXJI11W2IAZNAM1QWC0459" hidden="1">#REF!</definedName>
    <definedName name="BExF6RR76KNVIXGJOVFO8GDILKGZ" hidden="1">#REF!</definedName>
    <definedName name="BExF6ZE8D5CMPJPRWT6S4HM56LPF" hidden="1">#REF!</definedName>
    <definedName name="BExF76FV8SF7AJK7B35AL7VTZF6D" hidden="1">#REF!</definedName>
    <definedName name="BExF7EOIMC1OYL1N7835KGOI0FIZ" hidden="1">#REF!</definedName>
    <definedName name="BExF7K88K7ASGV6RAOAGH52G04VR" hidden="1">#REF!</definedName>
    <definedName name="BExF7OVDRP3LHNAF2CX4V84CKKIR" hidden="1">#REF!</definedName>
    <definedName name="BExF7QO41X2A2SL8UXDNP99GY7U9" hidden="1">#REF!</definedName>
    <definedName name="BExF7QYWRJ8S4SID84VVXH3TN7X8" hidden="1">#REF!</definedName>
    <definedName name="BExF81GI8B8WBHXFTET68A9358BR" hidden="1">#REF!</definedName>
    <definedName name="BExGKN1EUJWHOYSSFY4XX6T9QVV5" hidden="1">#REF!</definedName>
    <definedName name="BExGL97US0Y3KXXASUTVR26XLT70" hidden="1">#REF!</definedName>
    <definedName name="BExGL9TEJAX73AMCXKXTMRO9T6QA" hidden="1">#REF!</definedName>
    <definedName name="BExGLBM5GKGBJDTZSMMBZBAVQ7N1" hidden="1">#REF!</definedName>
    <definedName name="BExGLC7R4C33RO0PID97ZPPVCW4M" hidden="1">#REF!</definedName>
    <definedName name="BExGLFIF7HCFSHNQHKEV6RY0WCO3" hidden="1">#REF!</definedName>
    <definedName name="BExGLPP9Z6SH15N8AV0F7H58S14K" hidden="1">#REF!</definedName>
    <definedName name="BExGLQATG820J44V2O4JEICPUUTR" hidden="1">#REF!</definedName>
    <definedName name="BExGLTARRL0J772UD2TXEYAVPY6E" hidden="1">#REF!</definedName>
    <definedName name="BExGLYE6RZTAAWHJBG2QFJPTDS2Q" hidden="1">#REF!</definedName>
    <definedName name="BExGM4DZ65OAQP7MA4LN6QMYZOFF" hidden="1">#REF!</definedName>
    <definedName name="BExGMCXCWEC9XNUOEMZ61TMI6CUO" hidden="1">#REF!</definedName>
    <definedName name="BExGMJDGIH0MEPC2TUSFUCY2ROTB" hidden="1">#REF!</definedName>
    <definedName name="BExGMKPW2HPKN0M0XKF3AZ8YP0D6" hidden="1">#REF!</definedName>
    <definedName name="BExGMOGUOL3NATNV0TIZH2J6DLLD" hidden="1">#REF!</definedName>
    <definedName name="BExGMP2F175LGL6QVSJGP6GKYHHA" hidden="1">#REF!</definedName>
    <definedName name="BExGMPIIP8GKML2VVA8OEFL43NCS" hidden="1">#REF!</definedName>
    <definedName name="BExGMZ3SRIXLXMWBVOXXV3M4U4YL" hidden="1">#REF!</definedName>
    <definedName name="BExGMZ3UBN48IXU1ZEFYECEMZ1IM" hidden="1">#REF!</definedName>
    <definedName name="BExGN4I0QATXNZCLZJM1KH1OIJQH" hidden="1">#REF!</definedName>
    <definedName name="BExGN9FZ2RWCMSY1YOBJKZMNIM9R" hidden="1">#REF!</definedName>
    <definedName name="BExGNDSIMTHOCXXG6QOGR6DA8SGG" hidden="1">#REF!</definedName>
    <definedName name="BExGNHOS7RBERG1J2M2HVGSRZL5G" hidden="1">#REF!</definedName>
    <definedName name="BExGNJ18W3Q55XAXY8XTFB80IVMV" hidden="1">#REF!</definedName>
    <definedName name="BExGNN2YQ9BDAZXT2GLCSAPXKIM7" hidden="1">#REF!</definedName>
    <definedName name="BExGNP6INLF5NZFP5ME6K7C9Y0NH" hidden="1">#REF!</definedName>
    <definedName name="BExGNSS0CKRPKHO25R3TDBEL2NHX" hidden="1">#REF!</definedName>
    <definedName name="BExGNYH0MO8NOVS85L15G0RWX4GW" hidden="1">#REF!</definedName>
    <definedName name="BExGNZO44DEG8CGIDYSEGDUQ531R" hidden="1">#REF!</definedName>
    <definedName name="BExGO22GMMPZVQY9RQ8MDKZDP5G3" hidden="1">#REF!</definedName>
    <definedName name="BExGO2O0V6UYDY26AX8OSN72F77N" hidden="1">#REF!</definedName>
    <definedName name="BExGO2YUBOVLYHY1QSIHRE1KLAFV" hidden="1">#REF!</definedName>
    <definedName name="BExGO70E2O70LF46V8T26YFPL4V8" hidden="1">#REF!</definedName>
    <definedName name="BExGOB25QJMQCQE76MRW9X58OIOO" hidden="1">#REF!</definedName>
    <definedName name="BExGODAZKJ9EXMQZNQR5YDBSS525" hidden="1">#REF!</definedName>
    <definedName name="BExGODR8ZSMUC11I56QHSZ686XV5" hidden="1">#REF!</definedName>
    <definedName name="BExGOXJDHUDPDT8I8IVGVW9J0R5Q" hidden="1">#REF!</definedName>
    <definedName name="BExGPAPYI1N5W3IH8H485BHSVOY3" hidden="1">#REF!</definedName>
    <definedName name="BExGPFO3GOKYO2922Y91GMQRCMOA" hidden="1">#REF!</definedName>
    <definedName name="BExGPHGT5KDOCMV2EFS4OVKTWBRD" hidden="1">#REF!</definedName>
    <definedName name="BExGPID72Y4Y619LWASUQZKZHJNC" hidden="1">#REF!</definedName>
    <definedName name="BExGPPENQIANVGLVQJ77DK5JPRTB" hidden="1">#REF!</definedName>
    <definedName name="BExGPSUUG7TL5F5PTYU6G4HPJV1B" hidden="1">#REF!</definedName>
    <definedName name="BExGQ1E950UYXYWQ84EZEQPWHVYY" hidden="1">#REF!</definedName>
    <definedName name="BExGQ1ZU4967P72AHF4V1D0FOL5C" hidden="1">#REF!</definedName>
    <definedName name="BExGQ36ZOMR9GV8T05M605MMOY3Y" hidden="1">#REF!</definedName>
    <definedName name="BExGQ4ZP0PPMLDNVBUG12W9FFVI9" hidden="1">#REF!</definedName>
    <definedName name="BExGQ61DTJ0SBFMDFBAK3XZ9O0ZO" hidden="1">#REF!</definedName>
    <definedName name="BExGQ6SG9XEOD0VMBAR22YPZWSTA" hidden="1">#REF!</definedName>
    <definedName name="BExGQ8FQN3FRAGH5H2V74848P5JX" hidden="1">#REF!</definedName>
    <definedName name="BExGQGJ1A7LNZUS8QSMOG8UNGLMK" hidden="1">#REF!</definedName>
    <definedName name="BExGQLBNZ35IK2VK33HJUAE4ADX2" hidden="1">#REF!</definedName>
    <definedName name="BExGQPO7ENFEQC0NC6MC9OZR2LHY" hidden="1">#REF!</definedName>
    <definedName name="BExGQX0H4EZMXBJTKJJE4ICJWN5O" hidden="1">#REF!</definedName>
    <definedName name="BExGR4CW3WRIID17GGX4MI9ZDHFE" hidden="1">#REF!</definedName>
    <definedName name="BExGR65GJX27MU2OL6NI5PB8XVB4" hidden="1">#REF!</definedName>
    <definedName name="BExGR6LQ97HETGS3CT96L4IK0JSH" hidden="1">#REF!</definedName>
    <definedName name="BExGR9ATP2LVT7B9OCPSLJ11H9SX" hidden="1">#REF!</definedName>
    <definedName name="BExGRILCZ3BMTGDY72B1Q9BUGW0J" hidden="1">#REF!</definedName>
    <definedName name="BExGRNZJ74Y6OYJB9F9Y9T3CAHOS" hidden="1">#REF!</definedName>
    <definedName name="BExGRPC5QJQ7UGQ4P7CFWVGRQGFW" hidden="1">#REF!</definedName>
    <definedName name="BExGRSMULUXOBEN8G0TK90PRKQ9O" hidden="1">#REF!</definedName>
    <definedName name="BExGRUKVVKDL8483WI70VN2QZDGD" hidden="1">#REF!</definedName>
    <definedName name="BExGS2IWR5DUNJ1U9PAKIV8CMBNI" hidden="1">#REF!</definedName>
    <definedName name="BExGS69P9FFTEOPDS0MWFKF45G47" hidden="1">#REF!</definedName>
    <definedName name="BExGS6F1JFHM5MUJ1RFO50WP6D05" hidden="1">#REF!</definedName>
    <definedName name="BExGSA5YB5ZGE4NHDVCZ55TQAJTL" hidden="1">#REF!</definedName>
    <definedName name="BExGSBYPYOBOB218ABCIM2X63GJ8" hidden="1">#REF!</definedName>
    <definedName name="BExGSCEUCQQVDEEKWJ677QTGUVTE" hidden="1">#REF!</definedName>
    <definedName name="BExGSQY65LH1PCKKM5WHDW83F35O" hidden="1">#REF!</definedName>
    <definedName name="BExGSYW1GKISF0PMUAK3XJK9PEW9" hidden="1">#REF!</definedName>
    <definedName name="BExGT0DZJB6LSF6L693UUB9EY1VQ" hidden="1">#REF!</definedName>
    <definedName name="BExGTEMKIEF46KBIDWCAOAN5U718" hidden="1">#REF!</definedName>
    <definedName name="BExGTGVFIF8HOQXR54SK065A8M4K" hidden="1">#REF!</definedName>
    <definedName name="BExGTIYX3OWPIINOGY1E4QQYSKHP" hidden="1">#REF!</definedName>
    <definedName name="BExGTKGUN0KUU3C0RL2LK98D8MEK" hidden="1">#REF!</definedName>
    <definedName name="BExGTV3U5SZUPLTWEMEY3IIN1L4L" hidden="1">#REF!</definedName>
    <definedName name="BExGTZ046J7VMUG4YPKFN2K8TWB7" hidden="1">#REF!</definedName>
    <definedName name="BExGTZ04EFFQ3Z3JMM0G35JYWUK3" hidden="1">#REF!</definedName>
    <definedName name="BExGU2G9OPRZRIU9YGF6NX9FUW0J" hidden="1">#REF!</definedName>
    <definedName name="BExGU6HTKLRZO8UOI3DTAM5RFDBA" hidden="1">#REF!</definedName>
    <definedName name="BExGUDDZXFFQHAF4UZF8ZB1HO7H6" hidden="1">#REF!</definedName>
    <definedName name="BExGUI6NCRHY7EAB6SK6EPPMWFG1" hidden="1">#REF!</definedName>
    <definedName name="BExGUIBXBRHGM97ZX6GBA4ZDQ79C" hidden="1">#REF!</definedName>
    <definedName name="BExGUM8D91UNPCOO4TKP9FGX85TF" hidden="1">#REF!</definedName>
    <definedName name="BExGUMDP0WYFBZL2MCB36WWJIC04" hidden="1">#REF!</definedName>
    <definedName name="BExGUQF9N9FKI7S0H30WUAEB5LPD" hidden="1">#REF!</definedName>
    <definedName name="BExGUR6BA03XPBK60SQUW197GJ5X" hidden="1">#REF!</definedName>
    <definedName name="BExGUVIP60TA4B7X2PFGMBFUSKGX" hidden="1">#REF!</definedName>
    <definedName name="BExGUVTIIWAK5T0F5FD428QDO46W" hidden="1">#REF!</definedName>
    <definedName name="BExGUZKF06F209XL1IZWVJEQ82EE" hidden="1">#REF!</definedName>
    <definedName name="BExGUZPWM950OZ8P1A3N86LXK97U" hidden="1">#REF!</definedName>
    <definedName name="BExGV2EVT380QHD4AP2RL9MR8L5L" hidden="1">#REF!</definedName>
    <definedName name="BExGVBUSKOI7KB24K40PTXJE6MER" hidden="1">#REF!</definedName>
    <definedName name="BExGVGSQSVWTL2MNI6TT8Y92W3KA" hidden="1">#REF!</definedName>
    <definedName name="BExGVHP63K0GSYU17R73XGX6W2U6" hidden="1">#REF!</definedName>
    <definedName name="BExGVN3DDSLKWSP9MVJS9QMNEUIK" hidden="1">#REF!</definedName>
    <definedName name="BExGVUVVMLOCR9DPVUZSQ141EE4J" hidden="1">#REF!</definedName>
    <definedName name="BExGVV6OOLDQ3TXZK51TTF3YX0WN" hidden="1">#REF!</definedName>
    <definedName name="BExGW0KVS7U0C87XFZ78QW991IEV" hidden="1">#REF!</definedName>
    <definedName name="BExGW0Q7QHE29TGNWAWQ6GR0V6TQ" hidden="1">#REF!</definedName>
    <definedName name="BExGW2Z7AMPG6H9EXA9ML6EZVGGA" hidden="1">#REF!</definedName>
    <definedName name="BExGWABG5VT5XO1A196RK61AXA8C" hidden="1">#REF!</definedName>
    <definedName name="BExGWEO0JDG84NYLEAV5NSOAGMJZ" hidden="1">#REF!</definedName>
    <definedName name="BExGWLEOC70Z8QAJTPT2PDHTNM4L" hidden="1">#REF!</definedName>
    <definedName name="BExGWNCXLCRTLBVMTXYJ5PHQI6SS" hidden="1">#REF!</definedName>
    <definedName name="BExGX4L8N6ERT0Q4EVVNA97EGD80" hidden="1">#REF!</definedName>
    <definedName name="BExGX5MWTL78XM0QCP4NT564ML39" hidden="1">#REF!</definedName>
    <definedName name="BExGX6U988MCFIGDA1282F92U9AA" hidden="1">#REF!</definedName>
    <definedName name="BExGX7FTB1CKAT5HUW6H531FIY6I" hidden="1">#REF!</definedName>
    <definedName name="BExGX9DVACJQIZ4GH6YAD2A7F70O" hidden="1">#REF!</definedName>
    <definedName name="BExGXCZBQISQ3IMF6DJH1OXNAQP8" hidden="1">#REF!</definedName>
    <definedName name="BExGXDVP2S2Y8Z8Q43I78RCIK3DD" hidden="1">#REF!</definedName>
    <definedName name="BExGXJ9W5JU7TT9S0BKL5Y6VVB39" hidden="1">#REF!</definedName>
    <definedName name="BExGXWB73RJ4BASBQTQ8EY0EC1EB" hidden="1">#REF!</definedName>
    <definedName name="BExGXZ0ABB43C7SMRKZHWOSU9EQX" hidden="1">#REF!</definedName>
    <definedName name="BExGY6SU3SYVCJ3AG2ITY59SAZ5A" hidden="1">#REF!</definedName>
    <definedName name="BExGY6YA4P5KMY2VHT0DYK3YTFAX" hidden="1">#REF!</definedName>
    <definedName name="BExGY8G88PVVRYHPHRPJZFSX6HSC" hidden="1">#REF!</definedName>
    <definedName name="BExGYC718HTZ80PNKYPVIYGRJVF6" hidden="1">#REF!</definedName>
    <definedName name="BExGYCNATXZY2FID93B17YWIPPRD" hidden="1">#REF!</definedName>
    <definedName name="BExGYGJJJ3BBCQAOA51WHP01HN73" hidden="1">#REF!</definedName>
    <definedName name="BExGYOS6TV2C72PLRFU8RP1I58GY" hidden="1">#REF!</definedName>
    <definedName name="BExGYXBM828PX0KPDVAZBWDL6MJZ" hidden="1">#REF!</definedName>
    <definedName name="BExGZJ78ZWZCVHZ3BKEKFJZ6MAEO" hidden="1">#REF!</definedName>
    <definedName name="BExGZOLH2QV73J3M9IWDDPA62TP4" hidden="1">#REF!</definedName>
    <definedName name="BExGZP1PWGFKVVVN4YDIS22DZPCR" hidden="1">#REF!</definedName>
    <definedName name="BExGZQUHCPM6G5U9OM8JU339JAG6" hidden="1">#REF!</definedName>
    <definedName name="BExH00FQKX09BD5WU4DB5KPXAUYA" hidden="1">#REF!</definedName>
    <definedName name="BExH00L21GZX5YJJGVMOAWBERLP5" hidden="1">#REF!</definedName>
    <definedName name="BExH02ZD6VAY1KQLAQYBBI6WWIZB" hidden="1">#REF!</definedName>
    <definedName name="BExH08Z6LQCGGSGSAILMHX4X7JMD" hidden="1">#REF!</definedName>
    <definedName name="BExH0KT9Z8HEVRRQRGQ8YHXRLIJA" hidden="1">#REF!</definedName>
    <definedName name="BExH0M0FDN12YBOCKL3XL2Z7T7Y8" hidden="1">#REF!</definedName>
    <definedName name="BExH0O9G06YPZ5TN9RYT326I1CP2" hidden="1">#REF!</definedName>
    <definedName name="BExH0PGM6RG0F3AAGULBIGOH91C2" hidden="1">#REF!</definedName>
    <definedName name="BExH0QIB3F0YZLM5XYHBCU5F0OVR" hidden="1">#REF!</definedName>
    <definedName name="BExH0RK5LJAAP7O67ZFB4RG6WPPL" hidden="1">#REF!</definedName>
    <definedName name="BExH0WNJAKTJRCKMTX8O4KNMIIJM" hidden="1">#REF!</definedName>
    <definedName name="BExH12Y4WX542WI3ZEM15AK4UM9J" hidden="1">#REF!</definedName>
    <definedName name="BExH18CCU7B8JWO8AWGEQRLWZG6J" hidden="1">#REF!</definedName>
    <definedName name="BExH1BN2H92IQKKP5IREFSS9FBF2" hidden="1">#REF!</definedName>
    <definedName name="BExH1FDTQXR9QQ31WDB7OPXU7MPT" hidden="1">#REF!</definedName>
    <definedName name="BExH1FOMEUIJNIDJAUY0ZQFBJSY9" hidden="1">#REF!</definedName>
    <definedName name="BExH1GA6TT290OTIZ8C3N610CYZ1" hidden="1">#REF!</definedName>
    <definedName name="BExH1I8E3HJSZLFRZZ1ZKX7TBJEP" hidden="1">#REF!</definedName>
    <definedName name="BExH1JFFHEBFX9BWJMNIA3N66R3Z" hidden="1">#REF!</definedName>
    <definedName name="BExH1XYRKX51T571O1SRBP9J1D98" hidden="1">#REF!</definedName>
    <definedName name="BExH1Z0GIUSVTF2H1G1I3PDGBNK2" hidden="1">#REF!</definedName>
    <definedName name="BExH225UTM6S9FW4MUDZS7F1PQSH" hidden="1">#REF!</definedName>
    <definedName name="BExH23271RF7AYZ542KHQTH68GQ7" hidden="1">#REF!</definedName>
    <definedName name="BExH2DP58R7D1BGUFBM2FHESVRF0" hidden="1">#REF!</definedName>
    <definedName name="BExH2GJQR4JALNB314RY0LDI49VH" hidden="1">#REF!</definedName>
    <definedName name="BExH2JZR49T7644JFVE7B3N7RZM9" hidden="1">#REF!</definedName>
    <definedName name="BExH2QVWL3AXHSB9EK2GQRD0DBRH" hidden="1">#REF!</definedName>
    <definedName name="BExH2WKXV8X5S2GSBBTWGI0NLNAH" hidden="1">#REF!</definedName>
    <definedName name="BExH2XS1UFYFGU0S0EBXX90W2WE8" hidden="1">#REF!</definedName>
    <definedName name="BExH2XS1X04DMUN544K5RU4XPDCI" hidden="1">#REF!</definedName>
    <definedName name="BExH2XS2TND9SB0GC295R4FP6K5Y" hidden="1">#REF!</definedName>
    <definedName name="BExH2ZA0SZ4SSITL50NA8LZ3OEX6" hidden="1">#REF!</definedName>
    <definedName name="BExH31Z3JNVJPESWKXHILGXZHP2M" hidden="1">#REF!</definedName>
    <definedName name="BExH3E9HZ3QJCDZW7WI7YACFQCHE" hidden="1">#REF!</definedName>
    <definedName name="BExH3IRB6764RQ5HBYRLH6XCT29X" hidden="1">#REF!</definedName>
    <definedName name="BExIG2U8V6RSB47SXLCQG3Q68YRO" hidden="1">#REF!</definedName>
    <definedName name="BExIGJBO8R13LV7CZ7C1YCP974NN" hidden="1">#REF!</definedName>
    <definedName name="BExIGWT86FPOEYTI8GXCGU5Y3KGK" hidden="1">#REF!</definedName>
    <definedName name="BExIHBHXA7E7VUTBVHXXXCH3A5CL" hidden="1">#REF!</definedName>
    <definedName name="BExIHBSOGRSH1GKS6GKBRAJ7GXFQ" hidden="1">#REF!</definedName>
    <definedName name="BExIHDFY73YM0AHAR2Z5OJTFKSL2" hidden="1">#REF!</definedName>
    <definedName name="BExIHPQCQTGEW8QOJVIQ4VX0P6DX" hidden="1">#REF!</definedName>
    <definedName name="BExII1KN91Q7DLW0UB7W2TJ5ACT9" hidden="1">#REF!</definedName>
    <definedName name="BExII50LI8I0CDOOZEMIVHVA2V95" hidden="1">#REF!</definedName>
    <definedName name="BExIINQWABWRGYDT02DOJQ5L7BQF" hidden="1">#REF!</definedName>
    <definedName name="BExIIXMY38TQD12CVV4S57L3I809" hidden="1">#REF!</definedName>
    <definedName name="BExIIY37NEVU2LGS1JE4VR9AN6W4" hidden="1">#REF!</definedName>
    <definedName name="BExIIYJAGXR8TPZ1KCYM7EGJ79UW" hidden="1">#REF!</definedName>
    <definedName name="BExIJ3160YCWGAVEU0208ZGXXG3P" hidden="1">#REF!</definedName>
    <definedName name="BExIJFGZJ5ED9D6KAY4PGQYLELAX" hidden="1">#REF!</definedName>
    <definedName name="BExIJQK80ZEKSTV62E59AYJYUNLI" hidden="1">#REF!</definedName>
    <definedName name="BExIJRLX3M0YQLU1D5Y9V7HM5QNM" hidden="1">#REF!</definedName>
    <definedName name="BExIJV22J0QA7286KNPMHO1ZUCB3" hidden="1">#REF!</definedName>
    <definedName name="BExIJVI6OC7B6ZE9V4PAOYZXKNER" hidden="1">#REF!</definedName>
    <definedName name="BExIJWK0NGTGQ4X7D5VIVXD14JHI" hidden="1">#REF!</definedName>
    <definedName name="BExIJWPCIYINEJUTXU74VK7WG031" hidden="1">#REF!</definedName>
    <definedName name="BExIKHTXPZR5A8OHB6HDP6QWDHAD" hidden="1">#REF!</definedName>
    <definedName name="BExIKMMJOETSAXJYY1SIKM58LMA2" hidden="1">#REF!</definedName>
    <definedName name="BExIKRF6AQ6VOO9KCIWSM6FY8M7D" hidden="1">#REF!</definedName>
    <definedName name="BExIKTYZESFT3LC0ASFMFKSE0D1X" hidden="1">#REF!</definedName>
    <definedName name="BExIKXVA6M8K0PTRYAGXS666L335" hidden="1">#REF!</definedName>
    <definedName name="BExIL0PMZ2SXK9R6MLP43KBU1J2P" hidden="1">#REF!</definedName>
    <definedName name="BExIL1WSMNNQQK98YHWHV5HVONIZ" hidden="1">#REF!</definedName>
    <definedName name="BExILAAXRTRAD18K74M6MGUEEPUM" hidden="1">#REF!</definedName>
    <definedName name="BExILG5F338C0FFLMVOKMKF8X5ZP" hidden="1">#REF!</definedName>
    <definedName name="BExILGQTQM0HOD0BJI90YO7GOIN3" hidden="1">#REF!</definedName>
    <definedName name="BExILPL7P2BNCD7MYCGTQ9F0R5JX" hidden="1">#REF!</definedName>
    <definedName name="BExILVVS4B1B4G7IO0LPUDWY9K8W" hidden="1">#REF!</definedName>
    <definedName name="BExIM9DBUB7ZGF4B20FVUO9QGOX2" hidden="1">#REF!</definedName>
    <definedName name="BExIMCTBZ4WAESGCDWJ64SB4F0L1" hidden="1">#REF!</definedName>
    <definedName name="BExIMGK9Z94TFPWWZFMD10HV0IF6" hidden="1">#REF!</definedName>
    <definedName name="BExIMPEGKG18TELVC33T4OQTNBWC" hidden="1">#REF!</definedName>
    <definedName name="BExIN4OR435DL1US13JQPOQK8GD5" hidden="1">#REF!</definedName>
    <definedName name="BExINI6A7H3KSFRFA6UBBDPKW37F" hidden="1">#REF!</definedName>
    <definedName name="BExINIMK8XC3JOBT2EXYFHHH52H0" hidden="1">#REF!</definedName>
    <definedName name="BExINLX401ZKEGWU168DS4JUM2J6" hidden="1">#REF!</definedName>
    <definedName name="BExINMYYJO1FTV1CZF6O5XCFAMQX" hidden="1">#REF!</definedName>
    <definedName name="BExINP2H4KI05FRFV5PKZFE00HKO" hidden="1">#REF!</definedName>
    <definedName name="BExINPTCEJ9RPDEBJEJH80NATGUQ" hidden="1">#REF!</definedName>
    <definedName name="BExINWEQMNJ70A6JRXC2LACBX1GX" hidden="1">#REF!</definedName>
    <definedName name="BExINZELVWYGU876QUUZCIMXPBQC" hidden="1">#REF!</definedName>
    <definedName name="BExIO9QZ59ZHRA8SX6QICH2AY8A2" hidden="1">#REF!</definedName>
    <definedName name="BExIOAHV525SMMGFDJFE7456JPBD" hidden="1">#REF!</definedName>
    <definedName name="BExIOCQUQHKUU1KONGSDOLQTQEIC" hidden="1">#REF!</definedName>
    <definedName name="BExIOFAGCDQQKALMX3V0KU94KUQO" hidden="1">#REF!</definedName>
    <definedName name="BExIOFL8Y5O61VLKTB4H20IJNWS1" hidden="1">#REF!</definedName>
    <definedName name="BExIOMBXRW5NS4ZPYX9G5QREZ5J6" hidden="1">#REF!</definedName>
    <definedName name="BExIORA3GK78T7C7SNBJJUONJ0LS" hidden="1">#REF!</definedName>
    <definedName name="BExIORFDXP4AVIEBLSTZ8ETSXMNM" hidden="1">#REF!</definedName>
    <definedName name="BExIOTZ5EFZ2NASVQ05RH15HRSW6" hidden="1">#REF!</definedName>
    <definedName name="BExIP8YNN6UUE1GZ223SWH7DLGKO" hidden="1">#REF!</definedName>
    <definedName name="BExIPAB4AOL592OJCC1CFAXTLF1A" hidden="1">#REF!</definedName>
    <definedName name="BExIPB25DKX4S2ZCKQN7KWSC3JBF" hidden="1">#REF!</definedName>
    <definedName name="BExIPCUX4I4S2N50TLMMLALYLH9S" hidden="1">#REF!</definedName>
    <definedName name="BExIPDLT8JYAMGE5HTN4D1YHZF3V" hidden="1">#REF!</definedName>
    <definedName name="BExIPG040Q08EWIWL6CAVR3GRI43" hidden="1">#REF!</definedName>
    <definedName name="BExIPKNFUDPDKOSH5GHDVNA8D66S" hidden="1">#REF!</definedName>
    <definedName name="BExIQ1VS9A2FHVD9TUHKG9K8EVVP" hidden="1">#REF!</definedName>
    <definedName name="BExIQ3J19L30PSQ2CXNT6IHW0I7V" hidden="1">#REF!</definedName>
    <definedName name="BExIQ3OJ7M04XCY276IO0LJA5XUK" hidden="1">#REF!</definedName>
    <definedName name="BExIQ5S19ITB0NDRUN4XV7B905ED" hidden="1">#REF!</definedName>
    <definedName name="BExIQ810MMN2UN0EQ9CRQAFWA19X" hidden="1">#REF!</definedName>
    <definedName name="BExIQ9TMQT2EIXSVQW7GVSOAW2VJ" hidden="1">#REF!</definedName>
    <definedName name="BExIQBMDE1L6J4H27K1FMSHQKDSE" hidden="1">#REF!</definedName>
    <definedName name="BExIQE65LVXUOF3UZFO7SDHFJH22" hidden="1">#REF!</definedName>
    <definedName name="BExIQG9OO2KKBOWTMD1OXY36TEGA" hidden="1">#REF!</definedName>
    <definedName name="BExIQHWZ65ALA9VAFCJEGIL1145G" hidden="1">#REF!</definedName>
    <definedName name="BExIQX1XBB31HZTYEEVOBSE3C5A6" hidden="1">#REF!</definedName>
    <definedName name="BExIR2ALYRP9FW99DK2084J7IIDC" hidden="1">#REF!</definedName>
    <definedName name="BExIR8FQETPTQYW37DBVDWG3J4JW" hidden="1">#REF!</definedName>
    <definedName name="BExIRHKWQB1PP4ZLB0C3AVUBAFMD" hidden="1">#REF!</definedName>
    <definedName name="BExIRJTRJPQR3OTAGAV7JTA4VMPS" hidden="1">#REF!</definedName>
    <definedName name="BExIROH27RJOG6VI7ZHR0RZGAZZ4" hidden="1">#REF!</definedName>
    <definedName name="BExIRRBGTY01OQOI3U5SW59RFDFI" hidden="1">#REF!</definedName>
    <definedName name="BExIS4T0DRF57HYO7OGG72KBOFOI" hidden="1">#REF!</definedName>
    <definedName name="BExIS77BJDDK18PGI9DSEYZPIL7P" hidden="1">#REF!</definedName>
    <definedName name="BExIS8USL1T3Z97CZ30HJ98E2GXQ" hidden="1">#REF!</definedName>
    <definedName name="BExISC5B700MZUBFTQ9K4IKTF7HR" hidden="1">#REF!</definedName>
    <definedName name="BExISDHXS49S1H56ENBPRF1NLD5C" hidden="1">#REF!</definedName>
    <definedName name="BExISM1JLV54A21A164IURMPGUMU" hidden="1">#REF!</definedName>
    <definedName name="BExISRFKJYUZ4AKW44IJF7RF9Y90" hidden="1">#REF!</definedName>
    <definedName name="BExISSMVV57JAUB6CSGBMBFVNGWK" hidden="1">#REF!</definedName>
    <definedName name="BExIT16AD4HCD0WQCCA72AKLQHK1" hidden="1">#REF!</definedName>
    <definedName name="BExIT1MK8TBAK3SNP36A8FKDQSOK" hidden="1">#REF!</definedName>
    <definedName name="BExIT9PPVL7XGGIZS7G6QI6L7H9U" hidden="1">#REF!</definedName>
    <definedName name="BExITBNYANV2S8KD56GOGCKW393R" hidden="1">#REF!</definedName>
    <definedName name="BExITGB4FVAV0LE88D7JMX7FBYXI" hidden="1">#REF!</definedName>
    <definedName name="BExITI3TQ14K842P38QF0PNWSWNO" hidden="1">#REF!</definedName>
    <definedName name="BExIU9OGER4TPMETACWUEP1UENK0" hidden="1">#REF!</definedName>
    <definedName name="BExIUD4OJGH65NFNQ4VMCE3R4J1X" hidden="1">#REF!</definedName>
    <definedName name="BExIUQM0XWNNW3MJD26EOVIT7FSU" hidden="1">#REF!</definedName>
    <definedName name="BExIUTB5OAAXYW0OFMP0PS40SPOB" hidden="1">#REF!</definedName>
    <definedName name="BExIUUT2MHIOV6R3WHA0DPM1KBKY" hidden="1">#REF!</definedName>
    <definedName name="BExIUYPDT1AM6MWGWQS646PIZIWC" hidden="1">#REF!</definedName>
    <definedName name="BExIV0I2O9F8D1UK1SI8AEYR6U0A" hidden="1">#REF!</definedName>
    <definedName name="BExIV2LM38XPLRTWT0R44TMQ59E5" hidden="1">#REF!</definedName>
    <definedName name="BExIV3HY4S0YRV1F7XEMF2YHAR2I" hidden="1">#REF!</definedName>
    <definedName name="BExIV6HUZFRIFLXW2SICKGTAH1PV" hidden="1">#REF!</definedName>
    <definedName name="BExIVCXWL6H5LD9DHDIA4F5U9TQL" hidden="1">#REF!</definedName>
    <definedName name="BExIVEVYJ7KL8QNR5ZTOSD11I5A6" hidden="1">#REF!</definedName>
    <definedName name="BExIVJ30S9U8MA1TUBRND8DGF96D" hidden="1">#REF!</definedName>
    <definedName name="BExIVMOIPSEWSIHIDDLOXESQ28A0" hidden="1">#REF!</definedName>
    <definedName name="BExIVNVNJX9BYDLC88NG09YF5XQ6" hidden="1">#REF!</definedName>
    <definedName name="BExIVQVKLMGSRYT1LFZH0KUIA4OR" hidden="1">#REF!</definedName>
    <definedName name="BExIVYTFI35KNR2XSA6N8OJYUTUR" hidden="1">#REF!</definedName>
    <definedName name="BExIVZF05SNB8DE7VLQOFG9S41HS" hidden="1">#REF!</definedName>
    <definedName name="BExIWB3SY3WRIVIOF988DNNODBOA" hidden="1">#REF!</definedName>
    <definedName name="BExIWB99CG0H52LRD6QWPN4L6DV2" hidden="1">#REF!</definedName>
    <definedName name="BExIWG1W7XP9DFYYSZAIOSHM0QLQ" hidden="1">#REF!</definedName>
    <definedName name="BExIWH3KUK94B7833DD4TB0Y6KP9" hidden="1">#REF!</definedName>
    <definedName name="BExIWHZXYAALPLS8CSHZHJ82LBOH" hidden="1">#REF!</definedName>
    <definedName name="BExIWJY6FHR6KOO0P8U4IZ7VD42D" hidden="1">#REF!</definedName>
    <definedName name="BExIWKE9MGIDWORBI43AWTUNYFAN" hidden="1">#REF!</definedName>
    <definedName name="BExIWPHOYLSNGZKVD3RRKOEALEUG" hidden="1">#REF!</definedName>
    <definedName name="BExIWSHLD1QIZPL5ARLXOJ9Y2CAA" hidden="1">#REF!</definedName>
    <definedName name="BExIX34PM5DBTRHRQWP6PL6WIX88" hidden="1">#REF!</definedName>
    <definedName name="BExIX5OAP9KSUE5SIZCW9P39Q4WE" hidden="1">#REF!</definedName>
    <definedName name="BExIXGRJPVJMUDGSG7IHPXPNO69B" hidden="1">#REF!</definedName>
    <definedName name="BExIXGWVQ9WOO0NCJLXAU4PJPOPM" hidden="1">#REF!</definedName>
    <definedName name="BExIXLK6SEOTUWQVNLCH4SAKTVGQ" hidden="1">#REF!</definedName>
    <definedName name="BExIXM5R87ZL3FHALWZXYCPHGX3E" hidden="1">#REF!</definedName>
    <definedName name="BExIXN24YK8MIB3OZ905DHU9CDH1" hidden="1">#REF!</definedName>
    <definedName name="BExIXS036ZCKT2Z8XZKLZ8PFWQGL" hidden="1">#REF!</definedName>
    <definedName name="BExIXY5CF9PFM0P40AZ4U51TMWV0" hidden="1">#REF!</definedName>
    <definedName name="BExIYEXJBK8JDWIRSVV4RJSKZVV1" hidden="1">#REF!</definedName>
    <definedName name="BExIYFJ59KLIPRTGIHX9X07UVGT3" hidden="1">#REF!</definedName>
    <definedName name="BExIYHH7GZO6BU3DC4GRLH3FD3ZS" hidden="1">#REF!</definedName>
    <definedName name="BExIYHMPBTD67ZNUL9O76FZQHYPT" hidden="1">#REF!</definedName>
    <definedName name="BExIYI2RH0K4225XO970K2IQ1E79" hidden="1">#REF!</definedName>
    <definedName name="BExIYMPZ0KS2KOJFQAUQJ77L7701" hidden="1">#REF!</definedName>
    <definedName name="BExIYP9Q6FV9T0R9G3UDKLS4TTYX" hidden="1">#REF!</definedName>
    <definedName name="BExIYZGLDQ1TN7BIIN4RLDP31GIM" hidden="1">#REF!</definedName>
    <definedName name="BExIZ4K0EZJK6PW3L8SVKTJFSWW9" hidden="1">#REF!</definedName>
    <definedName name="BExIZAECOEZGBAO29QMV14E6XDIV" hidden="1">#REF!</definedName>
    <definedName name="BExIZHQR3N1546MQS83ZJ8I6SPZ3" hidden="1">#REF!</definedName>
    <definedName name="BExIZKVXYD5O2JBU81F2UFJZLLSI" hidden="1">#REF!</definedName>
    <definedName name="BExIZPZDHC8HGER83WHCZAHOX7LK" hidden="1">#REF!</definedName>
    <definedName name="BExIZQA5XCS39QKXMYR1MH2ZIGPS" hidden="1">#REF!</definedName>
    <definedName name="BExIZVDLRUNAL32D9KO9X7Y4PB3O" hidden="1">#REF!</definedName>
    <definedName name="BExIZY2PUZ0OF9YKK1B13IW0VS6G" hidden="1">#REF!</definedName>
    <definedName name="BExJ08KBRR2XMWW3VZMPSQKXHZUH" hidden="1">#REF!</definedName>
    <definedName name="BExJ0DYJWXGE7DA39PYL3WM05U9O" hidden="1">#REF!</definedName>
    <definedName name="BExJ0JYDEZPM2303TRBXOZ74M7N6" hidden="1">#REF!</definedName>
    <definedName name="BExJ0MY8SY5J5V50H3UKE78ODTVB" hidden="1">#REF!</definedName>
    <definedName name="BExJ0YC98G37ML4N8FLP8D95EFRF" hidden="1">#REF!</definedName>
    <definedName name="BExKCDYKAEV45AFXHVHZZ62E5BM3" hidden="1">#REF!</definedName>
    <definedName name="BExKCYXU0W2VQVDI3N3N37K2598P" hidden="1">#REF!</definedName>
    <definedName name="BExKDJX3Z1TS0WFDD9EAO42JHL9G" hidden="1">#REF!</definedName>
    <definedName name="BExKDK7WVA5I2WBACAZHAHN35D0I" hidden="1">#REF!</definedName>
    <definedName name="BExKDKO0W4AGQO1V7K6Q4VM750FT" hidden="1">#REF!</definedName>
    <definedName name="BExKDLF10G7W77J87QWH3ZGLUCLW" hidden="1">#REF!</definedName>
    <definedName name="BExKE2NDBQ14HOJH945N4W9ZZFJO" hidden="1">#REF!</definedName>
    <definedName name="BExKEFE0I3MT6ZLC4T1L9465HKTN" hidden="1">#REF!</definedName>
    <definedName name="BExKEK6O5BVJP4VY02FY7JNAZ6BT" hidden="1">#REF!</definedName>
    <definedName name="BExKEKXK6E6QX339ELPXDIRZSJE0" hidden="1">#REF!</definedName>
    <definedName name="BExKEMFI35R0D4WN4A59V9QH7I5S" hidden="1">#REF!</definedName>
    <definedName name="BExKEOOIBMP7N8033EY2CJYCBX6H" hidden="1">#REF!</definedName>
    <definedName name="BExKEW0RR5LA3VC46A2BEOOMQE56" hidden="1">#REF!</definedName>
    <definedName name="BExKF37PTJB4PE1PUQWG20ASBX4E" hidden="1">#REF!</definedName>
    <definedName name="BExKFA3VI1CZK21SM0N3LZWT9LA1" hidden="1">#REF!</definedName>
    <definedName name="BExKFBB29XXT9A2LVUXYSIVKPWGB" hidden="1">#REF!</definedName>
    <definedName name="BExKFINBFV5J2NFRCL4YUO3YF0ZE" hidden="1">#REF!</definedName>
    <definedName name="BExKFISRBFACTAMJSALEYMY66F6X" hidden="1">#REF!</definedName>
    <definedName name="BExKFOSK5DJ151C4E8544UWMYTOC" hidden="1">#REF!</definedName>
    <definedName name="BExKFWL3DE1V1VOVHAFYBE85QUB7" hidden="1">#REF!</definedName>
    <definedName name="BExKFXS9NDEWPZDVGLTMOM3CFO7N" hidden="1">#REF!</definedName>
    <definedName name="BExKFYJC4EVEV54F82K6VKP7Q3OU" hidden="1">#REF!</definedName>
    <definedName name="BExKG4IYHBKQQ8J8FN10GB2IKO33" hidden="1">#REF!</definedName>
    <definedName name="BExKGBVDO2JNJUFOFQMF0RJG03ZK" hidden="1">#REF!</definedName>
    <definedName name="BExKGF0L44S78D33WMQ1A75TRKB9" hidden="1">#REF!</definedName>
    <definedName name="BExKGFRN31B3G20LMQ4LRF879J68" hidden="1">#REF!</definedName>
    <definedName name="BExKGJD3U3ADZILP20U3EURP0UQP" hidden="1">#REF!</definedName>
    <definedName name="BExKGNK5YGKP0YHHTAAOV17Z9EIM" hidden="1">#REF!</definedName>
    <definedName name="BExKGV77YH9YXIQTRKK2331QGYKF" hidden="1">#REF!</definedName>
    <definedName name="BExKH3FTZ5VGTB86W9M4AB39R0G8" hidden="1">#REF!</definedName>
    <definedName name="BExKH3FV5U5O6XZM7STS3NZKQFGJ" hidden="1">#REF!</definedName>
    <definedName name="BExKH3W5435VN8DZ68OCKI93SEO4" hidden="1">#REF!</definedName>
    <definedName name="BExKH9L4L5ZUAA98QAZ7DB7YH4QE" hidden="1">#REF!</definedName>
    <definedName name="BExKHAMUH8NR3HRV0V6FHJE3ROLN" hidden="1">#REF!</definedName>
    <definedName name="BExKHCFKOWFHO2WW0N7Y5XDXEWAO" hidden="1">#REF!</definedName>
    <definedName name="BExKHIVLONZ46HLMR50DEXKEUNEP" hidden="1">#REF!</definedName>
    <definedName name="BExKHPM9XA0ADDK7TUR0N38EXWEP" hidden="1">#REF!</definedName>
    <definedName name="BExKHQYXEM47TMIQRQVHE4T5LT8K" hidden="1">#REF!</definedName>
    <definedName name="BExKI4076KXCDE5KXL79KT36OKLO" hidden="1">#REF!</definedName>
    <definedName name="BExKI7AUWXBP1WBLFRIYSNQZDWCY" hidden="1">#REF!</definedName>
    <definedName name="BExKI7LO70WYISR7Q0Y1ZDWO9M3B" hidden="1">#REF!</definedName>
    <definedName name="BExKIF3EIT434ZQKMDXUBJCRLMK8" hidden="1">#REF!</definedName>
    <definedName name="BExKIGQV6TXIZG039HBOJU62WP2U" hidden="1">#REF!</definedName>
    <definedName name="BExKILE008SF3KTAN8WML3XKI1NZ" hidden="1">#REF!</definedName>
    <definedName name="BExKINSBB6RS7I489QHMCOMU4Z2X" hidden="1">#REF!</definedName>
    <definedName name="BExKINXMPEA03CETGL1VOW1XRJIR" hidden="1">#REF!</definedName>
    <definedName name="BExKITBU5LXLZYDJS3D3BAVWEY3U" hidden="1">#REF!</definedName>
    <definedName name="BExKIU87ZKSOC2DYZWFK6SAK9I8E" hidden="1">#REF!</definedName>
    <definedName name="BExKJ449HLYX2DJ9UF0H9GTPSQ73" hidden="1">#REF!</definedName>
    <definedName name="BExKJ5649R9IC0GKQD6QI2G7C99Q" hidden="1">#REF!</definedName>
    <definedName name="BExKJEB4FXIMV2AAE9S3FCGRK1R0" hidden="1">#REF!</definedName>
    <definedName name="BExKJELX2RUC8UEC56IZPYYZXHA7" hidden="1">#REF!</definedName>
    <definedName name="BExKJI7CV9I6ILFIZ3SVO4DGK64J" hidden="1">#REF!</definedName>
    <definedName name="BExKJINMXS61G2TZEXCJAWVV4F57" hidden="1">#REF!</definedName>
    <definedName name="BExKJK5ME8KB7HA0180L7OUZDDGV" hidden="1">#REF!</definedName>
    <definedName name="BExKJLY652HI5GNEEWQXOB08K2C1" hidden="1">#REF!</definedName>
    <definedName name="BExKJN5IF0VMDILJ5K8ZENF2QYV1" hidden="1">#REF!</definedName>
    <definedName name="BExKJUSJPFUIK20FTVAFJWR2OUYX" hidden="1">#REF!</definedName>
    <definedName name="BExKJXHNZTE5OMRQ1KTVM1DIQE9I" hidden="1">#REF!</definedName>
    <definedName name="BExKK8VP5RS3D0UXZVKA37C4SYBP" hidden="1">#REF!</definedName>
    <definedName name="BExKKIM9NPF6B3SPMPIQB27HQME4" hidden="1">#REF!</definedName>
    <definedName name="BExKKIX1BCBQ4R3K41QD8NTV0OV0" hidden="1">#REF!</definedName>
    <definedName name="BExKKJ2IHMOO66DQ0V2YABR4GV05" hidden="1">#REF!</definedName>
    <definedName name="BExKKQ3ZWADYV03YHMXDOAMU90EB" hidden="1">#REF!</definedName>
    <definedName name="BExKKUGD2HMJWQEYZ8H3X1BMXFS9" hidden="1">#REF!</definedName>
    <definedName name="BExKKX05KCZZZPKOR1NE5A8RGVT4" hidden="1">#REF!</definedName>
    <definedName name="BExKL3QUCLQLECGZM555PRF8EN56" hidden="1">#REF!</definedName>
    <definedName name="BExKL7CGLA62V9UQH9ZDEHIK8W4O" hidden="1">#REF!</definedName>
    <definedName name="BExKLD6S9L66QYREYHBE5J44OK7X" hidden="1">#REF!</definedName>
    <definedName name="BExKLEZK32L28GYJWVO63BZ5E1JD" hidden="1">#REF!</definedName>
    <definedName name="BExKLLKVVHT06LA55JB2FC871DC5" hidden="1">#REF!</definedName>
    <definedName name="BExKMKNALVJRCZS69GFJA4M1J08O" hidden="1">#REF!</definedName>
    <definedName name="BExKMMFZIDRFNSBCWVADJ4S2JE52" hidden="1">#REF!</definedName>
    <definedName name="BExKMRZJS845FERFW6HUXLFAOMYD" hidden="1">#REF!</definedName>
    <definedName name="BExKMS514WWPGUGRYGTH6XU97T8B" hidden="1">#REF!</definedName>
    <definedName name="BExKMUDV8AH8HQAD5HJVUW7GFDWU" hidden="1">#REF!</definedName>
    <definedName name="BExKMWBX4EH3EYJ07UFEM08NB40Z" hidden="1">#REF!</definedName>
    <definedName name="BExKN4Q70IU9OY91QRUSK3044MQD" hidden="1">#REF!</definedName>
    <definedName name="BExKNBGV2IR3S7M0BX4810KZB4V3" hidden="1">#REF!</definedName>
    <definedName name="BExKNCTBZTSY3MO42VU5PLV6YUHZ" hidden="1">#REF!</definedName>
    <definedName name="BExKNGV2YY749C42AQ2T9QNIE5C3" hidden="1">#REF!</definedName>
    <definedName name="BExKNH0F1WPNUEQITIUN5T4NDX9H" hidden="1">#REF!</definedName>
    <definedName name="BExKNV8UOHVWEHDJWI2WMJ9X6QHZ" hidden="1">#REF!</definedName>
    <definedName name="BExKNZLD7UATC1MYRNJD8H2NH4KU" hidden="1">#REF!</definedName>
    <definedName name="BExKNZQUKQQG2Y97R74G4O4BJP1L" hidden="1">#REF!</definedName>
    <definedName name="BExKO06X0EAD3ABEG1E8PWLDWHBA" hidden="1">#REF!</definedName>
    <definedName name="BExKO2AHHSGNI1AZOIOW21KPXKPE" hidden="1">#REF!</definedName>
    <definedName name="BExKO2FXWJWC5IZLDN8JHYILQJ2N" hidden="1">#REF!</definedName>
    <definedName name="BExKO438WZ8FKOU00NURGFMOYXWN" hidden="1">#REF!</definedName>
    <definedName name="BExKO551EZ73M80UFHBQE7BQVU4L" hidden="1">#REF!</definedName>
    <definedName name="BExKOBA4VTRV9YG31IM1PDDO3J9M" hidden="1">#REF!</definedName>
    <definedName name="BExKODIZGWW2EQD0FEYW6WK6XLCM" hidden="1">#REF!</definedName>
    <definedName name="BExKOPO2HPWVQGAKW8LOZMPIDEFG" hidden="1">#REF!</definedName>
    <definedName name="BExKP7SRQ3MN5BDYXV2XMBQNUH23" hidden="1">#REF!</definedName>
    <definedName name="BExKPEZP0QTKOTLIMMIFSVTHQEEK" hidden="1">#REF!</definedName>
    <definedName name="BExKPFFSVTL757PNITV8R9RN4452" hidden="1">#REF!</definedName>
    <definedName name="BExKPJHKPVROP9QX9BMBZMU2HEZ1" hidden="1">#REF!</definedName>
    <definedName name="BExKPLQJX0HJ8OTXBXH9IC9J2V0W" hidden="1">#REF!</definedName>
    <definedName name="BExKPN8C7GN36ZJZHLOB74LU6KT0" hidden="1">#REF!</definedName>
    <definedName name="BExKPX9VZ1J5021Q98K60HMPJU58" hidden="1">#REF!</definedName>
    <definedName name="BExKQGGEP203MUWSJVORTY7RFOFT" hidden="1">#REF!</definedName>
    <definedName name="BExKQJGAAWNM3NT19E9I0CQDBTU0" hidden="1">#REF!</definedName>
    <definedName name="BExKQM5GJ1ZN5REKFE7YVBQ0KXWF" hidden="1">#REF!</definedName>
    <definedName name="BExKQQ71278061G7ZFYGPWOMOMY2" hidden="1">#REF!</definedName>
    <definedName name="BExKQTXRG3ECU8NT47UR7643LO5G" hidden="1">#REF!</definedName>
    <definedName name="BExKQVL7HPOIZ4FHANDFMVOJLEPR" hidden="1">#REF!</definedName>
    <definedName name="BExKR3ZAJRYXZB4M7XZPK0I7E55W" hidden="1">#REF!</definedName>
    <definedName name="BExKR8RZSEHW184G0Z56B4EGNU72" hidden="1">#REF!</definedName>
    <definedName name="BExKRHM60KUPM7RGAAFRSKX4TMS5" hidden="1">#REF!</definedName>
    <definedName name="BExKRQB2LX164R610N3VXJPD3C1W" hidden="1">#REF!</definedName>
    <definedName name="BExKRVUSQ6PA7ZYQSTEQL3X7PB9P" hidden="1">#REF!</definedName>
    <definedName name="BExKRY3KZ7F7RB2KH8HXSQ85IEQO" hidden="1">#REF!</definedName>
    <definedName name="BExKS91CCVW1YKNE1EQ4MCE1E9JX" hidden="1">#REF!</definedName>
    <definedName name="BExKSA37DZTCK6H13HPIKR0ZFVL8" hidden="1">#REF!</definedName>
    <definedName name="BExKSB51O073JLM4PEU353GBBSMI" hidden="1">#REF!</definedName>
    <definedName name="BExKSC1EDUXA6RM44LZV6HMMHKLX" hidden="1">#REF!</definedName>
    <definedName name="BExKSFMOMSZYDE0WNC94F40S6636" hidden="1">#REF!</definedName>
    <definedName name="BExKSHQ9K79S8KYUWIV5M5LAHHF1" hidden="1">#REF!</definedName>
    <definedName name="BExKSJTWG9L3FCX8FLK4EMUJMF27" hidden="1">#REF!</definedName>
    <definedName name="BExKSU0MKNAVZYYPKCYTZDWQX4R8" hidden="1">#REF!</definedName>
    <definedName name="BExKSX60G1MUS689FXIGYP2F7C62" hidden="1">#REF!</definedName>
    <definedName name="BExKT2UZ7Y2VWF5NQE18SJRLD2RN" hidden="1">#REF!</definedName>
    <definedName name="BExKT3GJFNGAM09H5F615E36A38C" hidden="1">#REF!</definedName>
    <definedName name="BExKTD1UM9PTLYETG1RM502XDNC0" hidden="1">#REF!</definedName>
    <definedName name="BExKTJN26AY45CE6JUAX3OIL48F7" hidden="1">#REF!</definedName>
    <definedName name="BExKTQZGN8GI3XGSEXMPCCA3S19H" hidden="1">#REF!</definedName>
    <definedName name="BExKTUKYYU0F6TUW1RXV24LRAZFE" hidden="1">#REF!</definedName>
    <definedName name="BExKU3FBLHQBIUTN6XEZW5GC9OG1" hidden="1">#REF!</definedName>
    <definedName name="BExKU82I99FEUIZLODXJDOJC96CQ" hidden="1">#REF!</definedName>
    <definedName name="BExKUDM0DFSCM3D91SH0XLXJSL18" hidden="1">#REF!</definedName>
    <definedName name="BExKUHYKD9TJTMQOOBS4EX04FCEZ" hidden="1">#REF!</definedName>
    <definedName name="BExKULEKJLA77AUQPDUHSM94Y76Z" hidden="1">#REF!</definedName>
    <definedName name="BExKUXE506JSYMR4CV866RHRDYR9" hidden="1">#REF!</definedName>
    <definedName name="BExKV08R85MKI3MAX9E2HERNQUNL" hidden="1">#REF!</definedName>
    <definedName name="BExKV4AAUNNJL5JWD7PX6BFKVS6O" hidden="1">#REF!</definedName>
    <definedName name="BExKVDVK6HN74GQPTXICP9BFC8CF" hidden="1">#REF!</definedName>
    <definedName name="BExKVFZ3ZZGIC1QI8XN6BYFWN0ZY" hidden="1">#REF!</definedName>
    <definedName name="BExKVG4KGO28KPGTAFL1R8TTZ10N" hidden="1">#REF!</definedName>
    <definedName name="BExKW0CSH7DA02YSNV64PSEIXB2P" hidden="1">#REF!</definedName>
    <definedName name="BExM9NUG3Q31X01AI9ZJCZIX25CS" hidden="1">#REF!</definedName>
    <definedName name="BExM9OG182RP30MY23PG49LVPZ1C" hidden="1">#REF!</definedName>
    <definedName name="BExMA64MW1S18NH8DCKPCCEI5KCB" hidden="1">#REF!</definedName>
    <definedName name="BExMALEWFUEM8Y686IT03ECURUBR" hidden="1">#REF!</definedName>
    <definedName name="BExMAS0AQY7KMMTBTBPK0SWWDITB" hidden="1">#REF!</definedName>
    <definedName name="BExMAXJS82ZJ8RS22VLE0V0LDUII" hidden="1">#REF!</definedName>
    <definedName name="BExMB4QRS0R3MTB4CMUHFZ84LNZQ" hidden="1">#REF!</definedName>
    <definedName name="BExMB7AICZ233JKSCEUSR9RQXRS0" hidden="1">#REF!</definedName>
    <definedName name="BExMBC35WKQY5CWQJLV4D05O6971" hidden="1">#REF!</definedName>
    <definedName name="BExMBFTZV4Q1A5KG25C1N9PHQNSW" hidden="1">#REF!</definedName>
    <definedName name="BExMBFZFXQDH3H55R89930TFTU36" hidden="1">#REF!</definedName>
    <definedName name="BExMBK6ISK3U7KHZKUJXIDKGF6VW" hidden="1">#REF!</definedName>
    <definedName name="BExMBYPQDG9AYDQ5E8IECVFREPO6" hidden="1">#REF!</definedName>
    <definedName name="BExMC8AZUTX8LG89K2JJR7ZG62XX" hidden="1">#REF!</definedName>
    <definedName name="BExMCA96YR10V72G2R0SCIKPZLIZ" hidden="1">#REF!</definedName>
    <definedName name="BExMCB5JU5I2VQDUBS4O42BTEVKI" hidden="1">#REF!</definedName>
    <definedName name="BExMCFSQFSEMPY5IXDIRKZDASDBR" hidden="1">#REF!</definedName>
    <definedName name="BExMCH58I9XOLK7WEE6VSJGYPJGL" hidden="1">#REF!</definedName>
    <definedName name="BExMCMZOEYWVOOJ98TBHTTCS7XB8" hidden="1">#REF!</definedName>
    <definedName name="BExMCS8EF2W3FS9QADNKREYSI8P0" hidden="1">#REF!</definedName>
    <definedName name="BExMCSU0KZGHALEL7N5DJBVL94K7" hidden="1">#REF!</definedName>
    <definedName name="BExMCUS7GSOM96J0HJ7EH0FFM2AC" hidden="1">#REF!</definedName>
    <definedName name="BExMCYTT6TVDWMJXO1NZANRTVNAN" hidden="1">#REF!</definedName>
    <definedName name="BExMD54CT1VTE5YGBM90H90NF28M" hidden="1">#REF!</definedName>
    <definedName name="BExMD5F6IAV108XYJLXUO9HD0IT6" hidden="1">#REF!</definedName>
    <definedName name="BExMDANV66W9T3XAXID40XFJ0J93" hidden="1">#REF!</definedName>
    <definedName name="BExMDGD1KQP7NNR78X2ZX4FCBQ1S" hidden="1">#REF!</definedName>
    <definedName name="BExMDIRDK0DI8P86HB7WPH8QWLSQ" hidden="1">#REF!</definedName>
    <definedName name="BExMDOWGDLP3BZZB4ZPI31VS10FP" hidden="1">#REF!</definedName>
    <definedName name="BExMDPI2FVMORSWDDCVAJ85WYAYO" hidden="1">#REF!</definedName>
    <definedName name="BExMDUWB7VWHFFR266QXO46BNV2S" hidden="1">#REF!</definedName>
    <definedName name="BExME2U47N8LZG0BPJ49ANY5QVV2" hidden="1">#REF!</definedName>
    <definedName name="BExME88DH5DUKMUFI9FNVECXFD2E" hidden="1">#REF!</definedName>
    <definedName name="BExME9A7MOGAK7YTTQYXP5DL6VYA" hidden="1">#REF!</definedName>
    <definedName name="BExMEOV9YFRY5C3GDLU60GIX10BY" hidden="1">#REF!</definedName>
    <definedName name="BExMEUK2Q5GZGZFZ77Z2IYUKOOYW" hidden="1">#REF!</definedName>
    <definedName name="BExMEWT36INWIP0VNS94NEP3WZ4U" hidden="1">#REF!</definedName>
    <definedName name="BExMEY09ESM4H2YGKEQQRYUD114R" hidden="1">#REF!</definedName>
    <definedName name="BExMF0UU4SBJHOJ4SG09QMF1TC7H" hidden="1">#REF!</definedName>
    <definedName name="BExMF2YDPQWGK3CSN8LJG16MLFQZ" hidden="1">#REF!</definedName>
    <definedName name="BExMF4G4IUPQY1Y5GEY5N3E04CL6" hidden="1">#REF!</definedName>
    <definedName name="BExMF9UIGYMOAQK0ELUWP0S0HZZY" hidden="1">#REF!</definedName>
    <definedName name="BExMFDLBSWFMRDYJ2DZETI3EXKN2" hidden="1">#REF!</definedName>
    <definedName name="BExMFLDTMRTCHKA37LQW67BG8D5C" hidden="1">#REF!</definedName>
    <definedName name="BExMFTH63LTWA2JYJTJYMT5K2OF2" hidden="1">#REF!</definedName>
    <definedName name="BExMFY4AG5T27EVMCCNE00GOAR66" hidden="1">#REF!</definedName>
    <definedName name="BExMGQQNOFER1MEVQ961XARTRIOB" hidden="1">#REF!</definedName>
    <definedName name="BExMH189E60TZBQFN2UWVA1UZA7X" hidden="1">#REF!</definedName>
    <definedName name="BExMH3H9TW5TJCNU5Z1EWXP3BAEP" hidden="1">#REF!</definedName>
    <definedName name="BExMH5A1B01SYXROP70DOKTQ5D6Z" hidden="1">#REF!</definedName>
    <definedName name="BExMHCGUJ8A3L31NU0XU0FGXE4P3" hidden="1">#REF!</definedName>
    <definedName name="BExMHOWPB34KPZ76M2KIX2C9R2VB" hidden="1">#REF!</definedName>
    <definedName name="BExMHSSYC6KVHA3QDTSYPN92TWMI" hidden="1">#REF!</definedName>
    <definedName name="BExMI3AJ9477KDL4T9DHET4LJJTW" hidden="1">#REF!</definedName>
    <definedName name="BExMI6QQ20XHD0NWJUN741B37182" hidden="1">#REF!</definedName>
    <definedName name="BExMI7MYDIMC9K16SBAFUY33RHK6" hidden="1">#REF!</definedName>
    <definedName name="BExMI8JB94SBD9EMNJEK7Y2T6GYU" hidden="1">#REF!</definedName>
    <definedName name="BExMI8OS85YTW3KYVE4YD0R7Z6UV" hidden="1">#REF!</definedName>
    <definedName name="BExMI9QNOMVZ44I3BFMGU1EL1RSY" hidden="1">#REF!</definedName>
    <definedName name="BExMIBOOZU40JS3F89OMPSRCE9MM" hidden="1">#REF!</definedName>
    <definedName name="BExMIIQ5MBWSIHTFWAQADXMZC22Q" hidden="1">#REF!</definedName>
    <definedName name="BExMIL4I2GE866I25CR5JBLJWJ6A" hidden="1">#REF!</definedName>
    <definedName name="BExMIRKIPF27SNO82SPFSB3T5U17" hidden="1">#REF!</definedName>
    <definedName name="BExMIV0KC8555D5E42ZGWG15Y0MO" hidden="1">#REF!</definedName>
    <definedName name="BExMIZT6AN7E6YMW2S87CTCN2UXH" hidden="1">#REF!</definedName>
    <definedName name="BExMJB76UESLVRD81AJBOB78JDTT" hidden="1">#REF!</definedName>
    <definedName name="BExMJI8OLFZQCGOW3F99ETW8A21E" hidden="1">#REF!</definedName>
    <definedName name="BExMJNC8ZFB9DRFOJ961ZAJ8U3A8" hidden="1">#REF!</definedName>
    <definedName name="BExMJTBV8A3D31W2IQHP9RDFPPHQ" hidden="1">#REF!</definedName>
    <definedName name="BExMK2RTXN4QJWEUNX002XK8VQP8" hidden="1">#REF!</definedName>
    <definedName name="BExMKBGQDUZ8AWXYHA3QVMSDVZ3D" hidden="1">#REF!</definedName>
    <definedName name="BExMKBM1467553LDFZRRKVSHN374" hidden="1">#REF!</definedName>
    <definedName name="BExMKGK5FJUC0AU8MABRGDC5ZM70" hidden="1">#REF!</definedName>
    <definedName name="BExMKP92JGBM5BJO174H9A4HQIB9" hidden="1">#REF!</definedName>
    <definedName name="BExMKTW7R5SOV4PHAFGHU3W73DYE" hidden="1">#REF!</definedName>
    <definedName name="BExMKU7051J2W1RQXGZGE62NBRUZ" hidden="1">#REF!</definedName>
    <definedName name="BExMKUN3WPECJR2XRID2R7GZRGNX" hidden="1">#REF!</definedName>
    <definedName name="BExMKZ535P011X4TNV16GCOH4H21" hidden="1">#REF!</definedName>
    <definedName name="BExML3XQNDIMX55ZCHHXKUV3D6E6" hidden="1">#REF!</definedName>
    <definedName name="BExML5QGSWHLI18BGY4CGOTD3UWH" hidden="1">#REF!</definedName>
    <definedName name="BExML6BVFCV80776USR7X70HVRZT" hidden="1">#REF!</definedName>
    <definedName name="BExMLO5Z61RE85X8HHX2G4IU3AZW" hidden="1">#REF!</definedName>
    <definedName name="BExMLVI7UORSHM9FMO8S2EI0TMTS" hidden="1">#REF!</definedName>
    <definedName name="BExMM5UCOT2HSSN0ZIPZW55GSOVO" hidden="1">#REF!</definedName>
    <definedName name="BExMM8ZRS5RQ8H1H55RVPVTDL5NL" hidden="1">#REF!</definedName>
    <definedName name="BExMMH8EAZB09XXQ5X4LR0P4NHG9" hidden="1">#REF!</definedName>
    <definedName name="BExMMIQH5BABNZVCIQ7TBCQ10AY5" hidden="1">#REF!</definedName>
    <definedName name="BExMMNIZ2T7M22WECMUQXEF4NJ71" hidden="1">#REF!</definedName>
    <definedName name="BExMMPMIOU7BURTV0L1K6ACW9X73" hidden="1">#REF!</definedName>
    <definedName name="BExMMQ835AJDHS4B419SS645P67Q" hidden="1">#REF!</definedName>
    <definedName name="BExMMQIUVPCOBISTEJJYNCCLUCPY" hidden="1">#REF!</definedName>
    <definedName name="BExMMTIXETA5VAKBSOFDD5SRU887" hidden="1">#REF!</definedName>
    <definedName name="BExMMV0P6P5YS3C35G0JYYHI7992" hidden="1">#REF!</definedName>
    <definedName name="BExMNJLFWZBRN9PZF1IO9CYWV1B2" hidden="1">#REF!</definedName>
    <definedName name="BExMNKCJ0FA57YEUUAJE43U1QN5P" hidden="1">#REF!</definedName>
    <definedName name="BExMNKN5D1WEF2OOJVP6LZ6DLU3Y" hidden="1">#REF!</definedName>
    <definedName name="BExMNR38HMPLWAJRQ9MMS3ZAZ9IU" hidden="1">#REF!</definedName>
    <definedName name="BExMNRDZULKJMVY2VKIIRM2M5A1M" hidden="1">#REF!</definedName>
    <definedName name="BExMNVFKZIBQSCAH71DIF1CJG89T" hidden="1">#REF!</definedName>
    <definedName name="BExMNVVUQAGQY9SA29FGI7D7R5MN" hidden="1">#REF!</definedName>
    <definedName name="BExMO9IOWKTWHO8LQJJQI5P3INWY" hidden="1">#REF!</definedName>
    <definedName name="BExMOI29DOEK5R1A5QZPUDKF7N6T" hidden="1">#REF!</definedName>
    <definedName name="BExMONRAU0S904NLJHPI47RVQDBH" hidden="1">#REF!</definedName>
    <definedName name="BExMPAJ5AJAXGKGK3F6H3ODS6RF4" hidden="1">#REF!</definedName>
    <definedName name="BExMPD2X55FFBVJ6CBUKNPROIOEU" hidden="1">#REF!</definedName>
    <definedName name="BExMPGZ848E38FUH1JBQN97DGWAT" hidden="1">#REF!</definedName>
    <definedName name="BExMPMTICOSMQENOFKQ18K0ZT4S8" hidden="1">#REF!</definedName>
    <definedName name="BExMPMZ07II0R4KGWQQ7PGS3RZS4" hidden="1">#REF!</definedName>
    <definedName name="BExMPOBH04JMDO6Z8DMSEJZM4ANN" hidden="1">#REF!</definedName>
    <definedName name="BExMPSD77XQ3HA6A4FZOJK8G2JP3" hidden="1">#REF!</definedName>
    <definedName name="BExMQ4I3Q7F0BMPHSFMFW9TZ87UD" hidden="1">#REF!</definedName>
    <definedName name="BExMQ4SWDWI4N16AZ0T5CJ6HH8WC" hidden="1">#REF!</definedName>
    <definedName name="BExMQ71WHW50GVX45JU951AGPLFQ" hidden="1">#REF!</definedName>
    <definedName name="BExMQGXSLPT4A6N47LE6FBVHWBOF" hidden="1">#REF!</definedName>
    <definedName name="BExMQNZGFHW75W9HWRCR0FEF0XF0" hidden="1">#REF!</definedName>
    <definedName name="BExMQRKVQPDFPD0WQUA9QND8OV7P" hidden="1">#REF!</definedName>
    <definedName name="BExMQSBR7PL4KLB1Q4961QO45Y4G" hidden="1">#REF!</definedName>
    <definedName name="BExMR1MA4I1X77714ZEPUVC8W398" hidden="1">#REF!</definedName>
    <definedName name="BExMR8YQHA7N77HGHY4Y6R30I3XT" hidden="1">#REF!</definedName>
    <definedName name="BExMRENOIARWRYOIVPDIEBVNRDO7" hidden="1">#REF!</definedName>
    <definedName name="BExMRF3SCIUZL945WMMDCT29MTLN" hidden="1">#REF!</definedName>
    <definedName name="BExMRRJNUMGRSDD5GGKKGEIZ6FTS" hidden="1">#REF!</definedName>
    <definedName name="BExMRU3ACIU0RD2BNWO55LH5U2BR" hidden="1">#REF!</definedName>
    <definedName name="BExMRWC9LD1LDAVIUQHQWIYMK129" hidden="1">#REF!</definedName>
    <definedName name="BExMSBH3T898ERC4BT51ZURKDCH1" hidden="1">#REF!</definedName>
    <definedName name="BExMSQRCC40AP8BDUPL2I2DNC210" hidden="1">#REF!</definedName>
    <definedName name="BExO4J9LR712G00TVA82VNTG8O7H" hidden="1">#REF!</definedName>
    <definedName name="BExO55G2KVZ7MIJ30N827CLH0I2A" hidden="1">#REF!</definedName>
    <definedName name="BExO5A8PZD9EUHC5CMPU6N3SQ15L" hidden="1">#REF!</definedName>
    <definedName name="BExO5XMAHL7CY3X0B1OPKZ28DCJ5" hidden="1">#REF!</definedName>
    <definedName name="BExO66LZJKY4PTQVREELI6POS4AY" hidden="1">#REF!</definedName>
    <definedName name="BExO6LLHCYTF7CIVHKAO0NMET14Q" hidden="1">#REF!</definedName>
    <definedName name="BExO6NOZIPWELHV0XX25APL9UNOP" hidden="1">#REF!</definedName>
    <definedName name="BExO71MMHEBC11LG4HXDEQNHOII2" hidden="1">#REF!</definedName>
    <definedName name="BExO71S28H4XYOYYLAXOO93QV4TF" hidden="1">#REF!</definedName>
    <definedName name="BExO7BIP1737MIY7S6K4XYMTIO95" hidden="1">#REF!</definedName>
    <definedName name="BExO7OUQS3XTUQ2LDKGQ8AAQ3OJJ" hidden="1">#REF!</definedName>
    <definedName name="BExO85HMYXZJ7SONWBKKIAXMCI3C" hidden="1">#REF!</definedName>
    <definedName name="BExO863922O4PBGQMUNEQKGN3K96" hidden="1">#REF!</definedName>
    <definedName name="BExO89ZIOXN0HOKHY24F7HDZ87UT" hidden="1">#REF!</definedName>
    <definedName name="BExO8A4SWOKD9WI5E6DITCL3LZZC" hidden="1">#REF!</definedName>
    <definedName name="BExO8CDTBCABLEUD6PE2UM2EZ6C4" hidden="1">#REF!</definedName>
    <definedName name="BExO8UTAGQWDBQZEEF4HUNMLQCVU" hidden="1">#REF!</definedName>
    <definedName name="BExO937E20IHMGQOZMECL3VZC7OX" hidden="1">#REF!</definedName>
    <definedName name="BExO94UTJKQQ7TJTTJRTSR70YVJC" hidden="1">#REF!</definedName>
    <definedName name="BExO9EALFB2R8VULHML1AVRPHME0" hidden="1">#REF!</definedName>
    <definedName name="BExO9J3A438976RXIUX5U9SU5T55" hidden="1">#REF!</definedName>
    <definedName name="BExO9RS5RXFJ1911HL3CCK6M74EP" hidden="1">#REF!</definedName>
    <definedName name="BExO9SDRI1M6KMHXSG3AE5L0F2U3" hidden="1">#REF!</definedName>
    <definedName name="BExO9US253B9UNAYT7DWLMK2BO44" hidden="1">#REF!</definedName>
    <definedName name="BExO9V2U2YXAY904GYYGU6TD8Y7M" hidden="1">#REF!</definedName>
    <definedName name="BExOAAIG18X4V98C7122L5F65P5C" hidden="1">#REF!</definedName>
    <definedName name="BExOAQ3GKCT7YZW1EMVU3EILSZL2" hidden="1">#REF!</definedName>
    <definedName name="BExOATZQ6SF8DASYLBQ0Z6D2WPSC" hidden="1">#REF!</definedName>
    <definedName name="BExOB9KT2THGV4SPLDVFTFXS4B14" hidden="1">#REF!</definedName>
    <definedName name="BExOBEZ0IE2WBEYY3D3CMRI72N1K" hidden="1">#REF!</definedName>
    <definedName name="BExOBF9TFH4NSBTR7JD2Q1165NIU" hidden="1">#REF!</definedName>
    <definedName name="BExOBIPU8760ITY0C8N27XZ3KWEF" hidden="1">#REF!</definedName>
    <definedName name="BExOBM0I5L0MZ1G4H9MGMD87SBMZ" hidden="1">#REF!</definedName>
    <definedName name="BExOBOUXMP88KJY2BX2JLUJH5N0K" hidden="1">#REF!</definedName>
    <definedName name="BExOBP0FKQ4SVR59FB48UNLKCOR6" hidden="1">#REF!</definedName>
    <definedName name="BExOBTNR0XX9V82O76VVWUQABHT8" hidden="1">#REF!</definedName>
    <definedName name="BExOBYAVUCQ0IGM0Y6A75QHP0Q1A" hidden="1">#REF!</definedName>
    <definedName name="BExOC3UEHB1CZNINSQHZANWJYKR8" hidden="1">#REF!</definedName>
    <definedName name="BExOCBSF3XGO9YJ23LX2H78VOUR7" hidden="1">#REF!</definedName>
    <definedName name="BExOCEHJCLIUR23CB4TC9OEFJGFX" hidden="1">#REF!</definedName>
    <definedName name="BExOCKXFMOW6WPFEVX1I7R7FNDSS" hidden="1">#REF!</definedName>
    <definedName name="BExOCM4L30L6FV3N2PR4O6X8WY2M" hidden="1">#REF!</definedName>
    <definedName name="BExOCYEXOB95DH5NOB0M5NOYX398" hidden="1">#REF!</definedName>
    <definedName name="BExOD4ERMDMFD8X1016N4EXOUR0S" hidden="1">#REF!</definedName>
    <definedName name="BExOD55RS7BQUHRQ6H3USVGKR0P7" hidden="1">#REF!</definedName>
    <definedName name="BExODEWDDEABM4ZY3XREJIBZ8IVP" hidden="1">#REF!</definedName>
    <definedName name="BExODICDVVLFKWA22B3L0CKKTAZA" hidden="1">#REF!</definedName>
    <definedName name="BExODZFEIWV26E8RFU7XQYX1J458" hidden="1">#REF!</definedName>
    <definedName name="BExOE0S111KPTELH26PPXE94J3GJ" hidden="1">#REF!</definedName>
    <definedName name="BExOE5KH3JKKPZO401YAB3A11G1U" hidden="1">#REF!</definedName>
    <definedName name="BExOEBKG55EROA2VL360A06LKASE" hidden="1">#REF!</definedName>
    <definedName name="BExOEFWUBETCPIYF89P9SBDOI3X5" hidden="1">#REF!</definedName>
    <definedName name="BExOEL08MN74RQKVY0P43PFHPTVB" hidden="1">#REF!</definedName>
    <definedName name="BExOERG5LWXYYEN1DY1H2FWRJS9T" hidden="1">#REF!</definedName>
    <definedName name="BExOEV1S6JJVO5PP4BZ20SNGZR7D" hidden="1">#REF!</definedName>
    <definedName name="BExOEVNDLRXW33RF3AMMCDLTLROJ" hidden="1">#REF!</definedName>
    <definedName name="BExOEZOXV3VXUB6VGSS85GXATYAC" hidden="1">#REF!</definedName>
    <definedName name="BExOFDBSAZV60157PIDWCSSUN3MJ" hidden="1">#REF!</definedName>
    <definedName name="BExOFEDNCYI2TPTMQ8SJN3AW4YMF" hidden="1">#REF!</definedName>
    <definedName name="BExOFVLXVD6RVHSQO8KZOOACSV24" hidden="1">#REF!</definedName>
    <definedName name="BExOG2SW3XOGP9VAPQ3THV3VWV12" hidden="1">#REF!</definedName>
    <definedName name="BExOG45J81K4OPA40KW5VQU54KY3" hidden="1">#REF!</definedName>
    <definedName name="BExOGFE2SCL8HHT4DFAXKLUTJZOG" hidden="1">#REF!</definedName>
    <definedName name="BExOGH1IMADJCZMFDE6NMBBKO558" hidden="1">#REF!</definedName>
    <definedName name="BExOGT6D0LJ3C22RDW8COECKB1J5" hidden="1">#REF!</definedName>
    <definedName name="BExOGTMI1HT31M1RGWVRAVHAK7DE" hidden="1">#REF!</definedName>
    <definedName name="BExOGXO9JE5XSE9GC3I6O21UEKAO" hidden="1">#REF!</definedName>
    <definedName name="BExOH9ICQA5WPLVJIKJVPWUPKSYO" hidden="1">#REF!</definedName>
    <definedName name="BExOH9ICZ13C1LAW8OTYTR9S7ZP3" hidden="1">#REF!</definedName>
    <definedName name="BExOHGEJ8V8OXT32FSU173XLXBDH" hidden="1">#REF!</definedName>
    <definedName name="BExOHL75H3OT4WAKKPUXIVXWFVDS" hidden="1">#REF!</definedName>
    <definedName name="BExOHLHXXJL6363CC082M9M5VVXQ" hidden="1">#REF!</definedName>
    <definedName name="BExOHNAO5UDXSO73BK2ARHWKS90Y" hidden="1">#REF!</definedName>
    <definedName name="BExOHR1G1I9A9CI1HG94EWBLWNM2" hidden="1">#REF!</definedName>
    <definedName name="BExOHTQPP8LQ98L6PYUI6QW08YID" hidden="1">#REF!</definedName>
    <definedName name="BExOHUHN7UXHYAJFJJFU805UZ0NB" hidden="1">#REF!</definedName>
    <definedName name="BExOHX6Q6NJI793PGX59O5EKTP4G" hidden="1">#REF!</definedName>
    <definedName name="BExOI5VMTHH7Y8MQQ1N635CHYI0P" hidden="1">#REF!</definedName>
    <definedName name="BExOIEVCP4Y6VDS23AK84MCYYHRT" hidden="1">#REF!</definedName>
    <definedName name="BExOIFRP0HEHF5D7JSZ0X8ADJ79U" hidden="1">#REF!</definedName>
    <definedName name="BExOIHPQIXR0NDR5WD01BZKPKEO3" hidden="1">#REF!</definedName>
    <definedName name="BExOIM7L0Z3LSII9P7ZTV4KJ8RMA" hidden="1">#REF!</definedName>
    <definedName name="BExOIWJVMJ6MG6JC4SPD1L00OHU1" hidden="1">#REF!</definedName>
    <definedName name="BExOIYCN8Z4JK3OOG86KYUCV0ME8" hidden="1">#REF!</definedName>
    <definedName name="BExOJ3AKZ9BCBZT3KD8WMSLK6MN2" hidden="1">#REF!</definedName>
    <definedName name="BExOJ7XQK71I4YZDD29AKOOWZ47E" hidden="1">#REF!</definedName>
    <definedName name="BExOJAXS2THXXIJMV2F2LZKMI589" hidden="1">#REF!</definedName>
    <definedName name="BExOJDXKJ43BMD5CFWEMSU5R1BP9" hidden="1">#REF!</definedName>
    <definedName name="BExOJHZ9KOD9LEP7ES426LHOCXEY" hidden="1">#REF!</definedName>
    <definedName name="BExOJM0W6XGSW5MXPTTX0GNF6SFT" hidden="1">#REF!</definedName>
    <definedName name="BExOJQ7XL1X94G2GP88DSU6OTRKY" hidden="1">#REF!</definedName>
    <definedName name="BExOJXEUJJ9SYRJXKYYV2NCCDT2R" hidden="1">#REF!</definedName>
    <definedName name="BExOK0EQYM9JUMAGWOUN7QDH7VMZ" hidden="1">#REF!</definedName>
    <definedName name="BExOK10DBCM0O0CLRF8BB6EEWGB2" hidden="1">#REF!</definedName>
    <definedName name="BExOK45QZPFPJ08Z5BZOFLNGPHCZ" hidden="1">#REF!</definedName>
    <definedName name="BExOK4WM9O7QNG6O57FOASI5QSN1" hidden="1">#REF!</definedName>
    <definedName name="BExOK57E3HXBUDOQB4M87JK9OPNE" hidden="1">#REF!</definedName>
    <definedName name="BExOKJLBFD15HACQ01HQLY1U5SE2" hidden="1">#REF!</definedName>
    <definedName name="BExOKTXMJP351VXKH8VT6SXUNIMF" hidden="1">#REF!</definedName>
    <definedName name="BExOKU8GMLOCNVORDE329819XN67" hidden="1">#REF!</definedName>
    <definedName name="BExOL0Z3Z7IAMHPB91EO2MF49U57" hidden="1">#REF!</definedName>
    <definedName name="BExOL7KH12VAR0LG741SIOJTLWFD" hidden="1">#REF!</definedName>
    <definedName name="BExOLGUYDBS2V3UOK4DVPUW5JZN7" hidden="1">#REF!</definedName>
    <definedName name="BExOLICXFHJLILCJVFMJE5MGGWKR" hidden="1">#REF!</definedName>
    <definedName name="BExOLOI0WJS3QC12I3ISL0D9AWOF" hidden="1">#REF!</definedName>
    <definedName name="BExOLQ5A7IWI0W12J7315E7LBI0O" hidden="1">#REF!</definedName>
    <definedName name="BExOLYZNG5RBD0BTS1OEZJNU92Q5" hidden="1">#REF!</definedName>
    <definedName name="BExOM136CSOYSV2NE3NAU04Z4414" hidden="1">#REF!</definedName>
    <definedName name="BExOM3HIJ3UZPOKJI68KPBJAHPDC" hidden="1">#REF!</definedName>
    <definedName name="BExOM5QC0I90GVJG1G7NFAIINKAQ" hidden="1">#REF!</definedName>
    <definedName name="BExOMKPURE33YQ3K1JG9NVQD4W49" hidden="1">#REF!</definedName>
    <definedName name="BExOMP7NGCLUNFK50QD2LPKRG078" hidden="1">#REF!</definedName>
    <definedName name="BExOMPNX2853XA8AUM0BLA7CS86A" hidden="1">#REF!</definedName>
    <definedName name="BExOMU0A6XMY48SZRYL4WQZD13BI" hidden="1">#REF!</definedName>
    <definedName name="BExOMVT0HSNC59DJP4CLISASGHKL" hidden="1">#REF!</definedName>
    <definedName name="BExON0AX35F2SI0UCVMGWGVIUNI3" hidden="1">#REF!</definedName>
    <definedName name="BExON1I19LN0T10YIIYC5NE9UGMR" hidden="1">#REF!</definedName>
    <definedName name="BExON41U4296DV3DPG6I5EF3OEYF" hidden="1">#REF!</definedName>
    <definedName name="BExONB3A7CO4YD8RB41PHC93BQ9M" hidden="1">#REF!</definedName>
    <definedName name="BExONFQH6UUXF8V0GI4BRIST9RFO" hidden="1">#REF!</definedName>
    <definedName name="BExONIL31DZWU7IFVN3VV0XTXJA1" hidden="1">#REF!</definedName>
    <definedName name="BExONJ1BU17R0F5A2UP1UGJBOGKS" hidden="1">#REF!</definedName>
    <definedName name="BExONKZDHE8SS0P4YRLGEQR9KYHF" hidden="1">#REF!</definedName>
    <definedName name="BExONNZ9VMHVX3J6NLNJY7KZA61O" hidden="1">#REF!</definedName>
    <definedName name="BExONRQ1BAA4F3TXP2MYQ4YCZ09S" hidden="1">#REF!</definedName>
    <definedName name="BExONU4ENMND8RLZX0L5EHPYQQSB" hidden="1">#REF!</definedName>
    <definedName name="BExONXPUEU6ZRSIX4PDJ1DXY679I" hidden="1">#REF!</definedName>
    <definedName name="BExOO0KEG2WL5WKKMHN0S2UTIUNG" hidden="1">#REF!</definedName>
    <definedName name="BExOO1WWIZSGB0YTGKESB45TSVMZ" hidden="1">#REF!</definedName>
    <definedName name="BExOO4B8FPAFYPHCTYTX37P1TQM5" hidden="1">#REF!</definedName>
    <definedName name="BExOOIULUDOJRMYABWV5CCL906X6" hidden="1">#REF!</definedName>
    <definedName name="BExOOJLIWKJW5S7XWJXD8TYV5HQ9" hidden="1">#REF!</definedName>
    <definedName name="BExOOQ1JVWQ9LYXD0V94BRXKTA1I" hidden="1">#REF!</definedName>
    <definedName name="BExOOTN0KTXJCL7E476XBN1CJ553" hidden="1">#REF!</definedName>
    <definedName name="BExOOVVUJIJNAYDICUUQQ9O7O3TW" hidden="1">#REF!</definedName>
    <definedName name="BExOP9DDU5MZJKWGFT0MKL44YKIV" hidden="1">#REF!</definedName>
    <definedName name="BExOP9DEBV5W5P4Q25J3XCJBP5S9" hidden="1">#REF!</definedName>
    <definedName name="BExOPFNYRBL0BFM23LZBJTADNOE4" hidden="1">#REF!</definedName>
    <definedName name="BExOPINVFSIZMCVT9YGT2AODVCX3" hidden="1">#REF!</definedName>
    <definedName name="BExOQ1JN4SAC44RTMZIGHSW023WA" hidden="1">#REF!</definedName>
    <definedName name="BExOQ256YMF115DJL3KBPNKABJ90" hidden="1">#REF!</definedName>
    <definedName name="BExQ19DEUOLC11IW32E2AMVZLFF1" hidden="1">#REF!</definedName>
    <definedName name="BExQ1OCW3L24TN0BYVRE2NE3IK1O" hidden="1">#REF!</definedName>
    <definedName name="BExQ29C73XR33S3668YYSYZAIHTG" hidden="1">#REF!</definedName>
    <definedName name="BExQ2FS228IUDUP2023RA1D4AO4C" hidden="1">#REF!</definedName>
    <definedName name="BExQ2L0XYWLY9VPZWXYYFRIRQRJ1" hidden="1">#REF!</definedName>
    <definedName name="BExQ2M841F5Z1BQYR8DG5FKK0LIU" hidden="1">#REF!</definedName>
    <definedName name="BExQ2STHO7AXYTS1VPPHQMX1WT30" hidden="1">#REF!</definedName>
    <definedName name="BExQ2XWXHMQMQ99FF9293AEQHABB" hidden="1">#REF!</definedName>
    <definedName name="BExQ300G8I8TK45A0MVHV15422EU" hidden="1">#REF!</definedName>
    <definedName name="BExQ305RBEODGNAETZ0EZQLLDZZD" hidden="1">#REF!</definedName>
    <definedName name="BExQ37SZQJSC2C73FY2IJY852LVP" hidden="1">#REF!</definedName>
    <definedName name="BExQ39R28MXSG2SEV956F0KZ20AN" hidden="1">#REF!</definedName>
    <definedName name="BExQ3D1P3M5Z3HLMEZ17E0BLEE4U" hidden="1">#REF!</definedName>
    <definedName name="BExQ3EZX6BA2WHKI84SG78UPRTSE" hidden="1">#REF!</definedName>
    <definedName name="BExQ3KOX6620WUSBG7PGACNC936P" hidden="1">#REF!</definedName>
    <definedName name="BExQ3O4W7QF8BOXTUT4IOGF6YKUD" hidden="1">#REF!</definedName>
    <definedName name="BExQ3PXOWSN8561ZR8IEY8ZASI3B" hidden="1">#REF!</definedName>
    <definedName name="BExQ3TZF04IPY0B0UG9CQQ5736UA" hidden="1">#REF!</definedName>
    <definedName name="BExQ42IU9MNDYLODP41DL6YTZMAR" hidden="1">#REF!</definedName>
    <definedName name="BExQ42O4PHH156IHXSW0JAYAC0NJ" hidden="1">#REF!</definedName>
    <definedName name="BExQ452HF7N1HYPXJXQ8WD6SOWUV" hidden="1">#REF!</definedName>
    <definedName name="BExQ4BTBSHPHVEDRCXC2ROW8PLFC" hidden="1">#REF!</definedName>
    <definedName name="BExQ4DGKF54SRKQUTUT4B1CZSS62" hidden="1">#REF!</definedName>
    <definedName name="BExQ4T74LQ5PYTV1MUQUW75A4BDY" hidden="1">#REF!</definedName>
    <definedName name="BExQ4XJHD7EJCNH7S1MJDZJ2MNWG" hidden="1">#REF!</definedName>
    <definedName name="BExQ5039ZCEWBUJHU682G4S89J03" hidden="1">#REF!</definedName>
    <definedName name="BExQ56Z9W6YHZHRXOFFI8EFA7CDI" hidden="1">#REF!</definedName>
    <definedName name="BExQ58MP5FO5Q5CIXVMMYWWPEFW3" hidden="1">#REF!</definedName>
    <definedName name="BExQ5KX3Z668H1KUCKZ9J24HUQ1F" hidden="1">#REF!</definedName>
    <definedName name="BExQ5SPMSOCJYLAY20NB5A6O32RE" hidden="1">#REF!</definedName>
    <definedName name="BExQ5UICMGTMK790KTLK49MAGXRC" hidden="1">#REF!</definedName>
    <definedName name="BExQ5YUUK9FD0QGTY4WD0W90O7OL" hidden="1">#REF!</definedName>
    <definedName name="BExQ62WGBSDPG7ZU34W0N8X45R3X" hidden="1">#REF!</definedName>
    <definedName name="BExQ63793YQ9BH7JLCNRIATIGTRG" hidden="1">#REF!</definedName>
    <definedName name="BExQ6CN1EF2UPZ57ZYMGK8TUJQSS" hidden="1">#REF!</definedName>
    <definedName name="BExQ6FSF8BMWVLJI7Y7MKPG9SU5O" hidden="1">#REF!</definedName>
    <definedName name="BExQ6M2YXJ8AMRJF3QGHC40ADAHZ" hidden="1">#REF!</definedName>
    <definedName name="BExQ6M8B0X44N9TV56ATUVHGDI00" hidden="1">#REF!</definedName>
    <definedName name="BExQ6POH065GV0I74XXVD0VUPBJW" hidden="1">#REF!</definedName>
    <definedName name="BExQ6WV9KPSMXPPLGZ3KK4WNYTHU" hidden="1">#REF!</definedName>
    <definedName name="BExQ7541G92R52ECOIYO6UXIWJJ4" hidden="1">#REF!</definedName>
    <definedName name="BExQ783XTMM2A9I3UKCFWJH1PP2N" hidden="1">#REF!</definedName>
    <definedName name="BExQ79LX01ZPQB8EGD1ZHR2VK2H3" hidden="1">#REF!</definedName>
    <definedName name="BExQ7B3V9MGDK2OIJ61XXFBFLJFZ" hidden="1">#REF!</definedName>
    <definedName name="BExQ7CB046NVPF9ZXDGA7OXOLSLX" hidden="1">#REF!</definedName>
    <definedName name="BExQ7IWDCGGOO1HTJ97YGO1CK3R9" hidden="1">#REF!</definedName>
    <definedName name="BExQ7JNFIEGS2HKNBALH3Q2N5G7Z" hidden="1">#REF!</definedName>
    <definedName name="BExQ7MY3U2Z1IZ71U5LJUD00VVB4" hidden="1">#REF!</definedName>
    <definedName name="BExQ7XL2Q1GVUFL1F9KK0K0EXMWG" hidden="1">#REF!</definedName>
    <definedName name="BExQ8469L3ZRZ3KYZPYMSJIDL7Y5" hidden="1">#REF!</definedName>
    <definedName name="BExQ84MJB94HL3BWRN50M4NCB6Z0" hidden="1">#REF!</definedName>
    <definedName name="BExQ8583ZE00NW7T9OF11OT9IA14" hidden="1">#REF!</definedName>
    <definedName name="BExQ8A0RPE3IMIFIZLUE7KD2N21W" hidden="1">#REF!</definedName>
    <definedName name="BExQ8ABK6H1ADV2R2OYT8NFFYG2N" hidden="1">#REF!</definedName>
    <definedName name="BExQ8DM90XJ6GCJIK9LC5O82I2TJ" hidden="1">#REF!</definedName>
    <definedName name="BExQ8G0K46ZORA0QVQTDI7Z8LXGF" hidden="1">#REF!</definedName>
    <definedName name="BExQ8O3WEU8HNTTGKTW5T0QSKCLP" hidden="1">#REF!</definedName>
    <definedName name="BExQ8ZCEDBOBJA3D9LDP5TU2WYGR" hidden="1">#REF!</definedName>
    <definedName name="BExQ94LAW6MAQBWY25WTBFV5PPZJ" hidden="1">#REF!</definedName>
    <definedName name="BExQ968K8V66L55PCVI3B4VR4FW6" hidden="1">#REF!</definedName>
    <definedName name="BExQ97QIPOSSRK978N8P234Y1XA4" hidden="1">#REF!</definedName>
    <definedName name="BExQ9DFHXLBKBS9DWH05G83SL12Z" hidden="1">#REF!</definedName>
    <definedName name="BExQ9E6FBAXTHGF3RXANFIA77GXP" hidden="1">#REF!</definedName>
    <definedName name="BExQ9J4ID0TGFFFJSQ9PFAMXOYZ1" hidden="1">#REF!</definedName>
    <definedName name="BExQ9KX9734KIAK7IMRLHCPYDHO2" hidden="1">#REF!</definedName>
    <definedName name="BExQ9L81FF4I7816VTPFBDWVU4CW" hidden="1">#REF!</definedName>
    <definedName name="BExQ9M4E2ACZOWWWP1JJIQO8AHUM" hidden="1">#REF!</definedName>
    <definedName name="BExQ9TBCP5IJKSQLYEBE6FQLF16I" hidden="1">#REF!</definedName>
    <definedName name="BExQ9UTANMJCK7LJ4OQMD6F2Q01L" hidden="1">#REF!</definedName>
    <definedName name="BExQ9ZLYHWABXAA9NJDW8ZS0UQ9P" hidden="1">#REF!</definedName>
    <definedName name="BExQ9ZWQ19KSRZNZNPY6ZNWEST1J" hidden="1">#REF!</definedName>
    <definedName name="BExQA324HSCK40ENJUT9CS9EC71B" hidden="1">#REF!</definedName>
    <definedName name="BExQA55GY0STSNBWQCWN8E31ZXCS" hidden="1">#REF!</definedName>
    <definedName name="BExQA7URC7M82I0T9RUF90GCS15S" hidden="1">#REF!</definedName>
    <definedName name="BExQA9HZIN9XEMHEEVHT99UU9Z82" hidden="1">#REF!</definedName>
    <definedName name="BExQAELFYH92K8CJL155181UDORO" hidden="1">#REF!</definedName>
    <definedName name="BExQAG8PP8R5NJKNQD1U4QOSD6X5" hidden="1">#REF!</definedName>
    <definedName name="BExQAVTR32SDHZQ69KNYF6UXXKS2" hidden="1">#REF!</definedName>
    <definedName name="BExQBBETZJ7LHJ9CLAL3GEKQFEGR" hidden="1">#REF!</definedName>
    <definedName name="BExQBDICMZTSA1X73TMHNO4JSFLN" hidden="1">#REF!</definedName>
    <definedName name="BExQBEER6CRCRPSSL61S0OMH57ZA" hidden="1">#REF!</definedName>
    <definedName name="BExQBFR753FNBMC27WEQJT8UKANJ" hidden="1">#REF!</definedName>
    <definedName name="BExQBIGGY5TXI2FJVVZSLZ0LTZYH" hidden="1">#REF!</definedName>
    <definedName name="BExQBM1RUSIQ85LLMM2159BYDPIP" hidden="1">#REF!</definedName>
    <definedName name="BExQBOWE543K7PGA5S7SVU2QKPM3" hidden="1">#REF!</definedName>
    <definedName name="BExQBPSOZ47V81YAEURP0NQJNTJH" hidden="1">#REF!</definedName>
    <definedName name="BExQC5TWT21CGBKD0IHAXTIN2QB8" hidden="1">#REF!</definedName>
    <definedName name="BExQC94JL9F5GW4S8DQCAF4WB2DA" hidden="1">#REF!</definedName>
    <definedName name="BExQCKTD8AT0824LGWREXM1B5D1X" hidden="1">#REF!</definedName>
    <definedName name="BExQCQ7KF4HVXSD72FF3DJGNNO3M" hidden="1">#REF!</definedName>
    <definedName name="BExQCRPJXI0WNJUFFAC39C0PFUFK" hidden="1">#REF!</definedName>
    <definedName name="BExQD571YWOXKR2SX85K5MKQ0AO2" hidden="1">#REF!</definedName>
    <definedName name="BExQDB6VCHN8PNX8EA6JNIEQ2JC2" hidden="1">#REF!</definedName>
    <definedName name="BExQDE1B6U2Q9B73KBENABP71YM1" hidden="1">#REF!</definedName>
    <definedName name="BExQDGQCN7ZW41QDUHOBJUGQAX40" hidden="1">#REF!</definedName>
    <definedName name="BExQED8ZZUEH0WRNOHXI7V9TVC8K" hidden="1">#REF!</definedName>
    <definedName name="BExQEF1PIJIB9J24OB0M4X1WLBB0" hidden="1">#REF!</definedName>
    <definedName name="BExQEMUA4HEFM4OVO8M8MA8PIAW1" hidden="1">#REF!</definedName>
    <definedName name="BExQEP38QPDKB85WG2WOL17IMB5S" hidden="1">#REF!</definedName>
    <definedName name="BExQEQ4XZQFIKUXNU9H7WE7AMZ1U" hidden="1">#REF!</definedName>
    <definedName name="BExQF1OEB07CRAP6ALNNMJNJ3P2D" hidden="1">#REF!</definedName>
    <definedName name="BExQF8KKL224NYD20XYLLM2RE7EW" hidden="1">#REF!</definedName>
    <definedName name="BExQF9X2AQPFJZTCHTU5PTTR0JAH" hidden="1">#REF!</definedName>
    <definedName name="BExQFAINO9ODQZX6NSM8EBTRD04E" hidden="1">#REF!</definedName>
    <definedName name="BExQFC0M9KKFMQKPLPEO2RQDB7MM" hidden="1">#REF!</definedName>
    <definedName name="BExQFEEV7627R8TYZCM28C6V6WHE" hidden="1">#REF!</definedName>
    <definedName name="BExQFEK8NUD04X2OBRA275ADPSDL" hidden="1">#REF!</definedName>
    <definedName name="BExQFGYIWDR4W0YF7XR6E4EWWJ02" hidden="1">#REF!</definedName>
    <definedName name="BExQFPNFKA36IAPS22LAUMBDI4KE" hidden="1">#REF!</definedName>
    <definedName name="BExQFPSWEMA8WBUZ4WK20LR13VSU" hidden="1">#REF!</definedName>
    <definedName name="BExQFVSPOSCCPF1TLJPIWYWYB8A9" hidden="1">#REF!</definedName>
    <definedName name="BExQFWJQXNQAW6LUMOEDS6KMJMYL" hidden="1">#REF!</definedName>
    <definedName name="BExQG8TYRD2G42UA5ZPCRLNKUDMX" hidden="1">#REF!</definedName>
    <definedName name="BExQGGBQ2CMSPV4NV4RA7NMBQER6" hidden="1">#REF!</definedName>
    <definedName name="BExQGO48J9MPCDQ96RBB9UN9AIGT" hidden="1">#REF!</definedName>
    <definedName name="BExQGSBB6MJWDW7AYWA0MSFTXKRR" hidden="1">#REF!</definedName>
    <definedName name="BExQH0UURAJ13AVO5UI04HSRGVYW" hidden="1">#REF!</definedName>
    <definedName name="BExQH5I0FUT0822E2ITR6M5724UF" hidden="1">#REF!</definedName>
    <definedName name="BExQH6ZZY0NR8SE48PSI9D0CU1TC" hidden="1">#REF!</definedName>
    <definedName name="BExQH9P2MCXAJOVEO4GFQT6MNW22" hidden="1">#REF!</definedName>
    <definedName name="BExQHCZSBYUY8OKKJXFYWKBBM6AH" hidden="1">#REF!</definedName>
    <definedName name="BExQHML1J3V7M9VZ3S2S198637RP" hidden="1">#REF!</definedName>
    <definedName name="BExQHPKXZ1K33V2F90NZIQRZYIAW" hidden="1">#REF!</definedName>
    <definedName name="BExQHRDNW8YFGT2B35K9CYSS1VAI" hidden="1">#REF!</definedName>
    <definedName name="BExQHRZ9FBLUG6G6CC88UZA6V39L" hidden="1">#REF!</definedName>
    <definedName name="BExQHVF9KD06AG2RXUQJ9X4PVGX4" hidden="1">#REF!</definedName>
    <definedName name="BExQHZBHVN2L4HC7ACTR73T5OCV0" hidden="1">#REF!</definedName>
    <definedName name="BExQI3O3BBL6MXZNJD1S3UD8WBUU" hidden="1">#REF!</definedName>
    <definedName name="BExQI7431UOEBYKYPVVMNXBZ2ZP2" hidden="1">#REF!</definedName>
    <definedName name="BExQI85V9TNLDJT5LTRZS10Y26SG" hidden="1">#REF!</definedName>
    <definedName name="BExQI9ICYVAAXE7L1BQSE1VWSQA9" hidden="1">#REF!</definedName>
    <definedName name="BExQIAPKHVEV8CU1L3TTHJW67FJ5" hidden="1">#REF!</definedName>
    <definedName name="BExQIAV02RGEQG6AF0CWXU3MS9BZ" hidden="1">#REF!</definedName>
    <definedName name="BExQIBB4I3Z6AUU0HYV1DHRS13M4" hidden="1">#REF!</definedName>
    <definedName name="BExQIBWPAXU7HJZLKGJZY3EB7MIS" hidden="1">#REF!</definedName>
    <definedName name="BExQIHLP9AT969BKBF22IGW76GLI" hidden="1">#REF!</definedName>
    <definedName name="BExQIS8O6R36CI01XRY9ISM99TW9" hidden="1">#REF!</definedName>
    <definedName name="BExQIVJB9MJ25NDUHTCVMSODJY2C" hidden="1">#REF!</definedName>
    <definedName name="BExQIWAEMVTWAU39DWIXT17K2A9Z" hidden="1">#REF!</definedName>
    <definedName name="BExQJ72T8UR0U461ZLEGOOEPCDIG" hidden="1">#REF!</definedName>
    <definedName name="BExQJAZ2QDORCR0K8PR9VHQZ4Y3P" hidden="1">#REF!</definedName>
    <definedName name="BExQJBF7LAX128WR7VTMJC88ZLPG" hidden="1">#REF!</definedName>
    <definedName name="BExQJEVCKX6KZHNCLYXY7D0MX5KN" hidden="1">#REF!</definedName>
    <definedName name="BExQJJYSDX8B0J1QGF2HL071KKA3" hidden="1">#REF!</definedName>
    <definedName name="BExQK1HV6SQQ7CP8H8IUKI9TYXTD" hidden="1">#REF!</definedName>
    <definedName name="BExQK3LE5CSBW1E4H4KHW548FL2R" hidden="1">#REF!</definedName>
    <definedName name="BExQKG6LD6PLNDGNGO9DJXY865BR" hidden="1">#REF!</definedName>
    <definedName name="BExQKUKG8I4CGS9QYSD0H7NHP4JN" hidden="1">#REF!</definedName>
    <definedName name="BExQL2NSE8OYZFXQH8A23RMVMFW7" hidden="1">#REF!</definedName>
    <definedName name="BExQLE1TOW3A287TQB0AVWENT8O1" hidden="1">#REF!</definedName>
    <definedName name="BExRYOYB4A3E5F6MTROY69LR0PMG" hidden="1">#REF!</definedName>
    <definedName name="BExRYZLA9EW71H4SXQR525S72LLP" hidden="1">#REF!</definedName>
    <definedName name="BExRZ66M8G9FQ0VFP077QSZBSOA5" hidden="1">#REF!</definedName>
    <definedName name="BExRZ8FMQQL46I8AQWU17LRNZD5T" hidden="1">#REF!</definedName>
    <definedName name="BExRZIRRIXRUMZ5GOO95S7460BMP" hidden="1">#REF!</definedName>
    <definedName name="BExRZJTNBKKPK7SB4LA31O3OH6PO" hidden="1">#REF!</definedName>
    <definedName name="BExRZK9RAHMM0ZLTNSK7A4LDC42D" hidden="1">#REF!</definedName>
    <definedName name="BExRZNF461H0WDF36L3U0UQSJGZB" hidden="1">#REF!</definedName>
    <definedName name="BExRZOGSR69INI6GAEPHDWSNK5Q4" hidden="1">#REF!</definedName>
    <definedName name="BExS0ASQBKRTPDWFK0KUDFOS9LE5" hidden="1">#REF!</definedName>
    <definedName name="BExS0GHQUF6YT0RU3TKDEO8CSJYB" hidden="1">#REF!</definedName>
    <definedName name="BExS0K8IHC45I78DMZBOJ1P13KQA" hidden="1">#REF!</definedName>
    <definedName name="BExS0L4WP69XXUFHED98XIEPB593" hidden="1">#REF!</definedName>
    <definedName name="BExS0Z2O2N4AJXFEPN87NU9ZGAHG" hidden="1">#REF!</definedName>
    <definedName name="BExS15IJV0WW662NXQUVT3FGP4ST" hidden="1">#REF!</definedName>
    <definedName name="BExS18T8TBNEPF4AU1VJ268XLF3L" hidden="1">#REF!</definedName>
    <definedName name="BExS194110MR25BYJI3CJ2EGZ8XT" hidden="1">#REF!</definedName>
    <definedName name="BExS1BNVGNSGD4EP90QL8WXYWZ66" hidden="1">#REF!</definedName>
    <definedName name="BExS1UE39N6NCND7MAARSBWXS6HU" hidden="1">#REF!</definedName>
    <definedName name="BExS226HTWL5WVC76MP5A1IBI8WD" hidden="1">#REF!</definedName>
    <definedName name="BExS26OI2QNNAH2WMDD95Z400048" hidden="1">#REF!</definedName>
    <definedName name="BExS2D4EI622QRKZKVDPRE66M4XA" hidden="1">#REF!</definedName>
    <definedName name="BExS2DF6B4ZUF3VZLI4G6LJ3BF38" hidden="1">#REF!</definedName>
    <definedName name="BExS2GKEA6VM3PDWKD7XI0KRUHTW" hidden="1">#REF!</definedName>
    <definedName name="BExS2I2HVU314TXI2DYFRY8XV913" hidden="1">#REF!</definedName>
    <definedName name="BExS2QB5FS5LYTFYO4BROTWG3OV5" hidden="1">#REF!</definedName>
    <definedName name="BExS2TLU1HONYV6S3ZD9T12D7CIG" hidden="1">#REF!</definedName>
    <definedName name="BExS2WLQUVBRZJWQTWUU4CYDY4IN" hidden="1">#REF!</definedName>
    <definedName name="BExS2YJQV4NUX6135T90Z1Y5R26Q" hidden="1">#REF!</definedName>
    <definedName name="BExS318UV9I2FXPQQWUKKX00QLPJ" hidden="1">#REF!</definedName>
    <definedName name="BExS3LBS0SMTHALVM4NRI1BAV1NP" hidden="1">#REF!</definedName>
    <definedName name="BExS3MTQ75VBXDGEBURP6YT8RROE" hidden="1">#REF!</definedName>
    <definedName name="BExS3OMGYO0DFN5186UFKEXZ2RX3" hidden="1">#REF!</definedName>
    <definedName name="BExS3SDERJ27OER67TIGOVZU13A2" hidden="1">#REF!</definedName>
    <definedName name="BExS3STIH9SFG0R6H30P191QZE98" hidden="1">#REF!</definedName>
    <definedName name="BExS46R5WDNU5KL04FKY5LHJUCB8" hidden="1">#REF!</definedName>
    <definedName name="BExS4ASWKM93XA275AXHYP8AG6SU" hidden="1">#REF!</definedName>
    <definedName name="BExS4IANBC4RO7HIK0MZZ2RPQU78" hidden="1">#REF!</definedName>
    <definedName name="BExS4JN3Y6SVBKILQK0R9HS45Y52" hidden="1">#REF!</definedName>
    <definedName name="BExS4P6S41O6Z6BED77U3GD9PNH1" hidden="1">#REF!</definedName>
    <definedName name="BExS4PXPURUHFBOKYFJD5J1J2RXC" hidden="1">#REF!</definedName>
    <definedName name="BExS4T32HD3YGJ91HTJ2IGVX6V4O" hidden="1">#REF!</definedName>
    <definedName name="BExS51H0N51UT0FZOPZRCF1GU063" hidden="1">#REF!</definedName>
    <definedName name="BExS54X72TJFC41FJK72MLRR2OO7" hidden="1">#REF!</definedName>
    <definedName name="BExS59F0PA1V2ZC7S5TN6IT41SXP" hidden="1">#REF!</definedName>
    <definedName name="BExS5L3TGB8JVW9ROYWTKYTUPW27" hidden="1">#REF!</definedName>
    <definedName name="BExS6GKQ96EHVLYWNJDWXZXUZW90" hidden="1">#REF!</definedName>
    <definedName name="BExS6ITKSZFRR01YD5B0F676SYN7" hidden="1">#REF!</definedName>
    <definedName name="BExS6N0LI574IAC89EFW6CLTCQ33" hidden="1">#REF!</definedName>
    <definedName name="BExS6N0NEF7XCTT5R600QZ71A44O" hidden="1">#REF!</definedName>
    <definedName name="BExS6WRDBF3ST86ZOBBUL3GTCR11" hidden="1">#REF!</definedName>
    <definedName name="BExS6XNRKR0C3MTA0LV5B60UB908" hidden="1">#REF!</definedName>
    <definedName name="BExS73NELZEK2MDOLXO2Q7H3EG71" hidden="1">#REF!</definedName>
    <definedName name="BExS7DJF6AXTWAJD7K4ZCD7L6BHV" hidden="1">#REF!</definedName>
    <definedName name="BExS7GOTHHOK287MX2RC853NWQAL" hidden="1">#REF!</definedName>
    <definedName name="BExS7TKQYLRZGM93UY3ZJZJBQNFJ" hidden="1">#REF!</definedName>
    <definedName name="BExS7Y2LNGVHSIBKC7C3R6X4LDR6" hidden="1">#REF!</definedName>
    <definedName name="BExS81TE0EY44Y3W2M4Z4MGNP5OM" hidden="1">#REF!</definedName>
    <definedName name="BExS81YPDZDVJJVS15HV2HDXAC3Y" hidden="1">#REF!</definedName>
    <definedName name="BExS82PRVNUTEKQZS56YT2DVF6C2" hidden="1">#REF!</definedName>
    <definedName name="BExS83BCNFAV6DRCB1VTUF96491J" hidden="1">#REF!</definedName>
    <definedName name="BExS86GKM9ISCSNZD15BQ5E5L6A5" hidden="1">#REF!</definedName>
    <definedName name="BExS89GGRJ55EK546SM31UGE2K8T" hidden="1">#REF!</definedName>
    <definedName name="BExS8BPG5A0GR5AO1U951NDGGR0L" hidden="1">#REF!</definedName>
    <definedName name="BExS8CGI0JXFUBD41VFLI0SZSV8F" hidden="1">#REF!</definedName>
    <definedName name="BExS8D22FXVQKOEJP01LT0CDI3PS" hidden="1">#REF!</definedName>
    <definedName name="BExS8EEJOZFBUWZDOM3O25AJRUVU" hidden="1">#REF!</definedName>
    <definedName name="BExS8GSUS17UY50TEM2AWF36BR9Z" hidden="1">#REF!</definedName>
    <definedName name="BExS8HJRBVG0XI6PWA9KTMJZMQXK" hidden="1">#REF!</definedName>
    <definedName name="BExS8NE9HUZJH13OXLREOV1BX0OZ" hidden="1">#REF!</definedName>
    <definedName name="BExS8R51C8RM2FS6V6IRTYO9GA4A" hidden="1">#REF!</definedName>
    <definedName name="BExS8WDX408F60MH1X9B9UZ2H4R7" hidden="1">#REF!</definedName>
    <definedName name="BExS8X4UTVOFE2YEVLO8LTKMSI3A" hidden="1">#REF!</definedName>
    <definedName name="BExS8Z2W2QEC3MH0BZIYLDFQNUIP" hidden="1">#REF!</definedName>
    <definedName name="BExS92DKGRFFCIA9C0IXDOLO57EP" hidden="1">#REF!</definedName>
    <definedName name="BExS98OB4321YCHLCQ022PXKTT2W" hidden="1">#REF!</definedName>
    <definedName name="BExS9C9N8GFISC6HUERJ0EI06GB2" hidden="1">#REF!</definedName>
    <definedName name="BExS9D6619QNINF06KHZHYUAH0S9" hidden="1">#REF!</definedName>
    <definedName name="BExS9DX13CACP3J8JDREK30JB1SQ" hidden="1">#REF!</definedName>
    <definedName name="BExS9FPRS2KRRCS33SE6WFNF5GYL" hidden="1">#REF!</definedName>
    <definedName name="BExS9M5VN3VE822UH6TLACVY24CJ" hidden="1">#REF!</definedName>
    <definedName name="BExS9WI0A6PSEB8N9GPXF2Z7MWHM" hidden="1">#REF!</definedName>
    <definedName name="BExS9XJPZ07ND34OHX60QD382FV6" hidden="1">#REF!</definedName>
    <definedName name="BExSA4AJLEEN4R7HU4FRSMYR17TR" hidden="1">#REF!</definedName>
    <definedName name="BExSA5HP306TN9XJS0TU619DLRR7" hidden="1">#REF!</definedName>
    <definedName name="BExSAAVWQOOIA6B3JHQVGP08HFEM" hidden="1">#REF!</definedName>
    <definedName name="BExSAFJ3IICU2M7QPVE4ARYMXZKX" hidden="1">#REF!</definedName>
    <definedName name="BExSAH6ID8OHX379UXVNGFO8J6KQ" hidden="1">#REF!</definedName>
    <definedName name="BExSAQBHIXGQRNIRGCJMBXUPCZQA" hidden="1">#REF!</definedName>
    <definedName name="BExSAUTCT4P7JP57NOR9MTX33QJZ" hidden="1">#REF!</definedName>
    <definedName name="BExSAY9CA9TFXQ9M9FBJRGJO9T9E" hidden="1">#REF!</definedName>
    <definedName name="BExSB4JYKQ3MINI7RAYK5M8BLJDC" hidden="1">#REF!</definedName>
    <definedName name="BExSBCY73CG3Q15P5BDLDT994XRL" hidden="1">#REF!</definedName>
    <definedName name="BExSBMOS41ZRLWYLOU29V6Y7YORR" hidden="1">#REF!</definedName>
    <definedName name="BExSBPZG22WAMZYIF7CZ686E8X80" hidden="1">#REF!</definedName>
    <definedName name="BExSBRBXXQMBU1TYDW1BXTEVEPRU" hidden="1">#REF!</definedName>
    <definedName name="BExSC54998WTZ21DSL0R8UN0Y9JH" hidden="1">#REF!</definedName>
    <definedName name="BExSC60N7WR9PJSNC9B7ORCX9NGY" hidden="1">#REF!</definedName>
    <definedName name="BExSCE99EZTILTTCE4NJJF96OYYM" hidden="1">#REF!</definedName>
    <definedName name="BExSCFWOMYELUEPWVJIRGIQZH5BV" hidden="1">#REF!</definedName>
    <definedName name="BExSCHUQZ2HFEWS54X67DIS8OSXZ" hidden="1">#REF!</definedName>
    <definedName name="BExSCOG41SKKG4GYU76WRWW1CTE6" hidden="1">#REF!</definedName>
    <definedName name="BExSCVC9P86YVFMRKKUVRV29MZXZ" hidden="1">#REF!</definedName>
    <definedName name="BExSD233CH4MU9ZMGNRF97ZV7KWU" hidden="1">#REF!</definedName>
    <definedName name="BExSD2U0F3BN6IN9N4R2DTTJG15H" hidden="1">#REF!</definedName>
    <definedName name="BExSD6A6NY15YSMFH51ST6XJY429" hidden="1">#REF!</definedName>
    <definedName name="BExSD9VH6PF6RQ135VOEE08YXPAW" hidden="1">#REF!</definedName>
    <definedName name="BExSDI9QWFD49GEZWZ3KOGM27XRB" hidden="1">#REF!</definedName>
    <definedName name="BExSDP5Y04WWMX2WWRITWOX8R5I9" hidden="1">#REF!</definedName>
    <definedName name="BExSDSGM203BJTNS9MKCBX453HMD" hidden="1">#REF!</definedName>
    <definedName name="BExSDT20XUFXTDM37M148AXAP7HN" hidden="1">#REF!</definedName>
    <definedName name="BExSDYLOWNTKCY92LFEDAV8LO7D3" hidden="1">#REF!</definedName>
    <definedName name="BExSE277VXZ807WBUB6A1UGQ1SF9" hidden="1">#REF!</definedName>
    <definedName name="BExSE3EDSP4UL6G0I3DZ5SBHMUBU" hidden="1">#REF!</definedName>
    <definedName name="BExSEEHK1VLWD7JBV9SVVVIKQZ3I" hidden="1">#REF!</definedName>
    <definedName name="BExSEITYG8XAMWJ1C8VKU1MB4TEO" hidden="1">#REF!</definedName>
    <definedName name="BExSEJKZLX37P3V33TRTFJ30BFRK" hidden="1">#REF!</definedName>
    <definedName name="BExSEKXG1AW54E28IG5EODEM0JJV" hidden="1">#REF!</definedName>
    <definedName name="BExSEO84KVM8R2IV5MFH0XI3IZSN" hidden="1">#REF!</definedName>
    <definedName name="BExSEP9UVOAI6TMXKNK587PQ3328" hidden="1">#REF!</definedName>
    <definedName name="BExSERIU9MUGR4NPZAUJCVXUZ74I" hidden="1">#REF!</definedName>
    <definedName name="BExSF07QFLZCO4P6K6QF05XG7PH1" hidden="1">#REF!</definedName>
    <definedName name="BExSFJ8ZAGQ63A4MVMZRQWLVRGQ5" hidden="1">#REF!</definedName>
    <definedName name="BExSFKQRST2S9KXWWLCXYLKSF4G1" hidden="1">#REF!</definedName>
    <definedName name="BExSFOHO6VZ5Y463KL3XYTZBVE3P" hidden="1">#REF!</definedName>
    <definedName name="BExSFY2ZJOYUEYBX21QZ7AMN2WK1" hidden="1">#REF!</definedName>
    <definedName name="BExSFYDRRTAZVPXRWUF5PDQ97WFF" hidden="1">#REF!</definedName>
    <definedName name="BExSFZVPFTXA3F0IJ2NGH1GXX9R7" hidden="1">#REF!</definedName>
    <definedName name="BExSG2Q34XRC1K28H4XG6PQM3FTW" hidden="1">#REF!</definedName>
    <definedName name="BExSG90Q4ZUU2IPGDYOM169NJV9S" hidden="1">#REF!</definedName>
    <definedName name="BExSG9X3DU845PNXYJGGLBQY2UHG" hidden="1">#REF!</definedName>
    <definedName name="BExSGE45J27MDUUNXW7Z8Q33UAON" hidden="1">#REF!</definedName>
    <definedName name="BExSGE9LY91Q0URHB4YAMX0UAMYI" hidden="1">#REF!</definedName>
    <definedName name="BExSGLB2URTLBCKBB4Y885W925F2" hidden="1">#REF!</definedName>
    <definedName name="BExSGNEL2G0PC04ATVS20W5179EK" hidden="1">#REF!</definedName>
    <definedName name="BExSGOAYG73SFWOPAQV80P710GID" hidden="1">#REF!</definedName>
    <definedName name="BExSGOWJHRW7FWKLO2EHUOOGHNAF" hidden="1">#REF!</definedName>
    <definedName name="BExSGOWJTAP41ZV5Q23H7MI9C76W" hidden="1">#REF!</definedName>
    <definedName name="BExSGR5JQVX2HQ0PKCGZNSSUM1RV" hidden="1">#REF!</definedName>
    <definedName name="BExSGT3MKX7YVLVP6YLL6KVO8UGV" hidden="1">#REF!</definedName>
    <definedName name="BExSGVHX69GJZHD99DKE4RZ042B1" hidden="1">#REF!</definedName>
    <definedName name="BExSGZJO4J4ZO04E2N2ECVYS9DEZ" hidden="1">#REF!</definedName>
    <definedName name="BExSHAHFHS7MMNJR8JPVABRGBVIT" hidden="1">#REF!</definedName>
    <definedName name="BExSHGH88QZWW4RNAX4YKAZ5JEBL" hidden="1">#REF!</definedName>
    <definedName name="BExSHOKK1OO3CX9Z28C58E5J1D9W" hidden="1">#REF!</definedName>
    <definedName name="BExSHQD8KYLTQGDXIRKCHQQ7MKIH" hidden="1">#REF!</definedName>
    <definedName name="BExSHVGPIAHXI97UBLI9G4I4M29F" hidden="1">#REF!</definedName>
    <definedName name="BExSI0K2YL3HTCQAD8A7TR4QCUR6" hidden="1">#REF!</definedName>
    <definedName name="BExSIFUDNRWXWIWNGCCFOOD8WIAZ" hidden="1">#REF!</definedName>
    <definedName name="BExTTZNS2PBCR93C9IUW49UZ4I6T" hidden="1">#REF!</definedName>
    <definedName name="BExTU2YFQ25JQ6MEMRHHN66VLTPJ" hidden="1">#REF!</definedName>
    <definedName name="BExTU75IOII1V5O0C9X2VAYYVJUG" hidden="1">#REF!</definedName>
    <definedName name="BExTUA5F7V4LUIIAM17J3A8XF3JE" hidden="1">#REF!</definedName>
    <definedName name="BExTUBY3AA9B91YRRWFOT21LUL8Q" hidden="1">#REF!</definedName>
    <definedName name="BExTUJ53ANGZ3H1KDK4CR4Q0OD6P" hidden="1">#REF!</definedName>
    <definedName name="BExTUKXSZBM7C57G6NGLWGU4WOHY" hidden="1">#REF!</definedName>
    <definedName name="BExTUNC5INBE8Y5OA5GQUTXX6QJW" hidden="1">#REF!</definedName>
    <definedName name="BExTUSQCFFYZCDNHWHADBC2E1ZP1" hidden="1">#REF!</definedName>
    <definedName name="BExTUV4NQDZVAENZPSZGF7A3DDFN" hidden="1">#REF!</definedName>
    <definedName name="BExTUVFGOJEYS28JURA5KHQFDU5J" hidden="1">#REF!</definedName>
    <definedName name="BExTUW10U40QCYGHM5NJ3YR1O5SP" hidden="1">#REF!</definedName>
    <definedName name="BExTUWXFQHINU66YG82BI20ATMB5" hidden="1">#REF!</definedName>
    <definedName name="BExTUY9WNSJ91GV8CP0SKJTEIV82" hidden="1">#REF!</definedName>
    <definedName name="BExTV67VIM8PV6KO253M4DUBJQLC" hidden="1">#REF!</definedName>
    <definedName name="BExTVELZCF2YA5L6F23BYZZR6WHF" hidden="1">#REF!</definedName>
    <definedName name="BExTVGPIQZ99YFXUC8OONUX5BD42" hidden="1">#REF!</definedName>
    <definedName name="BExTVQG4F5RF0LZXG06AZ6EU1GQ3" hidden="1">#REF!</definedName>
    <definedName name="BExTVZQLP9VFLEYQ9280W13X7E8K" hidden="1">#REF!</definedName>
    <definedName name="BExTWB4LA1PODQOH4LDTHQKBN16K" hidden="1">#REF!</definedName>
    <definedName name="BExTWI0Q8AWXUA3ZN7I5V3QK2KM1" hidden="1">#REF!</definedName>
    <definedName name="BExTWJTIA3WUW1PUWXAOP9O8NKLZ" hidden="1">#REF!</definedName>
    <definedName name="BExTWW95OX07FNA01WF5MSSSFQLX" hidden="1">#REF!</definedName>
    <definedName name="BExTX005F4GLW03J0PLPRPMI1SEG" hidden="1">#REF!</definedName>
    <definedName name="BExTX476KI0RNB71XI5TYMANSGBG" hidden="1">#REF!</definedName>
    <definedName name="BExTXBJFKNSCUO7IOL6CSKERP06D" hidden="1">#REF!</definedName>
    <definedName name="BExTXDMZDQ9U1FD9T7F79J29SYYN" hidden="1">#REF!</definedName>
    <definedName name="BExTXJ6HBAIXMMWKZTJNFDYVZCAY" hidden="1">#REF!</definedName>
    <definedName name="BExTXT812NQT8GAEGH738U29BI0D" hidden="1">#REF!</definedName>
    <definedName name="BExTXWIP2TFPTQ76NHFOB72NICRZ" hidden="1">#REF!</definedName>
    <definedName name="BExTY5T62H651VC86QM4X7E28JVA" hidden="1">#REF!</definedName>
    <definedName name="BExTYB7EHGVTJ4RSYOXWSG87U5WI" hidden="1">#REF!</definedName>
    <definedName name="BExTYC93RS0KNKFOD35WG37LS9LY" hidden="1">#REF!</definedName>
    <definedName name="BExTYKCEFJ83LZM95M1V7CSFQVEA" hidden="1">#REF!</definedName>
    <definedName name="BExTYPLA9N640MFRJJQPKXT7P88M" hidden="1">#REF!</definedName>
    <definedName name="BExTYW1794M1TLJ2QQQCEEUZN18F" hidden="1">#REF!</definedName>
    <definedName name="BExTZ7F71SNTOX4LLZCK5R9VUMIJ" hidden="1">#REF!</definedName>
    <definedName name="BExTZ80SWE36T1QSIIPJU7NJ65JL" hidden="1">#REF!</definedName>
    <definedName name="BExTZ869RSO739T4Q78JLOVO7G0C" hidden="1">#REF!</definedName>
    <definedName name="BExTZ8X5G9S3PA4FPSNK7T69W7QT" hidden="1">#REF!</definedName>
    <definedName name="BExTZ97Y0RMR8V5BI9F2H4MFB77O" hidden="1">#REF!</definedName>
    <definedName name="BExTZK5PMCAXJL4DUIGL6H9Y8U4C" hidden="1">#REF!</definedName>
    <definedName name="BExTZKB6L5SXV5UN71YVTCBEIGWY" hidden="1">#REF!</definedName>
    <definedName name="BExTZLICVKK4NBJFEGL270GJ2VQO" hidden="1">#REF!</definedName>
    <definedName name="BExTZO2596CBZKPI7YNA1QQNPAIJ" hidden="1">#REF!</definedName>
    <definedName name="BExTZY8TDV4U7FQL7O10G6VKWKPJ" hidden="1">#REF!</definedName>
    <definedName name="BExU02QNT4LT7H9JPUC4FXTLVGZT" hidden="1">#REF!</definedName>
    <definedName name="BExU0BFJJQO1HJZKI14QGOQ6JROO" hidden="1">#REF!</definedName>
    <definedName name="BExU0FH5WTGW8MRFUFMDDSMJ6YQ5" hidden="1">#REF!</definedName>
    <definedName name="BExU0GDOIL9U33QGU9ZU3YX3V1I4" hidden="1">#REF!</definedName>
    <definedName name="BExU0HKTO8WJDQDWRTUK5TETM3HS" hidden="1">#REF!</definedName>
    <definedName name="BExU0MTJQPE041ZN7H8UKGV6MZT7" hidden="1">#REF!</definedName>
    <definedName name="BExU0ZUUFYHLUK4M4E8GLGIBBNT0" hidden="1">#REF!</definedName>
    <definedName name="BExU147D6RPG6ZVTSXRKFSVRHSBG" hidden="1">#REF!</definedName>
    <definedName name="BExU16R10W1SOAPNG4CDJ01T7JRE" hidden="1">#REF!</definedName>
    <definedName name="BExU17CKOR3GNIHDNVLH9L1IOJS9" hidden="1">#REF!</definedName>
    <definedName name="BExU1DXYI5DAD9DSFIEAUOB5XFZ9" hidden="1">#REF!</definedName>
    <definedName name="BExU1GXUTLRPJN4MRINLAPHSZQFG" hidden="1">#REF!</definedName>
    <definedName name="BExU1IL9AOHFO85BZB6S60DK3N8H" hidden="1">#REF!</definedName>
    <definedName name="BExU1LAEKWJ0U6NP9G2AC9CTBYH6" hidden="1">#REF!</definedName>
    <definedName name="BExU1NOPS09CLFZL1O31RAF9BQNQ" hidden="1">#REF!</definedName>
    <definedName name="BExU1PH9MOEX1JZVZ3D5M9DXB191" hidden="1">#REF!</definedName>
    <definedName name="BExU1QZEEKJA35IMEOLOJ3ODX0ZA" hidden="1">#REF!</definedName>
    <definedName name="BExU1VRURIWWVJ95O40WA23LMTJD" hidden="1">#REF!</definedName>
    <definedName name="BExU2A0FXVBDX9LO3VWEXB4TLFT0" hidden="1">#REF!</definedName>
    <definedName name="BExU2LEH667H33V81XVEZUP2O0UQ" hidden="1">#REF!</definedName>
    <definedName name="BExU2M5CK6XK55UIHDVYRXJJJRI4" hidden="1">#REF!</definedName>
    <definedName name="BExU2TXVT25ZTOFQAF6CM53Z1RLF" hidden="1">#REF!</definedName>
    <definedName name="BExU2XZLYIU19G7358W5T9E87AFR" hidden="1">#REF!</definedName>
    <definedName name="BExU2ZXMKRBQEX0CT3ZPZ3UFZP1G" hidden="1">#REF!</definedName>
    <definedName name="BExU35XHF1K1XEQUSZ292S5T61YA" hidden="1">#REF!</definedName>
    <definedName name="BExU38S1U5IC1T5A3P2TZU5OV0LN" hidden="1">#REF!</definedName>
    <definedName name="BExU3B66MCKJFSKT3HL8B5EJGVX0" hidden="1">#REF!</definedName>
    <definedName name="BExU3FDFDB2NVPYUR5V7OA3HF474" hidden="1">#REF!</definedName>
    <definedName name="BExU3R7J076KUCCEUGKAYMANTUT5" hidden="1">#REF!</definedName>
    <definedName name="BExU3UNI9NR1RNZR07NSLSZMDOQQ" hidden="1">#REF!</definedName>
    <definedName name="BExU401R18N6XKZKL7CNFOZQCM14" hidden="1">#REF!</definedName>
    <definedName name="BExU42QVGY7TK39W1BIN6CDRG2OE" hidden="1">#REF!</definedName>
    <definedName name="BExU431LXP7LIUNGJB9OSXEANFGX" hidden="1">#REF!</definedName>
    <definedName name="BExU47OZMS6TCWMEHHF0UCSFLLPI" hidden="1">#REF!</definedName>
    <definedName name="BExU4D36E8TXN0M8KSNGEAFYP4DQ" hidden="1">#REF!</definedName>
    <definedName name="BExU4G31RRVLJ3AC6E1FNEFMXM3O" hidden="1">#REF!</definedName>
    <definedName name="BExU4GDVLPUEWBA4MRYRTQAUNO7B" hidden="1">#REF!</definedName>
    <definedName name="BExU4H4RAMAX0XVAWT5WFYQNPAL3" hidden="1">#REF!</definedName>
    <definedName name="BExU4I148DA7PRCCISLWQ6ABXFK6" hidden="1">#REF!</definedName>
    <definedName name="BExU4L101H2KQHVKCKQ4PBAWZV6K" hidden="1">#REF!</definedName>
    <definedName name="BExU4LML14Q7KDTYIKJWXF68W7X1" hidden="1">#REF!</definedName>
    <definedName name="BExU4NA00RRRBGRT6TOB0MXZRCRZ" hidden="1">#REF!</definedName>
    <definedName name="BExU529I6YHVOG83TJHWSILIQU1S" hidden="1">#REF!</definedName>
    <definedName name="BExU57YCIKPRD8QWL6EU0YR3NG3J" hidden="1">#REF!</definedName>
    <definedName name="BExU5DSTBWXLN6E59B757KRWRI6E" hidden="1">#REF!</definedName>
    <definedName name="BExU5JSMO03X9M4WIRPP8JPSMQKJ" hidden="1">#REF!</definedName>
    <definedName name="BExU5TDWM8NNDHYPQ7OQODTQ368A" hidden="1">#REF!</definedName>
    <definedName name="BExU5X4OX1V1XHS6WSSORVQPP6Z3" hidden="1">#REF!</definedName>
    <definedName name="BExU5XVPARTFMRYHNUTBKDIL4UJN" hidden="1">#REF!</definedName>
    <definedName name="BExU66KMFBAP8JCVG9VM1RD1TNFF" hidden="1">#REF!</definedName>
    <definedName name="BExU68IOM3CB3TACNAE9565TW7SH" hidden="1">#REF!</definedName>
    <definedName name="BExU6AM82KN21E82HMWVP3LWP9IL" hidden="1">#REF!</definedName>
    <definedName name="BExU6FEU1MRHU98R9YOJC5OKUJ6L" hidden="1">#REF!</definedName>
    <definedName name="BExU6KIAJ663Y8W8QMU4HCF183DF" hidden="1">#REF!</definedName>
    <definedName name="BExU6KT19B4PG6SHXFBGBPLM66KT" hidden="1">#REF!</definedName>
    <definedName name="BExU6PAVKIOAIMQ9XQIHHF1SUAGO" hidden="1">#REF!</definedName>
    <definedName name="BExU6SLKTWV0YINVLTI6BCG9ANZM" hidden="1">#REF!</definedName>
    <definedName name="BExU6WXXC7SSQDMHSLUN5C2V4IYX" hidden="1">#REF!</definedName>
    <definedName name="BExU73387E74XE8A9UKZLZNJYY65" hidden="1">#REF!</definedName>
    <definedName name="BExU76ZHCJM8I7VSICCMSTC33O6U" hidden="1">#REF!</definedName>
    <definedName name="BExU7BBTUF8BQ42DSGM94X5TG5GF" hidden="1">#REF!</definedName>
    <definedName name="BExU7HH4EAHFQHT4AXKGWAWZP3I0" hidden="1">#REF!</definedName>
    <definedName name="BExU7L7WPQSA0ELXZ0I86V33QCCJ" hidden="1">#REF!</definedName>
    <definedName name="BExU7MF1ZVPDHOSMCAXOSYICHZ4I" hidden="1">#REF!</definedName>
    <definedName name="BExU7O2BJ6D5YCKEL6FD2EFCWYRX" hidden="1">#REF!</definedName>
    <definedName name="BExU7Q0JS9YIUKUPNSSAIDK2KJAV" hidden="1">#REF!</definedName>
    <definedName name="BExU80I6AE5OU7P7F5V7HWIZBJ4P" hidden="1">#REF!</definedName>
    <definedName name="BExU86NB26MCPYIISZ36HADONGT2" hidden="1">#REF!</definedName>
    <definedName name="BExU885EZZNSZV3GP298UJ8LB7OL" hidden="1">#REF!</definedName>
    <definedName name="BExU8FSAUP9TUZ1NO9WXK80QPHWV" hidden="1">#REF!</definedName>
    <definedName name="BExU8KFLAN778MBN93NYZB0FV30G" hidden="1">#REF!</definedName>
    <definedName name="BExU8PZC6845UUDFG9M8FTC3P3DK" hidden="1">#REF!</definedName>
    <definedName name="BExU8UX9JX3XLB47YZ8GFXE0V7R2" hidden="1">#REF!</definedName>
    <definedName name="BExU8WVGMRSFNWCNHODQ9JQCMZB0" hidden="1">#REF!</definedName>
    <definedName name="BExU96M1J7P9DZQ3S9H0C12KGYTW" hidden="1">#REF!</definedName>
    <definedName name="BExU9F05OR1GZ3057R6UL3WPEIYI" hidden="1">#REF!</definedName>
    <definedName name="BExU9GCSO5YILIKG6VAHN13DL75K" hidden="1">#REF!</definedName>
    <definedName name="BExU9KJOZLO15N11MJVN782NFGJ0" hidden="1">#REF!</definedName>
    <definedName name="BExU9LG29XU2K1GNKRO4438JYQZE" hidden="1">#REF!</definedName>
    <definedName name="BExU9RW36I5Z6JIXUIUB3PJH86LT" hidden="1">#REF!</definedName>
    <definedName name="BExU9WU19DJ2VAGISPFEGDWWOO4V" hidden="1">#REF!</definedName>
    <definedName name="BExUA28AO7OWDG3H23Q0CL4B7BHW" hidden="1">#REF!</definedName>
    <definedName name="BExUA34N2C083NSTAHQGZZ3BCYGK" hidden="1">#REF!</definedName>
    <definedName name="BExUA5O923FFNEBY8BPO1TU3QGBM" hidden="1">#REF!</definedName>
    <definedName name="BExUA6Q4K25VH452AQ3ZIRBCMS61" hidden="1">#REF!</definedName>
    <definedName name="BExUAFV4JMBSM2SKBQL9NHL0NIBS" hidden="1">#REF!</definedName>
    <definedName name="BExUAMWQODKBXMRH1QCMJLJBF8M7" hidden="1">#REF!</definedName>
    <definedName name="BExUARUP0MX710TNZSAA01HUEAVC" hidden="1">#REF!</definedName>
    <definedName name="BExUAX8WS5OPVLCDXRGKTU2QMTFO" hidden="1">#REF!</definedName>
    <definedName name="BExUB1FYAZ433NX9GD7WGACX5IZD" hidden="1">#REF!</definedName>
    <definedName name="BExUB8HLEXSBVPZ5AXNQEK96F1N4" hidden="1">#REF!</definedName>
    <definedName name="BExUBCDVZIEA7YT0LPSMHL5ZSERQ" hidden="1">#REF!</definedName>
    <definedName name="BExUBDA8WU087BUIMXC1U1CKA2RA" hidden="1">#REF!</definedName>
    <definedName name="BExUBKXBUCN760QYU7Q8GESBWOQH" hidden="1">#REF!</definedName>
    <definedName name="BExUBL83ED0P076RN9RJ8P1MZ299" hidden="1">#REF!</definedName>
    <definedName name="BExUC1EPS2CZ5CKFA0AQRIVRSHS8" hidden="1">#REF!</definedName>
    <definedName name="BExUC623BDYEODBN0N4DO6PJQ7NU" hidden="1">#REF!</definedName>
    <definedName name="BExUC8WH8TCKBB5313JGYYQ1WFLT" hidden="1">#REF!</definedName>
    <definedName name="BExUCAP7GOSYPHMQKK6719YLSDIQ" hidden="1">#REF!</definedName>
    <definedName name="BExUCFCDK6SPH86I6STXX8X3WMC4" hidden="1">#REF!</definedName>
    <definedName name="BExUCKL98JB87L3I6T6IFSWJNYAB" hidden="1">#REF!</definedName>
    <definedName name="BExUCLC6AQ5KR6LXSAXV4QQ8ASVG" hidden="1">#REF!</definedName>
    <definedName name="BExUD4IOJ12X3PJG5WXNNGDRCKAP" hidden="1">#REF!</definedName>
    <definedName name="BExUD9WX9BWK72UWVSLYZJLAY5VY" hidden="1">#REF!</definedName>
    <definedName name="BExUDEV0CYVO7Y5IQQBEJ6FUY9S6" hidden="1">#REF!</definedName>
    <definedName name="BExUDWOXQGIZW0EAIIYLQUPXF8YV" hidden="1">#REF!</definedName>
    <definedName name="BExUDXAIC17W1FUU8Z10XUAVB7CS" hidden="1">#REF!</definedName>
    <definedName name="BExUE5OMY7OAJQ9WR8C8HG311ORP" hidden="1">#REF!</definedName>
    <definedName name="BExUEFKOQWXXGRNLAOJV2BJ66UB8" hidden="1">#REF!</definedName>
    <definedName name="BExUEJGX3OQQP5KFRJSRCZ70EI9V" hidden="1">#REF!</definedName>
    <definedName name="BExUEKDB2RWXF3WMTZ6JSBCHNSDT" hidden="1">#REF!</definedName>
    <definedName name="BExUEYR71COFS2X8PDNU21IPMQEU" hidden="1">#REF!</definedName>
    <definedName name="BExVPRLJ9I6RX45EDVFSQGCPJSOK" hidden="1">#REF!</definedName>
    <definedName name="BExVRFU8RWFT8A80ZVAW185SG2G6" hidden="1">#REF!</definedName>
    <definedName name="BExVSJ3NHETBAIZTZQSM8LAVT76V" hidden="1">#REF!</definedName>
    <definedName name="BExVSL787C8E4HFQZ2NVLT35I2XV" hidden="1">#REF!</definedName>
    <definedName name="BExVSTFTVV14SFGHQUOJL5SQ5TX9" hidden="1">#REF!</definedName>
    <definedName name="BExVT017S14M5X928ARKQ2GNUFE0" hidden="1">#REF!</definedName>
    <definedName name="BExVT3MPE8LQ5JFN3HQIFKSQ80U4" hidden="1">#REF!</definedName>
    <definedName name="BExVT7TRK3NZHPME2TFBXOF1WBR9" hidden="1">#REF!</definedName>
    <definedName name="BExVT9H0R0T7WGQAAC0HABMG54YM" hidden="1">#REF!</definedName>
    <definedName name="BExVTAO57POUXSZQJQ6MABMZQA13" hidden="1">#REF!</definedName>
    <definedName name="BExVTCMDDEDGLUIMUU6BSFHEWTOP" hidden="1">#REF!</definedName>
    <definedName name="BExVTCMDQMLKRA2NQR72XU6Y54IK" hidden="1">#REF!</definedName>
    <definedName name="BExVTCRV8FQ5U9OYWWL44N6KFNHU" hidden="1">#REF!</definedName>
    <definedName name="BExVTNESHPVG0A0KZ7BRX26MS0PF" hidden="1">#REF!</definedName>
    <definedName name="BExVTTJVTNRSBHBTUZ78WG2JM5MK" hidden="1">#REF!</definedName>
    <definedName name="BExVTXLMYR87BC04D1ERALPUFVPG" hidden="1">#REF!</definedName>
    <definedName name="BExVUL9V3H8ZF6Y72LQBBN639YAA" hidden="1">#REF!</definedName>
    <definedName name="BExVUZT95UAU8XG5X9XSE25CHQGA" hidden="1">#REF!</definedName>
    <definedName name="BExVV5T14N2HZIK7HQ4P2KG09U0J" hidden="1">#REF!</definedName>
    <definedName name="BExVV7R410VYLADLX9LNG63ID6H1" hidden="1">#REF!</definedName>
    <definedName name="BExVVAAVDXGWAVI6J2W0BCU58MBM" hidden="1">#REF!</definedName>
    <definedName name="BExVVCEED4JEKF59OV0G3T4XFMFO" hidden="1">#REF!</definedName>
    <definedName name="BExVVPFO2J7FMSRPD36909HN4BZJ" hidden="1">#REF!</definedName>
    <definedName name="BExVVQ19AQ3VCARJOC38SF7OYE9Y" hidden="1">#REF!</definedName>
    <definedName name="BExVVQ19TAECID45CS4HXT1RD3AQ" hidden="1">#REF!</definedName>
    <definedName name="BExVVYKOYB7OX8Y0B4UIUF79PVDO" hidden="1">#REF!</definedName>
    <definedName name="BExVW3YV5XGIVJ97UUPDJGJ2P15B" hidden="1">#REF!</definedName>
    <definedName name="BExVW5X571GEYR5SCU1Z2DHKWM79" hidden="1">#REF!</definedName>
    <definedName name="BExVW6YTKA098AF57M4PHNQ54XMH" hidden="1">#REF!</definedName>
    <definedName name="BExVWHRDIJBRFANMKJFY05BHP7RS" hidden="1">#REF!</definedName>
    <definedName name="BExVWINKCH0V0NUWH363SMXAZE62" hidden="1">#REF!</definedName>
    <definedName name="BExVWYU8EK669NP172GEIGCTVPPA" hidden="1">#REF!</definedName>
    <definedName name="BExVX3XN2DRJKL8EDBIG58RYQ36R" hidden="1">#REF!</definedName>
    <definedName name="BExVXBA38Z5WNQUH39HHZ2SAMC1T" hidden="1">#REF!</definedName>
    <definedName name="BExVXDZ63PUART77BBR5SI63TPC6" hidden="1">#REF!</definedName>
    <definedName name="BExVXHKI6LFYMGWISMPACMO247HL" hidden="1">#REF!</definedName>
    <definedName name="BExVXK9SK580O7MYHVNJ3V911ALP" hidden="1">#REF!</definedName>
    <definedName name="BExVXLX2BZ5EF2X6R41BTKRJR1NM" hidden="1">#REF!</definedName>
    <definedName name="BExVXYT01U5IPYA7E44FWS6KCEFC" hidden="1">#REF!</definedName>
    <definedName name="BExVY11V7U1SAY4QKYE0PBSPD7LW" hidden="1">#REF!</definedName>
    <definedName name="BExVY1SV37DL5YU59HS4IG3VBCP4" hidden="1">#REF!</definedName>
    <definedName name="BExVY3WFGJKSQA08UF9NCMST928Y" hidden="1">#REF!</definedName>
    <definedName name="BExVY954UOEVQEIC5OFO4NEWVKAQ" hidden="1">#REF!</definedName>
    <definedName name="BExVYHDYIV5397LC02V4FEP8VD6W" hidden="1">#REF!</definedName>
    <definedName name="BExVYO4NFDGC4ZOGHANQWX5CH4BT" hidden="1">#REF!</definedName>
    <definedName name="BExVYOVIZDA18YIQ0A30Q052PCAK" hidden="1">#REF!</definedName>
    <definedName name="BExVYPS2R6B75R1EFIUJ6G5TE4Q4" hidden="1">#REF!</definedName>
    <definedName name="BExVYQIXPEM6J4JVP78BRHIC05PV" hidden="1">#REF!</definedName>
    <definedName name="BExVYVGWN7SONLVDH9WJ2F1JS264" hidden="1">#REF!</definedName>
    <definedName name="BExVZ40HNAZRM8JHYYNQ7F6A4GU0" hidden="1">#REF!</definedName>
    <definedName name="BExVZ7WRO17PYILJEJGPQCO5IL66" hidden="1">#REF!</definedName>
    <definedName name="BExVZ9EO732IK6MNMG17Y1EFTJQC" hidden="1">#REF!</definedName>
    <definedName name="BExVZB1Y5J4UL2LKK0363EU7GIJ1" hidden="1">#REF!</definedName>
    <definedName name="BExVZGQXYK2ICC9JSNFPRHBD5KNU" hidden="1">#REF!</definedName>
    <definedName name="BExVZJQVO5LQ0BJH5JEN5NOBIAF6" hidden="1">#REF!</definedName>
    <definedName name="BExVZNXWS91RD7NXV5NE2R3C8WW7" hidden="1">#REF!</definedName>
    <definedName name="BExW008AGT1ZRN5DFG4YOH5F7G47" hidden="1">#REF!</definedName>
    <definedName name="BExW0386REQRCQCVT9BCX80UPTRY" hidden="1">#REF!</definedName>
    <definedName name="BExW0FYP4WXY71CYUG40SUBG9UWU" hidden="1">#REF!</definedName>
    <definedName name="BExW0MPJNQOJ7D6U780WU5XBL97X" hidden="1">#REF!</definedName>
    <definedName name="BExW0RI61B4VV0ARXTFVBAWRA1C5" hidden="1">#REF!</definedName>
    <definedName name="BExW0Y8T85LBE0WS6FPX6ILTX9ON" hidden="1">#REF!</definedName>
    <definedName name="BExW1BVUYQTKMOR56MW7RVRX4L1L" hidden="1">#REF!</definedName>
    <definedName name="BExW1F1220628FOMTW5UAATHRJHK" hidden="1">#REF!</definedName>
    <definedName name="BExW1PTHB0NZUF0GTD2J1UUL693E" hidden="1">#REF!</definedName>
    <definedName name="BExW1TKA0Z9OP2DTG50GZR5EG8C7" hidden="1">#REF!</definedName>
    <definedName name="BExW1U0JLKQ094DW5MMOI8UHO09V" hidden="1">#REF!</definedName>
    <definedName name="BExW1WK6J1TDP29S3QDPTYZJBLIW" hidden="1">#REF!</definedName>
    <definedName name="BExW283NP9D366XFPXLGSCI5UB0L" hidden="1">#REF!</definedName>
    <definedName name="BExW2H3C8WJSBW5FGTFKVDVJC4CL" hidden="1">#REF!</definedName>
    <definedName name="BExW2MSCKPGF5K3I7TL4KF5ISUOL" hidden="1">#REF!</definedName>
    <definedName name="BExW2SMO90FU9W8DVVES6Q4E6BZR" hidden="1">#REF!</definedName>
    <definedName name="BExW36V9N91OHCUMGWJQL3I5P4JK" hidden="1">#REF!</definedName>
    <definedName name="BExW39V04HTFFQE7DAW9MAJT0NNF" hidden="1">#REF!</definedName>
    <definedName name="BExW3ECU6QPMV99AITCPHAG0CGYK" hidden="1">#REF!</definedName>
    <definedName name="BExW3EIBA1J9Q9NA9VCGZGRS8WV7" hidden="1">#REF!</definedName>
    <definedName name="BExW3FEO8FI8N6AGQKYEG4SQVJWB" hidden="1">#REF!</definedName>
    <definedName name="BExW3GB28STOMJUSZEIA7YKYNS4Y" hidden="1">#REF!</definedName>
    <definedName name="BExW3T1K638HT5E0Y8MMK108P5JT" hidden="1">#REF!</definedName>
    <definedName name="BExW3U3D6FTAFTK3Q7DSA9FY454Q" hidden="1">#REF!</definedName>
    <definedName name="BExW4217ZHL9VO39POSTJOD090WU" hidden="1">#REF!</definedName>
    <definedName name="BExW4GPW71EBF8XPS2QGVQHBCDX3" hidden="1">#REF!</definedName>
    <definedName name="BExW4JKC5837JBPCOJV337ZVYYY3" hidden="1">#REF!</definedName>
    <definedName name="BExW4O2DBZGV8KGBO9EB4BAXIH4Y" hidden="1">#REF!</definedName>
    <definedName name="BExW4QR9FV9MP5K610THBSM51RYO" hidden="1">#REF!</definedName>
    <definedName name="BExW4Z029R9E19ZENN3WEA3VDAD1" hidden="1">#REF!</definedName>
    <definedName name="BExW53SPLW3K0Y0ZVTM4NYF1B2YH" hidden="1">#REF!</definedName>
    <definedName name="BExW591F7X34FVKJ2OUT09PFUW1B" hidden="1">#REF!</definedName>
    <definedName name="BExW5AZNT6IAZGNF2C879ODHY1B8" hidden="1">#REF!</definedName>
    <definedName name="BExW5F6OUXHEWQU5VYE7W7P8DD78" hidden="1">#REF!</definedName>
    <definedName name="BExW5WPU27WD4NWZOT0ZEJIDLX5J" hidden="1">#REF!</definedName>
    <definedName name="BExW5YD97EMSUYC4KDEFH1FB4FY3" hidden="1">#REF!</definedName>
    <definedName name="BExW5Z469DSRWTA6T0KVLA7SMIPL" hidden="1">#REF!</definedName>
    <definedName name="BExW62ETJAPBX5X53FTGUCHZXI2K" hidden="1">#REF!</definedName>
    <definedName name="BExW660AV1TUV2XNUPD65RZR3QOO" hidden="1">#REF!</definedName>
    <definedName name="BExW66LVVZK656PQY1257QMHP2AY" hidden="1">#REF!</definedName>
    <definedName name="BExW6EJPHAP1TWT380AZLXNHR22P" hidden="1">#REF!</definedName>
    <definedName name="BExW6G1PJ38H10DVLL8WPQ736OEB" hidden="1">#REF!</definedName>
    <definedName name="BExW794A74Z5F2K8LVQLD6VSKXUE" hidden="1">#REF!</definedName>
    <definedName name="BExW7Q1TQ8E6G4WYYNSOMV43S95R" hidden="1">#REF!</definedName>
    <definedName name="BExW7XZTFZV0N9YM9S4PM74A5X2O" hidden="1">#REF!</definedName>
    <definedName name="BExW8K0SSIPSKBVP06IJ71600HJZ" hidden="1">#REF!</definedName>
    <definedName name="BExW8T0GVY3ZYO4ACSBLHS8SH895" hidden="1">#REF!</definedName>
    <definedName name="BExW8YEP73JMMU9HZ08PM4WHJQZ4" hidden="1">#REF!</definedName>
    <definedName name="BExW937AT53OZQRHNWQZ5BVH24IE" hidden="1">#REF!</definedName>
    <definedName name="BExW95LN5N0LYFFVP7GJEGDVDLF0" hidden="1">#REF!</definedName>
    <definedName name="BExW967733Q8RAJOHR2GJ3HO8JIW" hidden="1">#REF!</definedName>
    <definedName name="BExW9POK1KIOI0ALS5MZIKTDIYMA" hidden="1">#REF!</definedName>
    <definedName name="BExXLDE6PN4ESWT3LXJNQCY94NE4" hidden="1">#REF!</definedName>
    <definedName name="BExXLQVPK2H3IF0NDDA5CT612EUK" hidden="1">#REF!</definedName>
    <definedName name="BExXLR6IO70TYTACKQH9M5PGV24J" hidden="1">#REF!</definedName>
    <definedName name="BExXM065WOLYRYHGHOJE0OOFXA4M" hidden="1">#REF!</definedName>
    <definedName name="BExXM3GUNXVDM82KUR17NNUMQCNI" hidden="1">#REF!</definedName>
    <definedName name="BExXMA28M8SH7MKIGETSDA72WUIZ" hidden="1">#REF!</definedName>
    <definedName name="BExXMOLHIAHDLFSA31PUB36SC3I9" hidden="1">#REF!</definedName>
    <definedName name="BExXMT8T5Z3M2JBQN65X2LKH0YQI" hidden="1">#REF!</definedName>
    <definedName name="BExXN1XNO7H60M9X1E7EVWFJDM5N" hidden="1">#REF!</definedName>
    <definedName name="BExXN1XOOOY51EZQ6II0LWEU2OYT" hidden="1">#REF!</definedName>
    <definedName name="BExXN22ZOTIW49GPLWFYKVM90FNZ" hidden="1">#REF!</definedName>
    <definedName name="BExXN6QAP8UJQVN4R4BQKPP4QK35" hidden="1">#REF!</definedName>
    <definedName name="BExXNBOA39T2X6Y5Y5GZ5DDNA1AX" hidden="1">#REF!</definedName>
    <definedName name="BExXNBZ1BRDK73S9XPRR1645KLVB" hidden="1">#REF!</definedName>
    <definedName name="BExXND6872VJ3M2PGT056WQMWBHD" hidden="1">#REF!</definedName>
    <definedName name="BExXNPM24UN2PGVL9D1TUBFRIKR4" hidden="1">#REF!</definedName>
    <definedName name="BExXNWCR6WOY5G3VTC96QCIFQE0E" hidden="1">#REF!</definedName>
    <definedName name="BExXNWYB165VO9MHARCL5WLCHWS0" hidden="1">#REF!</definedName>
    <definedName name="BExXO278QHQN8JDK5425EJ615ECC" hidden="1">#REF!</definedName>
    <definedName name="BExXOBHOP0WGFHI2Y9AO4L440UVQ" hidden="1">#REF!</definedName>
    <definedName name="BExXOHHHX25B8F97636QMXFUDZQK" hidden="1">#REF!</definedName>
    <definedName name="BExXOHSAD2NSHOLLMZ2JWA4I3I1R" hidden="1">#REF!</definedName>
    <definedName name="BExXOJKWIJ6IFTV1RHIWHR91EZMW" hidden="1">#REF!</definedName>
    <definedName name="BExXP80B5FGA00JCM7UXKPI3PB7Y" hidden="1">#REF!</definedName>
    <definedName name="BExXP85M4WXYVN1UVHUTOEKEG5XS" hidden="1">#REF!</definedName>
    <definedName name="BExXPELOTHOAG0OWILLAH94OZV5J" hidden="1">#REF!</definedName>
    <definedName name="BExXPOSJRLJNYPU01QNNQ5URXP2U" hidden="1">#REF!</definedName>
    <definedName name="BExXPS31W1VD2NMIE4E37LHVDF0L" hidden="1">#REF!</definedName>
    <definedName name="BExXPZKYEMVF5JOC14HYOOYQK6JK" hidden="1">#REF!</definedName>
    <definedName name="BExXQ89PA10X79WBWOEP1AJX1OQM" hidden="1">#REF!</definedName>
    <definedName name="BExXQCGQGGYSI0LTRVR73MUO50AW" hidden="1">#REF!</definedName>
    <definedName name="BExXQEEXFHDQ8DSRAJSB5ET6J004" hidden="1">#REF!</definedName>
    <definedName name="BExXQH41O5HZAH8BO6HCFY8YC3TU" hidden="1">#REF!</definedName>
    <definedName name="BExXQJIEF5R3QQ6D8HO3NGPU0IQC" hidden="1">#REF!</definedName>
    <definedName name="BExXQRAVW0KPQXIJ59NG6UGTZB59" hidden="1">#REF!</definedName>
    <definedName name="BExXQU00K9ER4I1WM7T9J0W1E7ZC" hidden="1">#REF!</definedName>
    <definedName name="BExXQU00KOR7XLM8B13DGJ1MIQDY" hidden="1">#REF!</definedName>
    <definedName name="BExXQUG48Q1ISN53FE4MRROM0HSJ" hidden="1">#REF!</definedName>
    <definedName name="BExXQXG18PS8HGBOS03OSTQ0KEYC" hidden="1">#REF!</definedName>
    <definedName name="BExXQXQT4OAFQT5B0YB3USDJOJOB" hidden="1">#REF!</definedName>
    <definedName name="BExXR3FSEXAHSXEQNJORWFCPX86N" hidden="1">#REF!</definedName>
    <definedName name="BExXR3W3FKYQBLR299HO9RZ70C43" hidden="1">#REF!</definedName>
    <definedName name="BExXR46U23CRRBV6IZT982MAEQKI" hidden="1">#REF!</definedName>
    <definedName name="BExXR6A8W3ND3XDZXBMQZ1VCAXHG" hidden="1">#REF!</definedName>
    <definedName name="BExXR7HKNHT37B4OOA9K9191PP22" hidden="1">#REF!</definedName>
    <definedName name="BExXR8OKAVX7O70V5IYG2PRKXSTI" hidden="1">#REF!</definedName>
    <definedName name="BExXRA6N6XCLQM6XDV724ZIH6G93" hidden="1">#REF!</definedName>
    <definedName name="BExXRABZ1CNKCG6K1MR6OUFHF7J9" hidden="1">#REF!</definedName>
    <definedName name="BExXRBOFETC0OTJ6WY3VPMFH03VB" hidden="1">#REF!</definedName>
    <definedName name="BExXRD13K1S9Y3JGR7CXSONT7RJZ" hidden="1">#REF!</definedName>
    <definedName name="BExXRIFB4QQ87QIGA9AG0NXP577K" hidden="1">#REF!</definedName>
    <definedName name="BExXRIQ2JF2CVTRDQX2D9SPH7FTN" hidden="1">#REF!</definedName>
    <definedName name="BExXRO4A6VUH1F4XV8N1BRJ4896W" hidden="1">#REF!</definedName>
    <definedName name="BExXRO9N1SNJZGKD90P4K7FU1J0P" hidden="1">#REF!</definedName>
    <definedName name="BExXROF2MWDZ7IFXX27XOJ79Q86E" hidden="1">#REF!</definedName>
    <definedName name="BExXRV5QP3Z0KAQ1EQT9JYT2FV0L" hidden="1">#REF!</definedName>
    <definedName name="BExXRZ20LZZCW8LVGDK0XETOTSAI" hidden="1">#REF!</definedName>
    <definedName name="BExXS4R1GKUJQX6MHUIUN4S3SCAS" hidden="1">#REF!</definedName>
    <definedName name="BExXS63O4OMWMNXXAODZQFSDG33N" hidden="1">#REF!</definedName>
    <definedName name="BExXSBSP1TOY051HSPEPM0AEIO2M" hidden="1">#REF!</definedName>
    <definedName name="BExXSC8RFK5D68FJD2HI4K66SA6I" hidden="1">#REF!</definedName>
    <definedName name="BExXSCP0AZ5MYCC2UFG2GLBCV1CC" hidden="1">#REF!</definedName>
    <definedName name="BExXSNHC88W4UMXEOIOOATJAIKZO" hidden="1">#REF!</definedName>
    <definedName name="BExXSTBS08WIA9TLALV3UQ2Z3MRG" hidden="1">#REF!</definedName>
    <definedName name="BExXSVQ2WOJJ73YEO8Q2FK60V4G8" hidden="1">#REF!</definedName>
    <definedName name="BExXTER5A2EQ14KN6J0MVATIHVKN" hidden="1">#REF!</definedName>
    <definedName name="BExXTHLRNL82GN7KZY3TOLO508N7" hidden="1">#REF!</definedName>
    <definedName name="BExXTL72MKEQSQH9L2OTFLU8DM2B" hidden="1">#REF!</definedName>
    <definedName name="BExXTM3M4RTCRSX7VGAXGQNPP668" hidden="1">#REF!</definedName>
    <definedName name="BExXTOCF78J7WY6FOVBRY1N2RBBR" hidden="1">#REF!</definedName>
    <definedName name="BExXTP3GYO6Z9RTKKT10XA0UTV3T" hidden="1">#REF!</definedName>
    <definedName name="BExXTRN4AFX9QW6YC4HNGBBD5R08" hidden="1">#REF!</definedName>
    <definedName name="BExXTV8M7YIG5C64O046DN613ZRO" hidden="1">#REF!</definedName>
    <definedName name="BExXTVDXQ7ZX3THNLFJXFAONW0AI" hidden="1">#REF!</definedName>
    <definedName name="BExXTZKZ4CG92ZQLIRKEXXH9BFIR" hidden="1">#REF!</definedName>
    <definedName name="BExXU4J2BM2964GD5UZHM752Q4NS" hidden="1">#REF!</definedName>
    <definedName name="BExXU6XDTT7RM93KILIDEYPA9XKF" hidden="1">#REF!</definedName>
    <definedName name="BExXU8VLZA7WLPZ3RAQZGNERUD26" hidden="1">#REF!</definedName>
    <definedName name="BExXUB9RSLSCNN5ETLXY72DAPZZM" hidden="1">#REF!</definedName>
    <definedName name="BExXUFRM82XQIN2T8KGLDQL1IBQW" hidden="1">#REF!</definedName>
    <definedName name="BExXUQEQBF6FI240ZGIF9YXZSRAU" hidden="1">#REF!</definedName>
    <definedName name="BExXUX02UQ8LJPBZ4YBORILFR0W0" hidden="1">#REF!</definedName>
    <definedName name="BExXUYND6EJO7CJ5KRICV4O1JNWK" hidden="1">#REF!</definedName>
    <definedName name="BExXV6FWG4H3S2QEUJZYIXILNGJ7" hidden="1">#REF!</definedName>
    <definedName name="BExXVK87BMMO6LHKV0CFDNIQVIBS" hidden="1">#REF!</definedName>
    <definedName name="BExXVKZ9WXPGL6IVY6T61IDD771I" hidden="1">#REF!</definedName>
    <definedName name="BExXVLA319WCSEOVHB05KDUSU054" hidden="1">#REF!</definedName>
    <definedName name="BExXVTTG5YRCSTI0UL141BKR36SU" hidden="1">#REF!</definedName>
    <definedName name="BExXVYWX74VKI8BDDSX9U85460MB" hidden="1">#REF!</definedName>
    <definedName name="BExXW27MMXHXUXX78SDTBE1JYTHT" hidden="1">#REF!</definedName>
    <definedName name="BExXW2YIM2MYBSHRIX0RP9D4PRMN" hidden="1">#REF!</definedName>
    <definedName name="BExXWBNE4KTFSXKVSRF6WX039WPB" hidden="1">#REF!</definedName>
    <definedName name="BExXWFP5AYE7EHYTJWBZSQ8PQ0YX" hidden="1">#REF!</definedName>
    <definedName name="BExXWIUCR0LXM58OVKZT2APLVTIA" hidden="1">#REF!</definedName>
    <definedName name="BExXWTXJEA32DLC6QKN10QB955JT" hidden="1">#REF!</definedName>
    <definedName name="BExXWVFIBQT8OY1O41FRFPFGXQHK" hidden="1">#REF!</definedName>
    <definedName name="BExXWWXHBZHA9J3N8K47F84X0M0L" hidden="1">#REF!</definedName>
    <definedName name="BExXXBM521DL8R4ZX7NZ3DBCUOR5" hidden="1">#REF!</definedName>
    <definedName name="BExXXC7OZI33XZ03NRMEP7VRLQK4" hidden="1">#REF!</definedName>
    <definedName name="BExXXH5N3NKBQ7BCJPJTBF8CYM2Q" hidden="1">#REF!</definedName>
    <definedName name="BExXXI7HHXLBLUEW7EQ73TALJF48" hidden="1">#REF!</definedName>
    <definedName name="BExXXKWLM4D541BH6O8GOJMHFHMW" hidden="1">#REF!</definedName>
    <definedName name="BExXXNR17I6P4FQZPQF2ZXDFYB6C" hidden="1">#REF!</definedName>
    <definedName name="BExXXPPA1Q87XPI97X0OXCPBPDON" hidden="1">#REF!</definedName>
    <definedName name="BExXXVUDA98IZTQ6MANKU4MTTDVR" hidden="1">#REF!</definedName>
    <definedName name="BExXXZQNZY6IZI45DJXJK0MQZWA7" hidden="1">#REF!</definedName>
    <definedName name="BExXY5QFG6QP94SFT3935OBM8Y4K" hidden="1">#REF!</definedName>
    <definedName name="BExXY7TYEBFXRYUYIFHTN65RJ8EW" hidden="1">#REF!</definedName>
    <definedName name="BExXYLBHANUXC5FCTDDTGOVD3GQS" hidden="1">#REF!</definedName>
    <definedName name="BExXYMNYAYH3WA2ZCFAYKZID9ZCI" hidden="1">#REF!</definedName>
    <definedName name="BExXYYT12SVN2VDMLVNV4P3ISD8T" hidden="1">#REF!</definedName>
    <definedName name="BExXYZ3SPSRCWM4YHTPZDCOLZPHR" hidden="1">#REF!</definedName>
    <definedName name="BExXZFVV4YB42AZ3H1I40YG3JAPU" hidden="1">#REF!</definedName>
    <definedName name="BExXZG1CQE1M9TDJ99253H6JVGIH" hidden="1">#REF!</definedName>
    <definedName name="BExXZHJ9T2JELF12CHHGD54J1B0C" hidden="1">#REF!</definedName>
    <definedName name="BExXZNJ2X1TK2LRK5ZY3MX49H5T7" hidden="1">#REF!</definedName>
    <definedName name="BExXZOVPCEP495TQSON6PSRQ8XCY" hidden="1">#REF!</definedName>
    <definedName name="BExXZXKH7NBARQQAZM69Z57IH1MM" hidden="1">#REF!</definedName>
    <definedName name="BExY07WSDH5QEVM7BJXJK2ZRAI1O" hidden="1">#REF!</definedName>
    <definedName name="BExY09PJJWYWGWWLX3YT8EVK0YV4" hidden="1">#REF!</definedName>
    <definedName name="BExY0C3UBVC4M59JIRXVQ8OWAJC1" hidden="1">#REF!</definedName>
    <definedName name="BExY0ENH6ZXHW155XIGS0F46T43M" hidden="1">#REF!</definedName>
    <definedName name="BExY0IEEUB9SRGD9I14IDCPO5GV4" hidden="1">#REF!</definedName>
    <definedName name="BExY0LEAAM7MUGBRLXD6KXBOHZ6S" hidden="1">#REF!</definedName>
    <definedName name="BExY0OE8GFHMLLTEAFIOQTOPEVPB" hidden="1">#REF!</definedName>
    <definedName name="BExY0OJHW85S0VKBA8T4HTYPYBOS" hidden="1">#REF!</definedName>
    <definedName name="BExY0T1E034D7XAXNC6F7540LLIE" hidden="1">#REF!</definedName>
    <definedName name="BExY0XTZLHN49J2JH94BYTKBJLT3" hidden="1">#REF!</definedName>
    <definedName name="BExY11FH9TXHERUYGG8FE50U7H7J" hidden="1">#REF!</definedName>
    <definedName name="BExY180UKNW5NIAWD6ZUYTFEH8QS" hidden="1">#REF!</definedName>
    <definedName name="BExY1DPTV4LSY9MEOUGXF8X052NA" hidden="1">#REF!</definedName>
    <definedName name="BExY1GK9ELBEKDD7O6HR6DUO8YGO" hidden="1">#REF!</definedName>
    <definedName name="BExY1NWOXXFV9GGZ3PX444LZ8TVX" hidden="1">#REF!</definedName>
    <definedName name="BExY1UCL0RND63LLSM9X5SFRG117" hidden="1">#REF!</definedName>
    <definedName name="BExY1WAT3937L08HLHIRQHMP2A3H" hidden="1">#REF!</definedName>
    <definedName name="BExY1YEBOSLMID7LURP8QB46AI91" hidden="1">#REF!</definedName>
    <definedName name="BExY236UB98PA9PNCHMCSZYCHJBD" hidden="1">#REF!</definedName>
    <definedName name="BExY2FS4LFX9OHOTQT7SJ2PXAC25" hidden="1">#REF!</definedName>
    <definedName name="BExY2GDPCZPVU0IQ6IJIB1YQQRQ6" hidden="1">#REF!</definedName>
    <definedName name="BExY2GTSZ3VA9TXLY7KW1LIAKJ61" hidden="1">#REF!</definedName>
    <definedName name="BExY2IXBR1SGYZH08T7QHKEFS8HA" hidden="1">#REF!</definedName>
    <definedName name="BExY2Q4B5FUDA5VU4VRUHX327QN0" hidden="1">#REF!</definedName>
    <definedName name="BExY2S7TM2NG7A1NFYPWIFAIKUCO" hidden="1">#REF!</definedName>
    <definedName name="BExY2Z3ZGRGD12RWANJZ8DFQO776" hidden="1">#REF!</definedName>
    <definedName name="BExY30WPXLJ01P42XKBSUF8KNOOK" hidden="1">#REF!</definedName>
    <definedName name="BExY3297KIB0C8Z1G99OS1MCEGTO" hidden="1">#REF!</definedName>
    <definedName name="BExY3HOSK7YI364K15OX70AVR6F1" hidden="1">#REF!</definedName>
    <definedName name="BExY3I526B4VA8JBTKXWE3FGVT0D" hidden="1">#REF!</definedName>
    <definedName name="BExY3I52TZR3GXQ9HDVDNIYLIGEH" hidden="1">#REF!</definedName>
    <definedName name="BExY3T89AUR83SOAZZ3OMDEJDQ39" hidden="1">#REF!</definedName>
    <definedName name="BExY3WZ7VO2K6TYCHDY754FY24AA" hidden="1">#REF!</definedName>
    <definedName name="BExY4BIG95HDDO6MY6WBUSWJIOLR" hidden="1">#REF!</definedName>
    <definedName name="BExY4MG771JQ84EMIVB6HQGGHZY7" hidden="1">#REF!</definedName>
    <definedName name="BExY4PWCSFB8P3J3TBQB2MD67263" hidden="1">#REF!</definedName>
    <definedName name="BExY4RP3BE6KYZDIKQZO4U4DIT33" hidden="1">#REF!</definedName>
    <definedName name="BExY4RZW3KK11JLYBA4DWZ92M6LQ" hidden="1">#REF!</definedName>
    <definedName name="BExY4XOVTTNVZ577RLIEC7NZQFIX" hidden="1">#REF!</definedName>
    <definedName name="BExY50JAF5CG01GTHAUS7I4ZLUDC" hidden="1">#REF!</definedName>
    <definedName name="BExY53J7EXFEOFTRNAHLK7IH3ACB" hidden="1">#REF!</definedName>
    <definedName name="BExY5515SJTJS3VM80M3YYR0WF37" hidden="1">#REF!</definedName>
    <definedName name="BExY5515WE39FQ3EG5QHG67V9C0O" hidden="1">#REF!</definedName>
    <definedName name="BExY5986WNAD8NFCPXC9TVLBU4FG" hidden="1">#REF!</definedName>
    <definedName name="BExY5DF9MS25IFNWGJ1YAS5MDN8R" hidden="1">#REF!</definedName>
    <definedName name="BExY5ERVGL3UM2MGT8LJ0XPKTZEK" hidden="1">#REF!</definedName>
    <definedName name="BExY5EX6NJFK8W754ZVZDN5DS04K" hidden="1">#REF!</definedName>
    <definedName name="BExY5S3XD1NJT109CV54IFOHVLQ6" hidden="1">#REF!</definedName>
    <definedName name="BExY5W088PPAPLSMR2P7FV2CRDCT" hidden="1">#REF!</definedName>
    <definedName name="BExY6KA6BQ6H4SH5EMJBVF8UR4ZY" hidden="1">#REF!</definedName>
    <definedName name="BExY6KVS1MMZ2R34PGEFR2BMTU9W" hidden="1">#REF!</definedName>
    <definedName name="BExY6Q9YY7LW745GP7CYOGGSPHGE" hidden="1">#REF!</definedName>
    <definedName name="BExY6R6BYIQZ4OR1E7YI0OVOC08W" hidden="1">#REF!</definedName>
    <definedName name="BExZIA3C8LKJTEH3MKQ57KJH5TA2" hidden="1">#REF!</definedName>
    <definedName name="BExZIGDWFIOPMMVCRWX45OIJ5AP3" hidden="1">#REF!</definedName>
    <definedName name="BExZIIHH3QNQE3GFMHEE4UMHY6WQ" hidden="1">#REF!</definedName>
    <definedName name="BExZIYO22G5UXOB42GDLYGVRJ6U7" hidden="1">#REF!</definedName>
    <definedName name="BExZJ7I9T8XU4MZRKJ1VVU76V2LZ" hidden="1">#REF!</definedName>
    <definedName name="BExZJMY170JCUU1RWASNZ1HJPRTA" hidden="1">#REF!</definedName>
    <definedName name="BExZJOQR77H0P4SUKVYACDCFBBXO" hidden="1">#REF!</definedName>
    <definedName name="BExZJS6RG34ODDY9HMZ0O34MEMSB" hidden="1">#REF!</definedName>
    <definedName name="BExZK34NR4BAD7HJAP7SQ926UQP3" hidden="1">#REF!</definedName>
    <definedName name="BExZK3FGPHH5H771U7D5XY7XBS6E" hidden="1">#REF!</definedName>
    <definedName name="BExZK46CVVS9X1BZ6LLL71016ENT" hidden="1">#REF!</definedName>
    <definedName name="BExZK52PZLTP1F04T09MP30BVT7H" hidden="1">#REF!</definedName>
    <definedName name="BExZKHYORG3O8C772XPFHM1N8T80" hidden="1">#REF!</definedName>
    <definedName name="BExZKJRF2IRR57DG9CLC7MSHWNNN" hidden="1">#REF!</definedName>
    <definedName name="BExZKV5GYXO0X760SBD9TWTIQHGI" hidden="1">#REF!</definedName>
    <definedName name="BExZKZCGNEA9IPON37A91L4H4H17" hidden="1">#REF!</definedName>
    <definedName name="BExZL6E4YVXRUN7ZGF2BIGIXFR8K" hidden="1">#REF!</definedName>
    <definedName name="BExZLF2ZTA4EPN0GHO7C5O8DZ1SN" hidden="1">#REF!</definedName>
    <definedName name="BExZLGVLMKTPFXG42QYT0PO81G7F" hidden="1">#REF!</definedName>
    <definedName name="BExZLHRYQQ7BYD3VQWHVTZGYGRCT" hidden="1">#REF!</definedName>
    <definedName name="BExZLKMK7LRK14S09WLMH7MXSQXM" hidden="1">#REF!</definedName>
    <definedName name="BExZM503X0NZBS0FF22LK2RGG6GP" hidden="1">#REF!</definedName>
    <definedName name="BExZM7JVLG0W8EG5RBU915U3SKBY" hidden="1">#REF!</definedName>
    <definedName name="BExZM85FOVUFF110XMQ9O2ODSJUK" hidden="1">#REF!</definedName>
    <definedName name="BExZMF1MMTZ1TA14PZ8ASSU2CBSP" hidden="1">#REF!</definedName>
    <definedName name="BExZMH54ZU6X4KM0375X9K5VJDZN" hidden="1">#REF!</definedName>
    <definedName name="BExZMKL5YQZD7F0FUCSVFGLPFK52" hidden="1">#REF!</definedName>
    <definedName name="BExZMOC3VNZALJM71X2T6FV91GTB" hidden="1">#REF!</definedName>
    <definedName name="BExZMRHA7TTR9QKJOMONHRVY3YOF" hidden="1">#REF!</definedName>
    <definedName name="BExZMXH39OB0I43XEL3K11U3G9PM" hidden="1">#REF!</definedName>
    <definedName name="BExZMZQ3RBKDHT5GLFNLS52OSJA0" hidden="1">#REF!</definedName>
    <definedName name="BExZN2F7Y2J2L2LN5WZRG949MS4A" hidden="1">#REF!</definedName>
    <definedName name="BExZN847WUWKRYTZWG9TCQZJS3OL" hidden="1">#REF!</definedName>
    <definedName name="BExZNA2ALK6RDWFAXZQCL9TWRDCF" hidden="1">#REF!</definedName>
    <definedName name="BExZNH3VISFF4NQI11BZDP5IQ7VG" hidden="1">#REF!</definedName>
    <definedName name="BExZNJYCFYVMAOI62GB2BABK1ELE" hidden="1">#REF!</definedName>
    <definedName name="BExZNLGAA6ATMJW0Y28J4OI5W27I" hidden="1">#REF!</definedName>
    <definedName name="BExZNP7916CH3QP4VCZEULUIKKS5" hidden="1">#REF!</definedName>
    <definedName name="BExZNV707LIU6Z5H6QI6H67LHTI1" hidden="1">#REF!</definedName>
    <definedName name="BExZNVCBKB930QQ9QW7KSGOZ0V1M" hidden="1">#REF!</definedName>
    <definedName name="BExZNW8QJ18X0RSGFDWAE9ZSDX39" hidden="1">#REF!</definedName>
    <definedName name="BExZNZDWRS6Q40L8OCWFEIVI0A1O" hidden="1">#REF!</definedName>
    <definedName name="BExZOBO9NYLGVJQ31LVQ9XS2ZT4N" hidden="1">#REF!</definedName>
    <definedName name="BExZOETNB1CJ3Y2RKLI1ZK0S8Z6H" hidden="1">#REF!</definedName>
    <definedName name="BExZOREMVSK4E5VSWM838KHUB8AI" hidden="1">#REF!</definedName>
    <definedName name="BExZOVR745T5P1KS9NV2PXZPZVRG" hidden="1">#REF!</definedName>
    <definedName name="BExZOZSWGLSY2XYVRIS6VSNJDSGD" hidden="1">#REF!</definedName>
    <definedName name="BExZP7AIJKLM6C6CSUIIFAHFBNX2" hidden="1">#REF!</definedName>
    <definedName name="BExZPALCPOH27L4MUPX2RFT3F8OM" hidden="1">#REF!</definedName>
    <definedName name="BExZPQ0XY507N8FJMVPKCTK8HC9H" hidden="1">#REF!</definedName>
    <definedName name="BExZPXTHEWEN48J9E5ARSA8IGRBI" hidden="1">#REF!</definedName>
    <definedName name="BExZQ37OVBR25U32CO2YYVPZOMR5" hidden="1">#REF!</definedName>
    <definedName name="BExZQ3NT7H06VO0AR48WHZULZB93" hidden="1">#REF!</definedName>
    <definedName name="BExZQ5RCYU1R0DUT1MFN99S1C408" hidden="1">#REF!</definedName>
    <definedName name="BExZQ7PJU07SEJMDX18U9YVDC2GU" hidden="1">#REF!</definedName>
    <definedName name="BExZQAJXQ5IJ5RB71EDSPGTRO5HC" hidden="1">#REF!</definedName>
    <definedName name="BExZQBLTKPF3O4MCH6L4LE544FQB" hidden="1">#REF!</definedName>
    <definedName name="BExZQIHTGHK7OOI2Y2PN3JYBY82I" hidden="1">#REF!</definedName>
    <definedName name="BExZQJJMGU5MHQOILGXGJPAQI5XI" hidden="1">#REF!</definedName>
    <definedName name="BExZQL1M2EX5YEQBMNQKVD747N3I" hidden="1">#REF!</definedName>
    <definedName name="BExZQPDYUBJL0C1OME996KHU23N5" hidden="1">#REF!</definedName>
    <definedName name="BExZQXBYEBN28QUH1KOVW6KKA5UM" hidden="1">#REF!</definedName>
    <definedName name="BExZQZKT146WEN8FTVZ7Y5TSB8L5" hidden="1">#REF!</definedName>
    <definedName name="BExZR485AKBH93YZ08CMUC3WROED" hidden="1">#REF!</definedName>
    <definedName name="BExZR7TL98P2PPUVGIZYR5873DWW" hidden="1">#REF!</definedName>
    <definedName name="BExZRAYSYOXAM1PBW1EF6YAZ9RU3" hidden="1">#REF!</definedName>
    <definedName name="BExZRGD1603X5ACFALUUDKCD7X48" hidden="1">#REF!</definedName>
    <definedName name="BExZRMSYHFOP8FFWKKUSBHU85J81" hidden="1">#REF!</definedName>
    <definedName name="BExZRP1X6UVLN1UOLHH5VF4STP1O" hidden="1">#REF!</definedName>
    <definedName name="BExZRQ930U6OCYNV00CH5I0Q4LPE" hidden="1">#REF!</definedName>
    <definedName name="BExZRQP7JLKS45QOGATXS7MK5GUZ" hidden="1">#REF!</definedName>
    <definedName name="BExZRW8W514W8OZ72YBONYJ64GXF" hidden="1">#REF!</definedName>
    <definedName name="BExZRWJP2BUVFJPO8U8ATQEP0LZU" hidden="1">#REF!</definedName>
    <definedName name="BExZSI9USDLZAN8LI8M4YYQL24GZ" hidden="1">#REF!</definedName>
    <definedName name="BExZSLKO175YAM0RMMZH1FPXL4V2" hidden="1">#REF!</definedName>
    <definedName name="BExZSS0LA2JY4ZLJ1Z5YCMLJJZCH" hidden="1">#REF!</definedName>
    <definedName name="BExZSTNUWCRNCL22SMKXKFSLCJ0O" hidden="1">#REF!</definedName>
    <definedName name="BExZT6JSZ8CBS0SB3T07N3LMAX7M" hidden="1">#REF!</definedName>
    <definedName name="BExZTAQV2QVSZY5Y3VCCWUBSBW9P" hidden="1">#REF!</definedName>
    <definedName name="BExZTHSI2FX56PWRSNX9H5EWTZFO" hidden="1">#REF!</definedName>
    <definedName name="BExZTJL3HVBFY139H6CJHEQCT1EL" hidden="1">#REF!</definedName>
    <definedName name="BExZTLOL8OPABZI453E0KVNA1GJS" hidden="1">#REF!</definedName>
    <definedName name="BExZTOTZ9F2ZI18DZM8GW39VDF1N" hidden="1">#REF!</definedName>
    <definedName name="BExZTT6J3X0TOX0ZY6YPLUVMCW9X" hidden="1">#REF!</definedName>
    <definedName name="BExZTW6ECBRA0BBITWBQ8R93RMCL" hidden="1">#REF!</definedName>
    <definedName name="BExZU2BHYAOKSCBM3C5014ZF6IXS" hidden="1">#REF!</definedName>
    <definedName name="BExZU2RMJTXOCS0ROPMYPE6WTD87" hidden="1">#REF!</definedName>
    <definedName name="BExZUBRAHA9DNEGONEZEB2TDVFC2" hidden="1">#REF!</definedName>
    <definedName name="BExZUF7G8FENTJKH9R1XUWXM6CWD" hidden="1">#REF!</definedName>
    <definedName name="BExZUNARUJBIZ08VCAV3GEVBIR3D" hidden="1">#REF!</definedName>
    <definedName name="BExZUSZT5496UMBP4LFSLTR1GVEW" hidden="1">#REF!</definedName>
    <definedName name="BExZUT54340I38GVCV79EL116WR0" hidden="1">#REF!</definedName>
    <definedName name="BExZUXC66MK2SXPXCLD8ZSU0BMTY" hidden="1">#REF!</definedName>
    <definedName name="BExZUYDULCX65H9OZ9JHPBNKF3MI" hidden="1">#REF!</definedName>
    <definedName name="BExZV2QD5ZDK3AGDRULLA7JB46C3" hidden="1">#REF!</definedName>
    <definedName name="BExZVBQ29OM0V8XAL3HL0JIM0MMU" hidden="1">#REF!</definedName>
    <definedName name="BExZVKV2XCPCINW1KP8Q1FI6KDNG" hidden="1">#REF!</definedName>
    <definedName name="BExZVLM4T9ORS4ZWHME46U4Q103C" hidden="1">#REF!</definedName>
    <definedName name="BExZVM7OZWPPRH5YQW50EYMMIW1A" hidden="1">#REF!</definedName>
    <definedName name="BExZVMYK7BAH6AGIAEXBE1NXDZ5Z" hidden="1">#REF!</definedName>
    <definedName name="BExZVPYGX2C5OSHMZ6F0KBKZ6B1S" hidden="1">#REF!</definedName>
    <definedName name="BExZW3LHTS7PFBNTYM95N8J5AFYQ" hidden="1">#REF!</definedName>
    <definedName name="BExZW472V5ADKCFHIKAJ6D4R8MU4" hidden="1">#REF!</definedName>
    <definedName name="BExZW5UARC8W9AQNLJX2I5WQWS5F" hidden="1">#REF!</definedName>
    <definedName name="BExZW7HRGN6A9YS41KI2B2UUMJ7X" hidden="1">#REF!</definedName>
    <definedName name="BExZW8ZPNV43UXGOT98FDNIBQHZY" hidden="1">#REF!</definedName>
    <definedName name="BExZWKZ5N3RDXU8MZ8HQVYYD8O0F" hidden="1">#REF!</definedName>
    <definedName name="BExZWMBRUCPO6F4QT5FNX8JRFL7V" hidden="1">#REF!</definedName>
    <definedName name="BExZWQO5171HT1OZ6D6JZBHEW4JG" hidden="1">#REF!</definedName>
    <definedName name="BExZWSMC9T48W74GFGQCIUJ8ZPP3" hidden="1">#REF!</definedName>
    <definedName name="BExZWUF2V4HY3HI8JN9ZVPRWK1H3" hidden="1">#REF!</definedName>
    <definedName name="BExZWX45URTK9KYDJHEXL1OTZ833" hidden="1">#REF!</definedName>
    <definedName name="BExZX0EWQEZO86WDAD9A4EAEZ012" hidden="1">#REF!</definedName>
    <definedName name="BExZX2T6ZT2DZLYSDJJBPVIT5OK2" hidden="1">#REF!</definedName>
    <definedName name="BExZXOJDELULNLEH7WG0OYJT0NJ4" hidden="1">#REF!</definedName>
    <definedName name="BExZXOOTRNUK8LGEAZ8ZCFW9KXQ1" hidden="1">#REF!</definedName>
    <definedName name="BExZXT6JOXNKEDU23DKL8XZAJZIH" hidden="1">#REF!</definedName>
    <definedName name="BExZXUTYW1HWEEZ1LIX4OQWC7HL1" hidden="1">#REF!</definedName>
    <definedName name="BExZXY4NKQL9QD76YMQJ15U1C2G8" hidden="1">#REF!</definedName>
    <definedName name="BExZXYQ7U5G08FQGUIGYT14QCBOF" hidden="1">#REF!</definedName>
    <definedName name="BExZY02V77YJBMODJSWZOYCMPS5X" hidden="1">#REF!</definedName>
    <definedName name="BExZY3DEOYNIHRV56IY5LJXZK8RU" hidden="1">#REF!</definedName>
    <definedName name="BExZY49QRZIR6CA41LFA9LM6EULU" hidden="1">#REF!</definedName>
    <definedName name="BExZYTG2G7W27YATTETFDDCZ0C4U" hidden="1">#REF!</definedName>
    <definedName name="BExZYYOZMC36ROQDWLR5Z17WKHCR" hidden="1">#REF!</definedName>
    <definedName name="BExZZ2FQA9A8C7CJKMEFQ9VPSLCE" hidden="1">#REF!</definedName>
    <definedName name="BExZZ7ZGXIMA3OVYAWY3YQSK64LF" hidden="1">#REF!</definedName>
    <definedName name="BExZZ8FKEIFG203MU6SEJ69MINCD" hidden="1">#REF!</definedName>
    <definedName name="BExZZCHAVHW8C2H649KRGVQ0WVRT" hidden="1">#REF!</definedName>
    <definedName name="BExZZTK54OTLF2YB68BHGOS27GEN" hidden="1">#REF!</definedName>
    <definedName name="BExZZXB3JQQG4SIZS4MRU6NNW7HI" hidden="1">#REF!</definedName>
    <definedName name="BExZZZEMIIFKMLLV4DJKX5TB9R5V" hidden="1">#REF!</definedName>
    <definedName name="CBWorkbookPriority" hidden="1">-2060790043</definedName>
    <definedName name="DELETE01" hidden="1">{#N/A,#N/A,FALSE,"Coversheet";#N/A,#N/A,FALSE,"QA"}</definedName>
    <definedName name="DELETE02" hidden="1">{#N/A,#N/A,FALSE,"Schedule F";#N/A,#N/A,FALSE,"Schedule G"}</definedName>
    <definedName name="Delete06" hidden="1">{#N/A,#N/A,FALSE,"Coversheet";#N/A,#N/A,FALSE,"QA"}</definedName>
    <definedName name="Delete09" hidden="1">{#N/A,#N/A,FALSE,"Coversheet";#N/A,#N/A,FALSE,"QA"}</definedName>
    <definedName name="Delete1" hidden="1">{#N/A,#N/A,FALSE,"Coversheet";#N/A,#N/A,FALSE,"QA"}</definedName>
    <definedName name="Delete10" hidden="1">{#N/A,#N/A,FALSE,"Schedule F";#N/A,#N/A,FALSE,"Schedule G"}</definedName>
    <definedName name="Delete21" hidden="1">{#N/A,#N/A,FALSE,"Coversheet";#N/A,#N/A,FALSE,"QA"}</definedName>
    <definedName name="DFIT" hidden="1">{#N/A,#N/A,FALSE,"Coversheet";#N/A,#N/A,FALSE,"QA"}</definedName>
    <definedName name="ee" localSheetId="1" hidden="1">{#N/A,#N/A,FALSE,"Month ";#N/A,#N/A,FALSE,"YTD";#N/A,#N/A,FALSE,"12 mo ended"}</definedName>
    <definedName name="ee" hidden="1">{#N/A,#N/A,FALSE,"Month ";#N/A,#N/A,FALSE,"YTD";#N/A,#N/A,FALSE,"12 mo ended"}</definedName>
    <definedName name="Estimate" hidden="1">{#N/A,#N/A,FALSE,"Summ";#N/A,#N/A,FALSE,"General"}</definedName>
    <definedName name="ex" hidden="1">{#N/A,#N/A,FALSE,"Summ";#N/A,#N/A,FALSE,"General"}</definedName>
    <definedName name="fdasfdas" localSheetId="1"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fdasfdas"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fdsa" localSheetId="1"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fdsa"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fdsafdasfdsa" localSheetId="1" hidden="1">{#N/A,#N/A,FALSE,"Month ";#N/A,#N/A,FALSE,"YTD";#N/A,#N/A,FALSE,"12 mo ended"}</definedName>
    <definedName name="fdsafdasfdsa" hidden="1">{#N/A,#N/A,FALSE,"Month ";#N/A,#N/A,FALSE,"YTD";#N/A,#N/A,FALSE,"12 mo ended"}</definedName>
    <definedName name="income_satement_ytd" hidden="1">{#N/A,#N/A,FALSE,"monthly";#N/A,#N/A,FALSE,"year to date";#N/A,#N/A,FALSE,"12_months_IS";#N/A,#N/A,FALSE,"balance sheet";#N/A,#N/A,FALSE,"op_revenues_12m";#N/A,#N/A,FALSE,"op_revenues_ytd";#N/A,#N/A,FALSE,"op_revenues_cm"}</definedName>
    <definedName name="ISytd" hidden="1">{#N/A,#N/A,FALSE,"monthly";#N/A,#N/A,FALSE,"year to date";#N/A,#N/A,FALSE,"12_months_IS";#N/A,#N/A,FALSE,"balance sheet";#N/A,#N/A,FALSE,"op_revenues_12m";#N/A,#N/A,FALSE,"op_revenues_ytd";#N/A,#N/A,FALSE,"op_revenues_cm"}</definedName>
    <definedName name="Jane" hidden="1">{#N/A,#N/A,FALSE,"Expenditures";#N/A,#N/A,FALSE,"Property Placed In-Service";#N/A,#N/A,FALSE,"Removals";#N/A,#N/A,FALSE,"Retirements";#N/A,#N/A,FALSE,"CWIP Balances";#N/A,#N/A,FALSE,"CWIP_Expend_Ratios";#N/A,#N/A,FALSE,"CWIP_Yr_End"}</definedName>
    <definedName name="k" localSheetId="1"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k"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l" localSheetId="1"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l"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Miller" hidden="1">{#N/A,#N/A,FALSE,"Expenditures";#N/A,#N/A,FALSE,"Property Placed In-Service";#N/A,#N/A,FALSE,"CWIP Balances"}</definedName>
    <definedName name="new" hidden="1">{#N/A,#N/A,FALSE,"Summ";#N/A,#N/A,FALSE,"General"}</definedName>
    <definedName name="p" localSheetId="1" hidden="1">{#N/A,#N/A,FALSE,"Pg 6a CustCount_Electric";#N/A,#N/A,FALSE,"QA";"monthly",#N/A,FALSE,"Elect_Cust#Avg";"Year To Date",#N/A,FALSE,"Elect_Cust#Avg";"Rollling 12 months ended",#N/A,FALSE,"Elect_Cust#Avg";"Budget Month",#N/A,FALSE,"Electric";"Budget YTD",#N/A,FALSE,"Electric";"Budget 12 months",#N/A,FALSE,"Electric"}</definedName>
    <definedName name="p" hidden="1">{#N/A,#N/A,FALSE,"Pg 6a CustCount_Electric";#N/A,#N/A,FALSE,"QA";"monthly",#N/A,FALSE,"Elect_Cust#Avg";"Year To Date",#N/A,FALSE,"Elect_Cust#Avg";"Rollling 12 months ended",#N/A,FALSE,"Elect_Cust#Avg";"Budget Month",#N/A,FALSE,"Electric";"Budget YTD",#N/A,FALSE,"Electric";"Budget 12 months",#N/A,FALSE,"Electric"}</definedName>
    <definedName name="_xlnm.Print_Titles" localSheetId="1">'Revenue NO KC'!$B:$C</definedName>
    <definedName name="qqq" hidden="1">{#N/A,#N/A,FALSE,"schA"}</definedName>
    <definedName name="SAPBEXhrIndnt" hidden="1">"Wide"</definedName>
    <definedName name="SAPsysID" hidden="1">"708C5W7SBKP804JT78WJ0JNKI"</definedName>
    <definedName name="SAPwbID" hidden="1">"ARS"</definedName>
    <definedName name="six" hidden="1">{#N/A,#N/A,FALSE,"Drill Sites";"WP 212",#N/A,FALSE,"MWAG EOR";"WP 213",#N/A,FALSE,"MWAG EOR";#N/A,#N/A,FALSE,"Misc. Facility";#N/A,#N/A,FALSE,"WWTP"}</definedName>
    <definedName name="six6" hidden="1">{#N/A,#N/A,FALSE,"CRPT";#N/A,#N/A,FALSE,"TREND";#N/A,#N/A,FALSE,"%Curve"}</definedName>
    <definedName name="TEMP" hidden="1">{#N/A,#N/A,FALSE,"Summ";#N/A,#N/A,FALSE,"General"}</definedName>
    <definedName name="Temp1" hidden="1">{#N/A,#N/A,FALSE,"CESTSUM";#N/A,#N/A,FALSE,"est sum A";#N/A,#N/A,FALSE,"est detail A"}</definedName>
    <definedName name="u" hidden="1">{#N/A,#N/A,FALSE,"Summ";#N/A,#N/A,FALSE,"General"}</definedName>
    <definedName name="UNI_FILT_OFFSPEC" hidden="1">2</definedName>
    <definedName name="UNI_FILT_ONSPEC" hidden="1">1</definedName>
    <definedName name="UNI_NOTHING" hidden="1">0</definedName>
    <definedName name="UNI_PRES_FILTER" hidden="1">1</definedName>
    <definedName name="UNI_PRES_HEADINGS" hidden="1">16</definedName>
    <definedName name="UNI_PRES_INVERT" hidden="1">2</definedName>
    <definedName name="UNI_PRES_MATRIX" hidden="1">4</definedName>
    <definedName name="UNI_PRES_MERGED" hidden="1">8</definedName>
    <definedName name="UNI_PRES_OUTLIERS" hidden="1">32</definedName>
    <definedName name="UNI_RET_ATTRIB" hidden="1">64</definedName>
    <definedName name="UNI_RET_CONF" hidden="1">32</definedName>
    <definedName name="UNI_RET_DESC" hidden="1">4</definedName>
    <definedName name="UNI_RET_EQUIP" hidden="1">1</definedName>
    <definedName name="UNI_RET_OFFSPEC" hidden="1">512</definedName>
    <definedName name="UNI_RET_ONSPEC" hidden="1">256</definedName>
    <definedName name="UNI_RET_PROP" hidden="1">32</definedName>
    <definedName name="UNI_RET_PROPDESC" hidden="1">64</definedName>
    <definedName name="UNI_RET_SMPLPNT" hidden="1">4</definedName>
    <definedName name="UNI_RET_SPECMAX" hidden="1">2048</definedName>
    <definedName name="UNI_RET_SPECMIN" hidden="1">1024</definedName>
    <definedName name="UNI_RET_TAG" hidden="1">1</definedName>
    <definedName name="UNI_RET_TESTTIME" hidden="1">128</definedName>
    <definedName name="UNI_RET_TIME" hidden="1">8</definedName>
    <definedName name="UNI_RET_UNIT" hidden="1">2</definedName>
    <definedName name="UNI_RET_VALUE" hidden="1">16</definedName>
    <definedName name="we" localSheetId="1" hidden="1">{#N/A,#N/A,FALSE,"Pg 6b CustCount_Gas";#N/A,#N/A,FALSE,"QA";#N/A,#N/A,FALSE,"Report";#N/A,#N/A,FALSE,"forecast"}</definedName>
    <definedName name="we" hidden="1">{#N/A,#N/A,FALSE,"Pg 6b CustCount_Gas";#N/A,#N/A,FALSE,"QA";#N/A,#N/A,FALSE,"Report";#N/A,#N/A,FALSE,"forecast"}</definedName>
    <definedName name="wrn.1._.Bi._.Monthly._.CR." hidden="1">{#N/A,#N/A,FALSE,"Drill Sites";"WP 212",#N/A,FALSE,"MWAG EOR";"WP 213",#N/A,FALSE,"MWAG EOR";#N/A,#N/A,FALSE,"Misc. Facility";#N/A,#N/A,FALSE,"WWTP"}</definedName>
    <definedName name="wrn.10_day._.Package." hidden="1">{#N/A,#N/A,FALSE,"Balance_Sheet";#N/A,#N/A,FALSE,"income_statement_monthly";#N/A,#N/A,FALSE,"income_statement_Quarter";#N/A,#N/A,FALSE,"income_statement_ytd";#N/A,#N/A,FALSE,"income_statement_12Months"}</definedName>
    <definedName name="wrn.AAI." hidden="1">{#N/A,#N/A,FALSE,"CRPT";#N/A,#N/A,FALSE,"TREND";#N/A,#N/A,FALSE,"%Curve"}</definedName>
    <definedName name="wrn.AAI._.Report." hidden="1">{#N/A,#N/A,FALSE,"CRPT";#N/A,#N/A,FALSE,"TREND";#N/A,#N/A,FALSE,"% CURVE"}</definedName>
    <definedName name="wrn.Anvil." hidden="1">{#N/A,#N/A,FALSE,"CRPT";#N/A,#N/A,FALSE,"PCS ";#N/A,#N/A,FALSE,"TREND";#N/A,#N/A,FALSE,"% CURVE";#N/A,#N/A,FALSE,"FWICALC";#N/A,#N/A,FALSE,"CONTINGENCY";#N/A,#N/A,FALSE,"7616 Fab";#N/A,#N/A,FALSE,"7616 NSK"}</definedName>
    <definedName name="wrn.Customer._.Counts._.Electric." localSheetId="2" hidden="1">{#N/A,#N/A,FALSE,"Pg 6a CustCount_Electric";#N/A,#N/A,FALSE,"QA";"monthly",#N/A,FALSE,"Elect_Cust#Avg";"Year To Date",#N/A,FALSE,"Elect_Cust#Avg";"Rollling 12 months ended",#N/A,FALSE,"Elect_Cust#Avg";"Budget Month",#N/A,FALSE,"Electric";"Budget YTD",#N/A,FALSE,"Electric";"Budget 12 months",#N/A,FALSE,"Electric"}</definedName>
    <definedName name="wrn.Customer._.Counts._.Electric." localSheetId="1" hidden="1">{#N/A,#N/A,FALSE,"Pg 6a CustCount_Electric";#N/A,#N/A,FALSE,"QA";"monthly",#N/A,FALSE,"Elect_Cust#Avg";"Year To Date",#N/A,FALSE,"Elect_Cust#Avg";"Rollling 12 months ended",#N/A,FALSE,"Elect_Cust#Avg";"Budget Month",#N/A,FALSE,"Electric";"Budget YTD",#N/A,FALSE,"Electric";"Budget 12 months",#N/A,FALSE,"Electric"}</definedName>
    <definedName name="wrn.Customer._.Counts._.Electric." hidden="1">{#N/A,#N/A,FALSE,"Pg 6a CustCount_Electric";#N/A,#N/A,FALSE,"QA";"monthly",#N/A,FALSE,"Elect_Cust#Avg";"Year To Date",#N/A,FALSE,"Elect_Cust#Avg";"Rollling 12 months ended",#N/A,FALSE,"Elect_Cust#Avg";"Budget Month",#N/A,FALSE,"Electric";"Budget YTD",#N/A,FALSE,"Electric";"Budget 12 months",#N/A,FALSE,"Electric"}</definedName>
    <definedName name="wrn.Customer._.Counts._.Gas." localSheetId="2" hidden="1">{#N/A,#N/A,FALSE,"Pg 6b CustCount_Gas";#N/A,#N/A,FALSE,"QA";#N/A,#N/A,FALSE,"Report";#N/A,#N/A,FALSE,"forecast"}</definedName>
    <definedName name="wrn.Customer._.Counts._.Gas." localSheetId="1" hidden="1">{#N/A,#N/A,FALSE,"Pg 6b CustCount_Gas";#N/A,#N/A,FALSE,"QA";#N/A,#N/A,FALSE,"Report";#N/A,#N/A,FALSE,"forecast"}</definedName>
    <definedName name="wrn.Customer._.Counts._.Gas." hidden="1">{#N/A,#N/A,FALSE,"Pg 6b CustCount_Gas";#N/A,#N/A,FALSE,"QA";#N/A,#N/A,FALSE,"Report";#N/A,#N/A,FALSE,"forecast"}</definedName>
    <definedName name="wrn.ECR." hidden="1">{#N/A,#N/A,FALSE,"schA"}</definedName>
    <definedName name="wrn.ESTIMATE." hidden="1">{#N/A,#N/A,FALSE,"CESTSUM";#N/A,#N/A,FALSE,"est sum A";#N/A,#N/A,FALSE,"est detail A"}</definedName>
    <definedName name="wrn.Fundamental." hidden="1">{#N/A,#N/A,TRUE,"CoverPage";#N/A,#N/A,TRUE,"Gas";#N/A,#N/A,TRUE,"Power";#N/A,#N/A,TRUE,"Historical DJ Mthly Prices"}</definedName>
    <definedName name="wrn.IEO." hidden="1">{#N/A,#N/A,FALSE,"SUMMARY";#N/A,#N/A,FALSE,"AE7616";#N/A,#N/A,FALSE,"AE7617";#N/A,#N/A,FALSE,"AE7618";#N/A,#N/A,FALSE,"AE7619"}</definedName>
    <definedName name="wrn.Incentive._.Overhead." localSheetId="2" hidden="1">{#N/A,#N/A,FALSE,"Coversheet";#N/A,#N/A,FALSE,"QA"}</definedName>
    <definedName name="wrn.Incentive._.Overhead." localSheetId="1" hidden="1">{#N/A,#N/A,FALSE,"Coversheet";#N/A,#N/A,FALSE,"QA"}</definedName>
    <definedName name="wrn.Incentive._.Overhead." hidden="1">{#N/A,#N/A,FALSE,"Coversheet";#N/A,#N/A,FALSE,"QA"}</definedName>
    <definedName name="wrn.limit_reports." hidden="1">{#N/A,#N/A,FALSE,"Schedule F";#N/A,#N/A,FALSE,"Schedule G"}</definedName>
    <definedName name="wrn.MARGIN_WO_QTR." localSheetId="2" hidden="1">{#N/A,#N/A,FALSE,"Month ";#N/A,#N/A,FALSE,"YTD";#N/A,#N/A,FALSE,"12 mo ended"}</definedName>
    <definedName name="wrn.MARGIN_WO_QTR." localSheetId="1" hidden="1">{#N/A,#N/A,FALSE,"Month ";#N/A,#N/A,FALSE,"YTD";#N/A,#N/A,FALSE,"12 mo ended"}</definedName>
    <definedName name="wrn.MARGIN_WO_QTR." hidden="1">{#N/A,#N/A,FALSE,"Month ";#N/A,#N/A,FALSE,"YTD";#N/A,#N/A,FALSE,"12 mo ended"}</definedName>
    <definedName name="wrn.Municipal._.Reports." localSheetId="2"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wrn.Municipal._.Reports." localSheetId="1"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wrn.Municipal._.Reports."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wrn.Project._.Services." hidden="1">{#N/A,#N/A,FALSE,"BASE";#N/A,#N/A,FALSE,"LOOPS";#N/A,#N/A,FALSE,"PLC"}</definedName>
    <definedName name="wrn.SCHEDULE." hidden="1">{#N/A,#N/A,FALSE,"7617 Fab";#N/A,#N/A,FALSE,"7617 NSK"}</definedName>
    <definedName name="wrn.SLB." hidden="1">{#N/A,#N/A,FALSE,"SUMMARY";#N/A,#N/A,FALSE,"AE7616";#N/A,#N/A,FALSE,"AE7617";#N/A,#N/A,FALSE,"AE7618";#N/A,#N/A,FALSE,"AE7619";#N/A,#N/A,FALSE,"Target Materials"}</definedName>
    <definedName name="wrn.Small._.Tools._.Overhead." localSheetId="2" hidden="1">{#N/A,#N/A,FALSE,"2002 Small Tool OH";#N/A,#N/A,FALSE,"QA"}</definedName>
    <definedName name="wrn.Small._.Tools._.Overhead." hidden="1">{#N/A,#N/A,FALSE,"2002 Small Tool OH";#N/A,#N/A,FALSE,"QA"}</definedName>
    <definedName name="wrn.Summary." hidden="1">{#N/A,#N/A,FALSE,"Summ";#N/A,#N/A,FALSE,"General"}</definedName>
    <definedName name="wrn.USIM_Data." hidden="1">{#N/A,#N/A,FALSE,"Expenditures";#N/A,#N/A,FALSE,"Property Placed In-Service";#N/A,#N/A,FALSE,"Removals";#N/A,#N/A,FALSE,"Retirements";#N/A,#N/A,FALSE,"CWIP Balances";#N/A,#N/A,FALSE,"CWIP_Expend_Ratios";#N/A,#N/A,FALSE,"CWIP_Yr_End";#N/A,#N/A,FALSE,"Nuc_Fuel";#N/A,#N/A,FALSE,"New_Gen";#N/A,#N/A,FALSE,"New_Trans";#N/A,#N/A,FALSE,"DSM";#N/A,#N/A,FALSE,"Factors"}</definedName>
    <definedName name="wrn.USIM_Data_Abbrev." hidden="1">{#N/A,#N/A,FALSE,"Expenditures";#N/A,#N/A,FALSE,"Property Placed In-Service";#N/A,#N/A,FALSE,"Removals";#N/A,#N/A,FALSE,"Retirements";#N/A,#N/A,FALSE,"CWIP Balances";#N/A,#N/A,FALSE,"CWIP_Expend_Ratios";#N/A,#N/A,FALSE,"CWIP_Yr_End"}</definedName>
    <definedName name="wrn.USIM_Data_Abbrev3." hidden="1">{#N/A,#N/A,FALSE,"Expenditures";#N/A,#N/A,FALSE,"Property Placed In-Service";#N/A,#N/A,FALSE,"CWIP Balances"}</definedName>
    <definedName name="wrn.VERIFY." hidden="1">{#N/A,#N/A,FALSE,"income statement verification";#N/A,#N/A,FALSE,"balance sheet verification";#N/A,#N/A,FALSE,"income statement verificati (2)";#N/A,#N/A,FALSE,"balance sheet verification (2)";#N/A,#N/A,FALSE,"income statement verificati (3)";#N/A,#N/A,FALSE,"balance sheet verification (3)"}</definedName>
    <definedName name="www" hidden="1">{#N/A,#N/A,FALSE,"schA"}</definedName>
    <definedName name="www1" hidden="1">{#N/A,#N/A,FALSE,"schA"}</definedName>
    <definedName name="xx" hidden="1">{#N/A,#N/A,FALSE,"Balance_Sheet";#N/A,#N/A,FALSE,"income_statement_monthly";#N/A,#N/A,FALSE,"income_statement_Quarter";#N/A,#N/A,FALSE,"income_statement_ytd";#N/A,#N/A,FALSE,"income_statement_12Months"}</definedName>
    <definedName name="y" localSheetId="1" hidden="1">{#N/A,#N/A,FALSE,"Pg 6a CustCount_Electric";#N/A,#N/A,FALSE,"QA";"monthly",#N/A,FALSE,"Elect_Cust#Avg";"Year To Date",#N/A,FALSE,"Elect_Cust#Avg";"Rollling 12 months ended",#N/A,FALSE,"Elect_Cust#Avg";"Budget Month",#N/A,FALSE,"Electric";"Budget YTD",#N/A,FALSE,"Electric";"Budget 12 months",#N/A,FALSE,"Electric"}</definedName>
    <definedName name="y" hidden="1">{#N/A,#N/A,FALSE,"Pg 6a CustCount_Electric";#N/A,#N/A,FALSE,"QA";"monthly",#N/A,FALSE,"Elect_Cust#Avg";"Year To Date",#N/A,FALSE,"Elect_Cust#Avg";"Rollling 12 months ended",#N/A,FALSE,"Elect_Cust#Avg";"Budget Month",#N/A,FALSE,"Electric";"Budget YTD",#N/A,FALSE,"Electric";"Budget 12 months",#N/A,FALSE,"Electric"}</definedName>
  </definedNames>
  <calcPr fullCalcOnLoad="1"/>
</workbook>
</file>

<file path=xl/comments2.xml><?xml version="1.0" encoding="utf-8"?>
<comments xmlns="http://schemas.openxmlformats.org/spreadsheetml/2006/main">
  <authors>
    <author>jphelp</author>
  </authors>
  <commentList>
    <comment ref="C48" authorId="0">
      <text>
        <r>
          <rPr>
            <b/>
            <sz val="8"/>
            <rFont val="Tahoma"/>
            <family val="2"/>
          </rPr>
          <t>jphelp:</t>
        </r>
        <r>
          <rPr>
            <sz val="8"/>
            <rFont val="Tahoma"/>
            <family val="2"/>
          </rPr>
          <t xml:space="preserve">
RAF does not match the proposed RAF perfectly because the gas portion of Schedule 53 is included in gas revenue and gas cost, but the RAF does not apply to it. Also, the gas supply demand charge is rounded to the penny, so calculation of the RAF in reverse is not precise. And the balancing charge does not have an RAF. (08/10)</t>
        </r>
      </text>
    </comment>
  </commentList>
</comments>
</file>

<file path=xl/sharedStrings.xml><?xml version="1.0" encoding="utf-8"?>
<sst xmlns="http://schemas.openxmlformats.org/spreadsheetml/2006/main" count="248" uniqueCount="182">
  <si>
    <t>Total</t>
  </si>
  <si>
    <t>Residential (16)</t>
  </si>
  <si>
    <t>Commercial &amp; industrial (31)</t>
  </si>
  <si>
    <t>Large volume (41)</t>
  </si>
  <si>
    <t>Standby &amp; auxiliary heating (61)</t>
  </si>
  <si>
    <t>Interruptible (85)</t>
  </si>
  <si>
    <t>Limited interruptible (86)</t>
  </si>
  <si>
    <t>Non exclusive interruptible (87)</t>
  </si>
  <si>
    <t>Total revenue from sales/transport</t>
  </si>
  <si>
    <t>Rate Class</t>
  </si>
  <si>
    <t>Puget Sound Energy</t>
  </si>
  <si>
    <t>PUGET SOUND ENERGY-GAS</t>
  </si>
  <si>
    <t>GENERAL RATE INCREASE</t>
  </si>
  <si>
    <t>LINE</t>
  </si>
  <si>
    <t>NO.</t>
  </si>
  <si>
    <t>DESCRIPTION</t>
  </si>
  <si>
    <t>RATE</t>
  </si>
  <si>
    <t>BAD DEBTS</t>
  </si>
  <si>
    <t>ANNUAL FILING FEE</t>
  </si>
  <si>
    <t>SUM OF TAXES OTHER</t>
  </si>
  <si>
    <t>CONVERSION FACTOR EXCLUDING FEDERAL INCOME TAX ( 1 - LINE 5)</t>
  </si>
  <si>
    <t>FEDERAL INCOME TAX ( LINE 7 * 35%)</t>
  </si>
  <si>
    <t>Remove</t>
  </si>
  <si>
    <t>Deferral</t>
  </si>
  <si>
    <t>Municipal</t>
  </si>
  <si>
    <t>Conservation</t>
  </si>
  <si>
    <t>Low Income</t>
  </si>
  <si>
    <t>Amortization</t>
  </si>
  <si>
    <t>Taxes</t>
  </si>
  <si>
    <t>Sch. 120</t>
  </si>
  <si>
    <t>Sch. 129</t>
  </si>
  <si>
    <t>Sch. 106</t>
  </si>
  <si>
    <t>Other</t>
  </si>
  <si>
    <t>Rentals</t>
  </si>
  <si>
    <t>PUGET SOUND ENERGY - GAS</t>
  </si>
  <si>
    <t>REVENUE AND EXPENSES</t>
  </si>
  <si>
    <t>ADJUSTMENT</t>
  </si>
  <si>
    <t>SALES TO CUSTOMERS:</t>
  </si>
  <si>
    <t>RECLASS PENALTIES AND NEW CUSTOMER REVENUE TO</t>
  </si>
  <si>
    <t xml:space="preserve"> </t>
  </si>
  <si>
    <t>OTHER OPERATING</t>
  </si>
  <si>
    <t>TRUE UP CHANGE IN UNBILLED</t>
  </si>
  <si>
    <t>OTHER ADJUSTMENTS</t>
  </si>
  <si>
    <t>RESTATING ADJUSTMENTS SALES TO CUSTOMERS</t>
  </si>
  <si>
    <t>TOTAL INCREASE (DECREASE) SALES TO CUSTOMERS</t>
  </si>
  <si>
    <t>OTHER OPERATING REVENUES</t>
  </si>
  <si>
    <t>RENTALS:</t>
  </si>
  <si>
    <t>RECLASS PENALTIES AND NEW CUSTOMER REVENUE</t>
  </si>
  <si>
    <t>FROM SALES TO CUSTOMERS</t>
  </si>
  <si>
    <t>TOTAL INCREASE (DECREASE) OTHER OPERATING REVENUE</t>
  </si>
  <si>
    <t>TOTAL INCREASE (DECREASE) REVENUES</t>
  </si>
  <si>
    <t>OPERATING EXPENSES:</t>
  </si>
  <si>
    <t>PURCHASED GAS COSTS</t>
  </si>
  <si>
    <t>TOTAL PURCHASE GAS COSTS</t>
  </si>
  <si>
    <t>UNCOLLECTIBLES @</t>
  </si>
  <si>
    <t>ANNUAL FILING FEE @</t>
  </si>
  <si>
    <t>INCREASE (DECREASE) EXPENSES</t>
  </si>
  <si>
    <t>STATE UTILITY TAX @</t>
  </si>
  <si>
    <t>INCREASE (DECREASE) TAXES OTHER</t>
  </si>
  <si>
    <t>INCREASE (DECREASE) INCOME</t>
  </si>
  <si>
    <t>INCREASE (DECREASE) FIT @</t>
  </si>
  <si>
    <t>INCREASE (DECREASE) NOI</t>
  </si>
  <si>
    <t>Transportation - large volume (41T)</t>
  </si>
  <si>
    <t>Contracts</t>
  </si>
  <si>
    <t>Revenue</t>
  </si>
  <si>
    <t>Adjustment</t>
  </si>
  <si>
    <t>Reconciliation of Test Year Revenue</t>
  </si>
  <si>
    <t>Pro forma Gas Costs and Revenue (Sched. 101) and Margin</t>
  </si>
  <si>
    <t>Transfer</t>
  </si>
  <si>
    <t>Income</t>
  </si>
  <si>
    <t>Penalties &amp;</t>
  </si>
  <si>
    <t>Weather</t>
  </si>
  <si>
    <t>Pro forma</t>
  </si>
  <si>
    <t>Statement</t>
  </si>
  <si>
    <t>New Customer</t>
  </si>
  <si>
    <t>Restating</t>
  </si>
  <si>
    <t>Normalization</t>
  </si>
  <si>
    <t>Sch. 101</t>
  </si>
  <si>
    <t>Line</t>
  </si>
  <si>
    <t>Revenue (1)</t>
  </si>
  <si>
    <t>Adjustments</t>
  </si>
  <si>
    <t>Gas Revenue</t>
  </si>
  <si>
    <t>Gas Cost</t>
  </si>
  <si>
    <t>Margin</t>
  </si>
  <si>
    <t>A</t>
  </si>
  <si>
    <t>B</t>
  </si>
  <si>
    <t>C</t>
  </si>
  <si>
    <t>D</t>
  </si>
  <si>
    <t>E</t>
  </si>
  <si>
    <t>F</t>
  </si>
  <si>
    <t>G</t>
  </si>
  <si>
    <t>H</t>
  </si>
  <si>
    <t>I</t>
  </si>
  <si>
    <t>K</t>
  </si>
  <si>
    <t>J</t>
  </si>
  <si>
    <t>L</t>
  </si>
  <si>
    <t>M</t>
  </si>
  <si>
    <t>N</t>
  </si>
  <si>
    <t>O</t>
  </si>
  <si>
    <t>P</t>
  </si>
  <si>
    <t>Q</t>
  </si>
  <si>
    <t>R</t>
  </si>
  <si>
    <t>S</t>
  </si>
  <si>
    <t>T</t>
  </si>
  <si>
    <t>Transportation - interruptible (85T)</t>
  </si>
  <si>
    <t>Transportation - non exclusive interruptible (87T)</t>
  </si>
  <si>
    <t>Other operating revenue</t>
  </si>
  <si>
    <t>Total other operating revenue</t>
  </si>
  <si>
    <t>Total operating revenue</t>
  </si>
  <si>
    <t>Gas cost (Schedule 101)</t>
  </si>
  <si>
    <t>Gas revenue (Schedule 101)</t>
  </si>
  <si>
    <t>(1)</t>
  </si>
  <si>
    <t>(2)</t>
  </si>
  <si>
    <t>Penalty revenue and new customer revenue (Rule 7) is transferred from revenue from sales to other operating revenue.</t>
  </si>
  <si>
    <t>(3)</t>
  </si>
  <si>
    <t>(4)</t>
  </si>
  <si>
    <t>Adjustment from actual to proposed revenue adjustment factor (RAF).</t>
  </si>
  <si>
    <t>CONVERSION FACTOR - GAS</t>
  </si>
  <si>
    <t>STATE UTILITY TAX ( 3.873% - ( LINE 1 * 3.873% )  )</t>
  </si>
  <si>
    <t xml:space="preserve">CONVERSION FACTOR INCL FEDERAL INCOME TAX ( LINE 7 + LINE 8 ) </t>
  </si>
  <si>
    <t>Reconciliation of Revenue by Rate Schedule</t>
  </si>
  <si>
    <t>Merger Credit</t>
  </si>
  <si>
    <t>Storage Rental</t>
  </si>
  <si>
    <t>Sch. 132</t>
  </si>
  <si>
    <t>Residential (23)</t>
  </si>
  <si>
    <t>Residential (53)</t>
  </si>
  <si>
    <t>General Rate Case UG-090705.</t>
  </si>
  <si>
    <t>2009 GRC INCREASE DOCKET UG-090705</t>
  </si>
  <si>
    <t>U</t>
  </si>
  <si>
    <t>V</t>
  </si>
  <si>
    <t>FOR THE TWELVE MONTHS ENDED DECEMBER 31, 2010</t>
  </si>
  <si>
    <t>Test Year Ended December 31, 2010</t>
  </si>
  <si>
    <t>2011 GENERAL RATE INCREASE</t>
  </si>
  <si>
    <t>Check RAF</t>
  </si>
  <si>
    <t>Check</t>
  </si>
  <si>
    <t>(5)</t>
  </si>
  <si>
    <t>Gas Tariff Increase Filing UG-101644.</t>
  </si>
  <si>
    <t>November 2010 Purchased Gas Adjustment.</t>
  </si>
  <si>
    <t>Transportation - Limited interruptible (86T)</t>
  </si>
  <si>
    <t>W</t>
  </si>
  <si>
    <t>RAF (5)</t>
  </si>
  <si>
    <t xml:space="preserve">Migration </t>
  </si>
  <si>
    <t>Min. Chrg.</t>
  </si>
  <si>
    <t>GTIF (4)</t>
  </si>
  <si>
    <t>2010 PGA (3)</t>
  </si>
  <si>
    <t>GRC (2)</t>
  </si>
  <si>
    <t>Schedule 41</t>
  </si>
  <si>
    <t>Sched. 41T/86T</t>
  </si>
  <si>
    <t>Sched. 85/85T</t>
  </si>
  <si>
    <t>April 2011</t>
  </si>
  <si>
    <t>November</t>
  </si>
  <si>
    <t>April 2010</t>
  </si>
  <si>
    <t>ADD GRC INCREASE DOCKET UG-090705</t>
  </si>
  <si>
    <t>ADD GTIF INCREASE DOCEKT UG-101644</t>
  </si>
  <si>
    <t xml:space="preserve">OCTOBER 2010 PURCHASED GAS </t>
  </si>
  <si>
    <t>MIGRATION ADJUSTMENT FOR SCHEDULES 41T AND 86T</t>
  </si>
  <si>
    <t>MIGRATION ADJUSTMENT FOR SCHEDULE 41</t>
  </si>
  <si>
    <t>MERGER RATE CREDIT SCHEDULE 132</t>
  </si>
  <si>
    <t xml:space="preserve">   TRUE UP CHANGE IN UNBILLED</t>
  </si>
  <si>
    <t xml:space="preserve">            REMOVE STORAGE RENTAL REVENUE</t>
  </si>
  <si>
    <t>Docket Number UG-11____</t>
  </si>
  <si>
    <t xml:space="preserve">NOVEMBER 2010 PURCHASED GAS </t>
  </si>
  <si>
    <t>ADJUSTMENT, DOCKET UG-101642 - REDUCE REVENUES FROM PGA</t>
  </si>
  <si>
    <t>ADJUSTMENT, DOCKET UG-101642 REDUCE GAS COSTS FROM PGA</t>
  </si>
  <si>
    <t>TRUE UP CHANGE IN UNBILLED - GAS COSTS</t>
  </si>
  <si>
    <t>With No KC</t>
  </si>
  <si>
    <t>Loss</t>
  </si>
  <si>
    <t>X</t>
  </si>
  <si>
    <t>2011 General Rate Case - Gas Rebuttal</t>
  </si>
  <si>
    <t>Customer</t>
  </si>
  <si>
    <t xml:space="preserve">Large </t>
  </si>
  <si>
    <t>Page 13.02</t>
  </si>
  <si>
    <t>Exhibit No. ______ (MJS-13)</t>
  </si>
  <si>
    <t>LARGE CUSTOMER LOSS</t>
  </si>
  <si>
    <t>OTHER ADJUSTMENTS, LARGE CUSTOMER LOSS</t>
  </si>
  <si>
    <t>C&amp;I</t>
  </si>
  <si>
    <t>Class</t>
  </si>
  <si>
    <t>480 - Gas Residential Sales</t>
  </si>
  <si>
    <t>481 - Gas Commercial &amp; Industrial Sales</t>
  </si>
  <si>
    <t>489 - Rev From Transportation Of Gas To Others</t>
  </si>
  <si>
    <t>ADD GTIF INCREASE DOCKET UG-101644</t>
  </si>
  <si>
    <t>PAGE 14.03G</t>
  </si>
</sst>
</file>

<file path=xl/styles.xml><?xml version="1.0" encoding="utf-8"?>
<styleSheet xmlns="http://schemas.openxmlformats.org/spreadsheetml/2006/main">
  <numFmts count="5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quot;$&quot;* #,##0.00000_);_(&quot;$&quot;* \(#,##0.00000\);_(&quot;$&quot;* &quot;-&quot;?????_);_(@_)"/>
    <numFmt numFmtId="166" formatCode="_(&quot;$&quot;* #,##0_);_(&quot;$&quot;* \(#,##0\);_(&quot;$&quot;* &quot;-&quot;??_);_(@_)"/>
    <numFmt numFmtId="167" formatCode="0.0%"/>
    <numFmt numFmtId="168" formatCode="0.000000"/>
    <numFmt numFmtId="169" formatCode="00000"/>
    <numFmt numFmtId="170" formatCode="#,##0.00000000000;[Red]\-#,##0.00000000000"/>
    <numFmt numFmtId="171" formatCode="0.0000000"/>
    <numFmt numFmtId="172" formatCode="0.000%"/>
    <numFmt numFmtId="173" formatCode="0.00000"/>
    <numFmt numFmtId="174" formatCode="_(&quot;$&quot;* #,##0.000_);_(&quot;$&quot;* \(#,##0.000\);_(&quot;$&quot;* &quot;-&quot;_);_(@_)"/>
    <numFmt numFmtId="175" formatCode="_(&quot;$&quot;* #,##0.00_);_(&quot;$&quot;* \(#,##0.00\);_(&quot;$&quot;* &quot;-&quot;?????_);_(@_)"/>
    <numFmt numFmtId="176" formatCode="#,##0.00000_);\(#,##0.00000\)"/>
    <numFmt numFmtId="177" formatCode="_(&quot;$&quot;* #,##0.00000_);_(&quot;$&quot;* \(#,##0.00000\);_(&quot;$&quot;* &quot;-&quot;??_);_(@_)"/>
    <numFmt numFmtId="178" formatCode="0.0000"/>
    <numFmt numFmtId="179" formatCode="#,##0.000000_);\(#,##0.000000\)"/>
    <numFmt numFmtId="180" formatCode="0.00000_);\(0.00000\)"/>
    <numFmt numFmtId="181" formatCode="_(* #,##0.000000_);_(* \(#,##0.000000\);_(* &quot;-&quot;_);_(@_)"/>
    <numFmt numFmtId="182" formatCode="_(* #,##0.00000_);_(* \(#,##0.00000\);_(* &quot;-&quot;_);_(@_)"/>
    <numFmt numFmtId="183" formatCode="#,##0;\(#,##0\)"/>
    <numFmt numFmtId="184" formatCode="0.000000%"/>
    <numFmt numFmtId="185" formatCode="\$#,##0.00_);[Red]\(\$#,##0.00\)"/>
    <numFmt numFmtId="186" formatCode="0.00000000"/>
    <numFmt numFmtId="187" formatCode="_(* #,##0.00000_);_(* \(#,##0.00000\);_(* &quot;-&quot;??_);_(@_)"/>
    <numFmt numFmtId="188" formatCode="d\.mmm\.yy"/>
    <numFmt numFmtId="189" formatCode="dd\-mmm\-yy"/>
    <numFmt numFmtId="190" formatCode="&quot;$&quot;#,##0.00;\(&quot;$&quot;#,##0.00\)"/>
    <numFmt numFmtId="191" formatCode="#."/>
    <numFmt numFmtId="192" formatCode="&quot;$&quot;#,##0\ ;\(&quot;$&quot;#,##0\)"/>
    <numFmt numFmtId="193" formatCode="mmmm\ d\,\ yyyy"/>
    <numFmt numFmtId="194" formatCode="_(&quot;$&quot;* #,##0.0000_);_(&quot;$&quot;* \(#,##0.0000\);_(&quot;$&quot;* &quot;-&quot;????_);_(@_)"/>
    <numFmt numFmtId="195" formatCode="_(* #,##0.0_);_(* \(#,##0.0\);_(* &quot;-&quot;_);_(@_)"/>
    <numFmt numFmtId="196" formatCode="&quot;$&quot;#,##0.00"/>
    <numFmt numFmtId="197" formatCode="_([$€-2]* #,##0.00_);_([$€-2]* \(#,##0.00\);_([$€-2]* &quot;-&quot;??_)"/>
    <numFmt numFmtId="198" formatCode="&quot;$&quot;#,##0;\-&quot;$&quot;#,##0"/>
    <numFmt numFmtId="199" formatCode="_(&quot;$&quot;* #,##0.0000000_);_(&quot;$&quot;* \(#,##0.0000000\);_(&quot;$&quot;* &quot;-&quot;_);_(@_)"/>
    <numFmt numFmtId="200" formatCode="_(&quot;$&quot;* #,##0.000000_);_(&quot;$&quot;* \(#,##0.000000\);_(&quot;$&quot;* &quot;-&quot;_);_(@_)"/>
    <numFmt numFmtId="201" formatCode="_-* #,##0.00\ _D_M_-;\-* #,##0.00\ _D_M_-;_-* &quot;-&quot;??\ _D_M_-;_-@_-"/>
    <numFmt numFmtId="202" formatCode="_-* #,##0.00\ &quot;DM&quot;_-;\-* #,##0.00\ &quot;DM&quot;_-;_-* &quot;-&quot;??\ &quot;DM&quot;_-;_-@_-"/>
    <numFmt numFmtId="203" formatCode="_(* #,##0.000000_);_(* \(#,##0.000000\);_(* &quot;-&quot;??????_);_(@_)"/>
    <numFmt numFmtId="204" formatCode="_(* #,##0.00000_);_(* \(#,##0.00000\);_(* &quot;-&quot;?????_);_(@_)"/>
    <numFmt numFmtId="205" formatCode="_(* #,##0.0_);_(* \(#,##0.0\);_(* &quot;-&quot;??_);_(@_)"/>
  </numFmts>
  <fonts count="87">
    <font>
      <sz val="10"/>
      <name val="Arial"/>
      <family val="2"/>
    </font>
    <font>
      <sz val="11"/>
      <color indexed="8"/>
      <name val="Calibri"/>
      <family val="2"/>
    </font>
    <font>
      <b/>
      <sz val="10"/>
      <name val="Arial"/>
      <family val="2"/>
    </font>
    <font>
      <sz val="10"/>
      <color indexed="21"/>
      <name val="Arial"/>
      <family val="2"/>
    </font>
    <font>
      <sz val="10"/>
      <color indexed="12"/>
      <name val="Arial"/>
      <family val="2"/>
    </font>
    <font>
      <sz val="8"/>
      <name val="Arial"/>
      <family val="2"/>
    </font>
    <font>
      <b/>
      <sz val="8"/>
      <name val="Arial"/>
      <family val="2"/>
    </font>
    <font>
      <sz val="10"/>
      <name val="Times New Roman"/>
      <family val="1"/>
    </font>
    <font>
      <b/>
      <sz val="10"/>
      <name val="Times New Roman"/>
      <family val="1"/>
    </font>
    <font>
      <b/>
      <sz val="11"/>
      <color indexed="10"/>
      <name val="Arial"/>
      <family val="2"/>
    </font>
    <font>
      <b/>
      <i/>
      <sz val="10"/>
      <name val="Arial"/>
      <family val="2"/>
    </font>
    <font>
      <sz val="11"/>
      <color indexed="9"/>
      <name val="Calibri"/>
      <family val="2"/>
    </font>
    <font>
      <b/>
      <sz val="11"/>
      <color indexed="8"/>
      <name val="Calibri"/>
      <family val="2"/>
    </font>
    <font>
      <sz val="12"/>
      <name val="Times New Roman"/>
      <family val="1"/>
    </font>
    <font>
      <sz val="10"/>
      <color indexed="8"/>
      <name val="MS Sans Serif"/>
      <family val="2"/>
    </font>
    <font>
      <sz val="10"/>
      <color indexed="8"/>
      <name val="Arial"/>
      <family val="2"/>
    </font>
    <font>
      <sz val="10"/>
      <color indexed="22"/>
      <name val="Arial"/>
      <family val="2"/>
    </font>
    <font>
      <sz val="10"/>
      <name val="Helv"/>
      <family val="0"/>
    </font>
    <font>
      <sz val="12"/>
      <name val="Times"/>
      <family val="1"/>
    </font>
    <font>
      <sz val="1"/>
      <color indexed="16"/>
      <name val="Courier"/>
      <family val="3"/>
    </font>
    <font>
      <sz val="10"/>
      <name val="MS Serif"/>
      <family val="1"/>
    </font>
    <font>
      <sz val="10"/>
      <name val="Courier"/>
      <family val="3"/>
    </font>
    <font>
      <sz val="12"/>
      <color indexed="24"/>
      <name val="Arial"/>
      <family val="2"/>
    </font>
    <font>
      <b/>
      <sz val="12"/>
      <name val="Arial"/>
      <family val="2"/>
    </font>
    <font>
      <u val="single"/>
      <sz val="10"/>
      <color indexed="12"/>
      <name val="MS Sans Serif"/>
      <family val="2"/>
    </font>
    <font>
      <b/>
      <sz val="12"/>
      <color indexed="20"/>
      <name val="Arial"/>
      <family val="2"/>
    </font>
    <font>
      <sz val="7"/>
      <name val="Small Fonts"/>
      <family val="2"/>
    </font>
    <font>
      <sz val="11"/>
      <name val="Arial"/>
      <family val="2"/>
    </font>
    <font>
      <sz val="10"/>
      <name val="MS Sans Serif"/>
      <family val="2"/>
    </font>
    <font>
      <b/>
      <sz val="10"/>
      <name val="MS Sans Serif"/>
      <family val="2"/>
    </font>
    <font>
      <sz val="12"/>
      <color indexed="10"/>
      <name val="Arial"/>
      <family val="2"/>
    </font>
    <font>
      <sz val="12"/>
      <color indexed="10"/>
      <name val="Times"/>
      <family val="1"/>
    </font>
    <font>
      <i/>
      <sz val="10"/>
      <name val="Arial"/>
      <family val="2"/>
    </font>
    <font>
      <sz val="8"/>
      <name val="Helv"/>
      <family val="0"/>
    </font>
    <font>
      <sz val="10"/>
      <color indexed="39"/>
      <name val="Arial"/>
      <family val="2"/>
    </font>
    <font>
      <b/>
      <sz val="10"/>
      <color indexed="8"/>
      <name val="Arial"/>
      <family val="2"/>
    </font>
    <font>
      <b/>
      <sz val="12"/>
      <color indexed="8"/>
      <name val="Arial"/>
      <family val="2"/>
    </font>
    <font>
      <b/>
      <sz val="16"/>
      <color indexed="23"/>
      <name val="Arial"/>
      <family val="2"/>
    </font>
    <font>
      <sz val="10"/>
      <color indexed="10"/>
      <name val="Arial"/>
      <family val="2"/>
    </font>
    <font>
      <b/>
      <sz val="18"/>
      <color indexed="62"/>
      <name val="Cambria"/>
      <family val="2"/>
    </font>
    <font>
      <b/>
      <sz val="8"/>
      <color indexed="8"/>
      <name val="Helv"/>
      <family val="0"/>
    </font>
    <font>
      <b/>
      <sz val="12"/>
      <color indexed="56"/>
      <name val="Arial"/>
      <family val="2"/>
    </font>
    <font>
      <b/>
      <sz val="14"/>
      <color indexed="56"/>
      <name val="Arial"/>
      <family val="2"/>
    </font>
    <font>
      <sz val="10"/>
      <color indexed="24"/>
      <name val="Arial"/>
      <family val="2"/>
    </font>
    <font>
      <b/>
      <sz val="8"/>
      <name val="Tahoma"/>
      <family val="2"/>
    </font>
    <font>
      <sz val="8"/>
      <name val="Tahoma"/>
      <family val="2"/>
    </font>
    <font>
      <b/>
      <sz val="11"/>
      <color indexed="9"/>
      <name val="Calibri"/>
      <family val="2"/>
    </font>
    <font>
      <sz val="11"/>
      <color indexed="17"/>
      <name val="Calibri"/>
      <family val="2"/>
    </font>
    <font>
      <sz val="11"/>
      <color indexed="60"/>
      <name val="Calibri"/>
      <family val="2"/>
    </font>
    <font>
      <b/>
      <sz val="11"/>
      <color indexed="63"/>
      <name val="Calibri"/>
      <family val="2"/>
    </font>
    <font>
      <sz val="11"/>
      <color indexed="10"/>
      <name val="Calibri"/>
      <family val="2"/>
    </font>
    <font>
      <sz val="11"/>
      <color indexed="16"/>
      <name val="Calibri"/>
      <family val="2"/>
    </font>
    <font>
      <b/>
      <sz val="11"/>
      <color indexed="53"/>
      <name val="Calibri"/>
      <family val="2"/>
    </font>
    <font>
      <sz val="12"/>
      <name val="MS Serif"/>
      <family val="1"/>
    </font>
    <font>
      <b/>
      <sz val="15"/>
      <color indexed="62"/>
      <name val="Calibri"/>
      <family val="2"/>
    </font>
    <font>
      <b/>
      <sz val="13"/>
      <color indexed="62"/>
      <name val="Calibri"/>
      <family val="2"/>
    </font>
    <font>
      <b/>
      <sz val="11"/>
      <color indexed="62"/>
      <name val="Calibri"/>
      <family val="2"/>
    </font>
    <font>
      <sz val="11"/>
      <color indexed="48"/>
      <name val="Calibri"/>
      <family val="2"/>
    </font>
    <font>
      <sz val="11"/>
      <color indexed="53"/>
      <name val="Calibri"/>
      <family val="2"/>
    </font>
    <font>
      <b/>
      <i/>
      <sz val="10"/>
      <name val="Times New Roman"/>
      <family val="1"/>
    </font>
    <font>
      <b/>
      <i/>
      <sz val="10"/>
      <color indexed="21"/>
      <name val="Arial"/>
      <family val="2"/>
    </font>
    <font>
      <sz val="11"/>
      <color indexed="20"/>
      <name val="Calibri"/>
      <family val="2"/>
    </font>
    <font>
      <b/>
      <sz val="11"/>
      <color indexed="52"/>
      <name val="Calibri"/>
      <family val="2"/>
    </font>
    <font>
      <i/>
      <sz val="11"/>
      <color indexed="23"/>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b/>
      <sz val="18"/>
      <color indexed="56"/>
      <name val="Cambri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84">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indexed="44"/>
        <bgColor indexed="64"/>
      </patternFill>
    </fill>
    <fill>
      <patternFill patternType="solid">
        <fgColor indexed="54"/>
        <bgColor indexed="64"/>
      </patternFill>
    </fill>
    <fill>
      <patternFill patternType="solid">
        <fgColor indexed="24"/>
        <bgColor indexed="64"/>
      </patternFill>
    </fill>
    <fill>
      <patternFill patternType="solid">
        <fgColor indexed="48"/>
        <bgColor indexed="64"/>
      </patternFill>
    </fill>
    <fill>
      <patternFill patternType="solid">
        <fgColor theme="5"/>
        <bgColor indexed="64"/>
      </patternFill>
    </fill>
    <fill>
      <patternFill patternType="solid">
        <fgColor indexed="15"/>
        <bgColor indexed="64"/>
      </patternFill>
    </fill>
    <fill>
      <patternFill patternType="solid">
        <fgColor indexed="45"/>
        <bgColor indexed="64"/>
      </patternFill>
    </fill>
    <fill>
      <patternFill patternType="solid">
        <fgColor indexed="55"/>
        <bgColor indexed="64"/>
      </patternFill>
    </fill>
    <fill>
      <patternFill patternType="solid">
        <fgColor indexed="25"/>
        <bgColor indexed="64"/>
      </patternFill>
    </fill>
    <fill>
      <patternFill patternType="solid">
        <fgColor theme="6"/>
        <bgColor indexed="64"/>
      </patternFill>
    </fill>
    <fill>
      <patternFill patternType="solid">
        <fgColor indexed="41"/>
        <bgColor indexed="64"/>
      </patternFill>
    </fill>
    <fill>
      <patternFill patternType="solid">
        <fgColor indexed="40"/>
        <bgColor indexed="64"/>
      </patternFill>
    </fill>
    <fill>
      <patternFill patternType="solid">
        <fgColor indexed="22"/>
        <bgColor indexed="64"/>
      </patternFill>
    </fill>
    <fill>
      <patternFill patternType="solid">
        <fgColor theme="7"/>
        <bgColor indexed="64"/>
      </patternFill>
    </fill>
    <fill>
      <patternFill patternType="solid">
        <fgColor indexed="23"/>
        <bgColor indexed="64"/>
      </patternFill>
    </fill>
    <fill>
      <patternFill patternType="solid">
        <fgColor theme="8"/>
        <bgColor indexed="64"/>
      </patternFill>
    </fill>
    <fill>
      <patternFill patternType="solid">
        <fgColor indexed="49"/>
        <bgColor indexed="64"/>
      </patternFill>
    </fill>
    <fill>
      <patternFill patternType="solid">
        <fgColor theme="9"/>
        <bgColor indexed="64"/>
      </patternFill>
    </fill>
    <fill>
      <patternFill patternType="solid">
        <fgColor indexed="26"/>
        <bgColor indexed="64"/>
      </patternFill>
    </fill>
    <fill>
      <patternFill patternType="solid">
        <fgColor indexed="47"/>
        <bgColor indexed="64"/>
      </patternFill>
    </fill>
    <fill>
      <patternFill patternType="solid">
        <fgColor indexed="52"/>
        <bgColor indexed="64"/>
      </patternFill>
    </fill>
    <fill>
      <patternFill patternType="solid">
        <fgColor rgb="FFFFC7CE"/>
        <bgColor indexed="64"/>
      </patternFill>
    </fill>
    <fill>
      <patternFill patternType="solid">
        <fgColor rgb="FFF2F2F2"/>
        <bgColor indexed="64"/>
      </patternFill>
    </fill>
    <fill>
      <patternFill patternType="solid">
        <fgColor indexed="9"/>
        <bgColor indexed="64"/>
      </patternFill>
    </fill>
    <fill>
      <patternFill patternType="solid">
        <fgColor rgb="FFA5A5A5"/>
        <bgColor indexed="64"/>
      </patternFill>
    </fill>
    <fill>
      <patternFill patternType="solid">
        <fgColor indexed="22"/>
        <bgColor indexed="64"/>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rgb="FFC6EFCE"/>
        <bgColor indexed="64"/>
      </patternFill>
    </fill>
    <fill>
      <patternFill patternType="solid">
        <fgColor indexed="42"/>
        <bgColor indexed="64"/>
      </patternFill>
    </fill>
    <fill>
      <patternFill patternType="solid">
        <fgColor rgb="FFFFCC99"/>
        <bgColor indexed="64"/>
      </patternFill>
    </fill>
    <fill>
      <patternFill patternType="solid">
        <fgColor indexed="9"/>
        <bgColor indexed="64"/>
      </patternFill>
    </fill>
    <fill>
      <patternFill patternType="solid">
        <fgColor indexed="43"/>
        <bgColor indexed="64"/>
      </patternFill>
    </fill>
    <fill>
      <patternFill patternType="solid">
        <fgColor rgb="FFFFEB9C"/>
        <bgColor indexed="64"/>
      </patternFill>
    </fill>
    <fill>
      <patternFill patternType="solid">
        <fgColor indexed="60"/>
        <bgColor indexed="64"/>
      </patternFill>
    </fill>
    <fill>
      <patternFill patternType="solid">
        <fgColor rgb="FFFFFFCC"/>
        <bgColor indexed="64"/>
      </patternFill>
    </fill>
    <fill>
      <patternFill patternType="solid">
        <fgColor indexed="26"/>
        <bgColor indexed="64"/>
      </patternFill>
    </fill>
    <fill>
      <patternFill patternType="solid">
        <fgColor indexed="41"/>
        <bgColor indexed="64"/>
      </patternFill>
    </fill>
    <fill>
      <patternFill patternType="mediumGray">
        <fgColor indexed="22"/>
      </patternFill>
    </fill>
    <fill>
      <patternFill patternType="solid">
        <fgColor indexed="10"/>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lightUp">
        <fgColor indexed="22"/>
        <bgColor indexed="35"/>
      </patternFill>
    </fill>
    <fill>
      <patternFill patternType="solid">
        <fgColor indexed="35"/>
        <bgColor indexed="64"/>
      </patternFill>
    </fill>
    <fill>
      <patternFill patternType="solid">
        <fgColor indexed="54"/>
        <bgColor indexed="64"/>
      </patternFill>
    </fill>
    <fill>
      <patternFill patternType="solid">
        <fgColor indexed="23"/>
        <bgColor indexed="64"/>
      </patternFill>
    </fill>
    <fill>
      <patternFill patternType="solid">
        <fgColor indexed="55"/>
        <bgColor indexed="64"/>
      </patternFill>
    </fill>
    <fill>
      <patternFill patternType="solid">
        <fgColor indexed="20"/>
        <bgColor indexed="64"/>
      </patternFill>
    </fill>
    <fill>
      <patternFill patternType="gray0625">
        <fgColor indexed="8"/>
      </patternFill>
    </fill>
    <fill>
      <patternFill patternType="gray125">
        <fgColor indexed="8"/>
      </patternFill>
    </fill>
  </fills>
  <borders count="49">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style="medium"/>
      <bottom style="medium"/>
    </border>
    <border>
      <left>
        <color indexed="63"/>
      </left>
      <right>
        <color indexed="63"/>
      </right>
      <top style="thin"/>
      <bottom style="thin"/>
    </border>
    <border>
      <left>
        <color indexed="63"/>
      </left>
      <right>
        <color indexed="63"/>
      </right>
      <top>
        <color indexed="63"/>
      </top>
      <bottom style="thick">
        <color theme="4"/>
      </bottom>
    </border>
    <border>
      <left>
        <color indexed="63"/>
      </left>
      <right>
        <color indexed="63"/>
      </right>
      <top>
        <color indexed="63"/>
      </top>
      <bottom style="thick">
        <color indexed="48"/>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24"/>
      </bottom>
    </border>
    <border>
      <left style="thin"/>
      <right style="thin"/>
      <top style="thin"/>
      <bottom style="thin"/>
    </border>
    <border>
      <left style="hair"/>
      <right style="hair"/>
      <top style="hair"/>
      <bottom style="hair"/>
    </border>
    <border>
      <left>
        <color indexed="63"/>
      </left>
      <right>
        <color indexed="63"/>
      </right>
      <top>
        <color indexed="63"/>
      </top>
      <bottom style="double">
        <color rgb="FFFF8001"/>
      </bottom>
    </border>
    <border>
      <left>
        <color indexed="63"/>
      </left>
      <right>
        <color indexed="63"/>
      </right>
      <top>
        <color indexed="63"/>
      </top>
      <bottom style="double">
        <color indexed="53"/>
      </bottom>
    </border>
    <border>
      <left>
        <color indexed="63"/>
      </left>
      <right style="hair"/>
      <top>
        <color indexed="63"/>
      </top>
      <bottom style="thin"/>
    </border>
    <border>
      <left>
        <color indexed="63"/>
      </left>
      <right style="hair"/>
      <top>
        <color indexed="63"/>
      </top>
      <bottom>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medium"/>
    </border>
    <border>
      <left>
        <color indexed="63"/>
      </left>
      <right>
        <color indexed="63"/>
      </right>
      <top style="thin"/>
      <bottom style="double"/>
    </border>
    <border>
      <left>
        <color indexed="63"/>
      </left>
      <right>
        <color indexed="63"/>
      </right>
      <top>
        <color indexed="63"/>
      </top>
      <bottom style="thin"/>
    </border>
    <border>
      <left>
        <color indexed="63"/>
      </left>
      <right>
        <color indexed="63"/>
      </right>
      <top style="thin"/>
      <bottom>
        <color indexed="63"/>
      </bottom>
    </border>
    <border>
      <left style="thin">
        <color indexed="63"/>
      </left>
      <right style="thin">
        <color indexed="63"/>
      </right>
      <top style="thin"/>
      <bottom style="thin">
        <color indexed="63"/>
      </bottom>
    </border>
    <border>
      <left style="thin">
        <color indexed="54"/>
      </left>
      <right>
        <color indexed="63"/>
      </right>
      <top style="thin">
        <color indexed="54"/>
      </top>
      <bottom>
        <color indexed="63"/>
      </bottom>
    </border>
    <border>
      <left>
        <color indexed="63"/>
      </left>
      <right>
        <color indexed="63"/>
      </right>
      <top style="hair"/>
      <bottom>
        <color indexed="63"/>
      </bottom>
    </border>
    <border>
      <left>
        <color indexed="63"/>
      </left>
      <right>
        <color indexed="63"/>
      </right>
      <top style="thin">
        <color theme="4"/>
      </top>
      <bottom style="double">
        <color theme="4"/>
      </bottom>
    </border>
    <border>
      <left>
        <color indexed="63"/>
      </left>
      <right>
        <color indexed="63"/>
      </right>
      <top style="thin">
        <color indexed="48"/>
      </top>
      <bottom style="double">
        <color indexed="48"/>
      </bottom>
    </border>
    <border>
      <left>
        <color indexed="63"/>
      </left>
      <right>
        <color indexed="63"/>
      </right>
      <top style="double">
        <color indexed="8"/>
      </top>
      <bottom>
        <color indexed="63"/>
      </bottom>
    </border>
    <border>
      <left style="thick"/>
      <right style="thick"/>
      <top style="thick"/>
      <bottom style="thick"/>
    </border>
    <border>
      <left style="medium"/>
      <right style="medium"/>
      <top style="medium"/>
      <bottom style="medium"/>
    </border>
    <border>
      <left>
        <color indexed="63"/>
      </left>
      <right style="thin"/>
      <top>
        <color indexed="63"/>
      </top>
      <bottom>
        <color indexed="63"/>
      </bottom>
    </border>
    <border>
      <left style="medium">
        <color indexed="10"/>
      </left>
      <right>
        <color indexed="63"/>
      </right>
      <top style="medium">
        <color indexed="10"/>
      </top>
      <bottom>
        <color indexed="63"/>
      </bottom>
    </border>
    <border>
      <left>
        <color indexed="63"/>
      </left>
      <right>
        <color indexed="63"/>
      </right>
      <top style="medium">
        <color indexed="10"/>
      </top>
      <bottom>
        <color indexed="63"/>
      </bottom>
    </border>
    <border>
      <left>
        <color indexed="63"/>
      </left>
      <right style="medium">
        <color indexed="10"/>
      </right>
      <top style="medium">
        <color indexed="10"/>
      </top>
      <bottom>
        <color indexed="63"/>
      </bottom>
    </border>
    <border>
      <left style="medium">
        <color indexed="10"/>
      </left>
      <right>
        <color indexed="63"/>
      </right>
      <top>
        <color indexed="63"/>
      </top>
      <bottom>
        <color indexed="63"/>
      </bottom>
    </border>
    <border>
      <left>
        <color indexed="63"/>
      </left>
      <right style="medium">
        <color indexed="10"/>
      </right>
      <top>
        <color indexed="63"/>
      </top>
      <bottom>
        <color indexed="63"/>
      </bottom>
    </border>
    <border>
      <left style="medium">
        <color indexed="10"/>
      </left>
      <right>
        <color indexed="63"/>
      </right>
      <top>
        <color indexed="63"/>
      </top>
      <bottom style="medium">
        <color indexed="10"/>
      </bottom>
    </border>
    <border>
      <left>
        <color indexed="63"/>
      </left>
      <right>
        <color indexed="63"/>
      </right>
      <top>
        <color indexed="63"/>
      </top>
      <bottom style="medium">
        <color indexed="10"/>
      </bottom>
    </border>
    <border>
      <left>
        <color indexed="63"/>
      </left>
      <right style="medium">
        <color indexed="10"/>
      </right>
      <top>
        <color indexed="63"/>
      </top>
      <bottom style="medium">
        <color indexed="10"/>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s>
  <cellStyleXfs count="57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187" fontId="0" fillId="0" borderId="0">
      <alignment horizontal="left" wrapText="1"/>
      <protection/>
    </xf>
    <xf numFmtId="168" fontId="0" fillId="0" borderId="0">
      <alignment horizontal="left" wrapText="1"/>
      <protection/>
    </xf>
    <xf numFmtId="168" fontId="0" fillId="0" borderId="0">
      <alignment horizontal="left" wrapText="1"/>
      <protection/>
    </xf>
    <xf numFmtId="168" fontId="0" fillId="0" borderId="0">
      <alignment horizontal="left" wrapText="1"/>
      <protection/>
    </xf>
    <xf numFmtId="168" fontId="0" fillId="0" borderId="0">
      <alignment horizontal="left" wrapText="1"/>
      <protection/>
    </xf>
    <xf numFmtId="168" fontId="0" fillId="0" borderId="0">
      <alignment horizontal="left" wrapText="1"/>
      <protection/>
    </xf>
    <xf numFmtId="187" fontId="0" fillId="0" borderId="0">
      <alignment horizontal="left" wrapText="1"/>
      <protection/>
    </xf>
    <xf numFmtId="187" fontId="0" fillId="0" borderId="0">
      <alignment horizontal="left" wrapText="1"/>
      <protection/>
    </xf>
    <xf numFmtId="187" fontId="0" fillId="0" borderId="0">
      <alignment horizontal="left" wrapText="1"/>
      <protection/>
    </xf>
    <xf numFmtId="187" fontId="0" fillId="0" borderId="0">
      <alignment horizontal="left" wrapText="1"/>
      <protection/>
    </xf>
    <xf numFmtId="187" fontId="0" fillId="0" borderId="0">
      <alignment horizontal="left" wrapText="1"/>
      <protection/>
    </xf>
    <xf numFmtId="168" fontId="0" fillId="0" borderId="0">
      <alignment horizontal="left" wrapText="1"/>
      <protection/>
    </xf>
    <xf numFmtId="171" fontId="0" fillId="0" borderId="0">
      <alignment horizontal="left" wrapText="1"/>
      <protection/>
    </xf>
    <xf numFmtId="187" fontId="0" fillId="0" borderId="0">
      <alignment horizontal="left" wrapText="1"/>
      <protection/>
    </xf>
    <xf numFmtId="187" fontId="0" fillId="0" borderId="0">
      <alignment horizontal="left" wrapText="1"/>
      <protection/>
    </xf>
    <xf numFmtId="187" fontId="0" fillId="0" borderId="0">
      <alignment horizontal="left" wrapText="1"/>
      <protection/>
    </xf>
    <xf numFmtId="187" fontId="0" fillId="0" borderId="0">
      <alignment horizontal="left" wrapText="1"/>
      <protection/>
    </xf>
    <xf numFmtId="187" fontId="0" fillId="0" borderId="0">
      <alignment horizontal="left" wrapText="1"/>
      <protection/>
    </xf>
    <xf numFmtId="171" fontId="0" fillId="0" borderId="0">
      <alignment horizontal="left" wrapText="1"/>
      <protection/>
    </xf>
    <xf numFmtId="171" fontId="0" fillId="0" borderId="0">
      <alignment horizontal="left" wrapText="1"/>
      <protection/>
    </xf>
    <xf numFmtId="171" fontId="0" fillId="0" borderId="0">
      <alignment horizontal="left" wrapText="1"/>
      <protection/>
    </xf>
    <xf numFmtId="187" fontId="0" fillId="0" borderId="0">
      <alignment horizontal="left" wrapText="1"/>
      <protection/>
    </xf>
    <xf numFmtId="187" fontId="0" fillId="0" borderId="0">
      <alignment horizontal="left" wrapText="1"/>
      <protection/>
    </xf>
    <xf numFmtId="187" fontId="0" fillId="0" borderId="0">
      <alignment horizontal="left" wrapText="1"/>
      <protection/>
    </xf>
    <xf numFmtId="187" fontId="0" fillId="0" borderId="0">
      <alignment horizontal="left" wrapText="1"/>
      <protection/>
    </xf>
    <xf numFmtId="187" fontId="0" fillId="0" borderId="0">
      <alignment horizontal="left" wrapText="1"/>
      <protection/>
    </xf>
    <xf numFmtId="0" fontId="13" fillId="0" borderId="0">
      <alignment/>
      <protection/>
    </xf>
    <xf numFmtId="0" fontId="13" fillId="0" borderId="0">
      <alignment/>
      <protection/>
    </xf>
    <xf numFmtId="168" fontId="0" fillId="0" borderId="0">
      <alignment horizontal="left" wrapText="1"/>
      <protection/>
    </xf>
    <xf numFmtId="168" fontId="0" fillId="0" borderId="0">
      <alignment horizontal="left" wrapText="1"/>
      <protection/>
    </xf>
    <xf numFmtId="168" fontId="0" fillId="0" borderId="0">
      <alignment horizontal="left" wrapText="1"/>
      <protection/>
    </xf>
    <xf numFmtId="168" fontId="0" fillId="0" borderId="0">
      <alignment horizontal="left" wrapText="1"/>
      <protection/>
    </xf>
    <xf numFmtId="0" fontId="13" fillId="0" borderId="0">
      <alignment/>
      <protection/>
    </xf>
    <xf numFmtId="187" fontId="0" fillId="0" borderId="0">
      <alignment horizontal="left" wrapText="1"/>
      <protection/>
    </xf>
    <xf numFmtId="187" fontId="0" fillId="0" borderId="0">
      <alignment horizontal="left" wrapText="1"/>
      <protection/>
    </xf>
    <xf numFmtId="187" fontId="0" fillId="0" borderId="0">
      <alignment horizontal="left" wrapText="1"/>
      <protection/>
    </xf>
    <xf numFmtId="187" fontId="0" fillId="0" borderId="0">
      <alignment horizontal="left" wrapText="1"/>
      <protection/>
    </xf>
    <xf numFmtId="187" fontId="0" fillId="0" borderId="0">
      <alignment horizontal="left" wrapText="1"/>
      <protection/>
    </xf>
    <xf numFmtId="187" fontId="0" fillId="0" borderId="0">
      <alignment horizontal="left" wrapText="1"/>
      <protection/>
    </xf>
    <xf numFmtId="187" fontId="0" fillId="0" borderId="0">
      <alignment horizontal="left" wrapText="1"/>
      <protection/>
    </xf>
    <xf numFmtId="187" fontId="0" fillId="0" borderId="0">
      <alignment horizontal="left" wrapText="1"/>
      <protection/>
    </xf>
    <xf numFmtId="187" fontId="0" fillId="0" borderId="0">
      <alignment horizontal="left" wrapText="1"/>
      <protection/>
    </xf>
    <xf numFmtId="187" fontId="0" fillId="0" borderId="0">
      <alignment horizontal="left" wrapText="1"/>
      <protection/>
    </xf>
    <xf numFmtId="187" fontId="0" fillId="0" borderId="0">
      <alignment horizontal="left" wrapText="1"/>
      <protection/>
    </xf>
    <xf numFmtId="187" fontId="0" fillId="0" borderId="0">
      <alignment horizontal="left" wrapText="1"/>
      <protection/>
    </xf>
    <xf numFmtId="187" fontId="0" fillId="0" borderId="0">
      <alignment horizontal="left" wrapText="1"/>
      <protection/>
    </xf>
    <xf numFmtId="187" fontId="0" fillId="0" borderId="0">
      <alignment horizontal="left" wrapText="1"/>
      <protection/>
    </xf>
    <xf numFmtId="187" fontId="0" fillId="0" borderId="0">
      <alignment horizontal="left" wrapText="1"/>
      <protection/>
    </xf>
    <xf numFmtId="168" fontId="0" fillId="0" borderId="0">
      <alignment horizontal="left" wrapText="1"/>
      <protection/>
    </xf>
    <xf numFmtId="168" fontId="0" fillId="0" borderId="0">
      <alignment horizontal="left" wrapText="1"/>
      <protection/>
    </xf>
    <xf numFmtId="168" fontId="0" fillId="0" borderId="0">
      <alignment horizontal="left" wrapText="1"/>
      <protection/>
    </xf>
    <xf numFmtId="168" fontId="0" fillId="0" borderId="0">
      <alignment horizontal="left" wrapText="1"/>
      <protection/>
    </xf>
    <xf numFmtId="168" fontId="0" fillId="0" borderId="0">
      <alignment horizontal="left" wrapText="1"/>
      <protection/>
    </xf>
    <xf numFmtId="168" fontId="0" fillId="0" borderId="0">
      <alignment horizontal="left" wrapText="1"/>
      <protection/>
    </xf>
    <xf numFmtId="168" fontId="0" fillId="0" borderId="0">
      <alignment horizontal="left" wrapText="1"/>
      <protection/>
    </xf>
    <xf numFmtId="168" fontId="0" fillId="0" borderId="0">
      <alignment horizontal="left" wrapText="1"/>
      <protection/>
    </xf>
    <xf numFmtId="168" fontId="0" fillId="0" borderId="0">
      <alignment horizontal="left" wrapText="1"/>
      <protection/>
    </xf>
    <xf numFmtId="168" fontId="0" fillId="0" borderId="0">
      <alignment horizontal="left" wrapText="1"/>
      <protection/>
    </xf>
    <xf numFmtId="187" fontId="0" fillId="0" borderId="0">
      <alignment horizontal="left" wrapText="1"/>
      <protection/>
    </xf>
    <xf numFmtId="187" fontId="0" fillId="0" borderId="0">
      <alignment horizontal="left" wrapText="1"/>
      <protection/>
    </xf>
    <xf numFmtId="187" fontId="0" fillId="0" borderId="0">
      <alignment horizontal="left" wrapText="1"/>
      <protection/>
    </xf>
    <xf numFmtId="187" fontId="0" fillId="0" borderId="0">
      <alignment horizontal="left" wrapText="1"/>
      <protection/>
    </xf>
    <xf numFmtId="187" fontId="0" fillId="0" borderId="0">
      <alignment horizontal="left" wrapText="1"/>
      <protection/>
    </xf>
    <xf numFmtId="187" fontId="0" fillId="0" borderId="0">
      <alignment horizontal="left" wrapText="1"/>
      <protection/>
    </xf>
    <xf numFmtId="187" fontId="0" fillId="0" borderId="0">
      <alignment horizontal="left" wrapText="1"/>
      <protection/>
    </xf>
    <xf numFmtId="187" fontId="0" fillId="0" borderId="0">
      <alignment horizontal="left" wrapText="1"/>
      <protection/>
    </xf>
    <xf numFmtId="187" fontId="0" fillId="0" borderId="0">
      <alignment horizontal="left" wrapText="1"/>
      <protection/>
    </xf>
    <xf numFmtId="168" fontId="0" fillId="0" borderId="0">
      <alignment horizontal="left" wrapText="1"/>
      <protection/>
    </xf>
    <xf numFmtId="0" fontId="13" fillId="0" borderId="0">
      <alignment/>
      <protection/>
    </xf>
    <xf numFmtId="0" fontId="13" fillId="0" borderId="0">
      <alignment/>
      <protection/>
    </xf>
    <xf numFmtId="0" fontId="13" fillId="0" borderId="0">
      <alignment/>
      <protection/>
    </xf>
    <xf numFmtId="187" fontId="0" fillId="0" borderId="0">
      <alignment horizontal="left" wrapText="1"/>
      <protection/>
    </xf>
    <xf numFmtId="187" fontId="0" fillId="0" borderId="0">
      <alignment horizontal="left" wrapText="1"/>
      <protection/>
    </xf>
    <xf numFmtId="168" fontId="0" fillId="0" borderId="0">
      <alignment horizontal="left" wrapText="1"/>
      <protection/>
    </xf>
    <xf numFmtId="168" fontId="0" fillId="0" borderId="0">
      <alignment horizontal="left" wrapText="1"/>
      <protection/>
    </xf>
    <xf numFmtId="168" fontId="0" fillId="0" borderId="0">
      <alignment horizontal="left" wrapText="1"/>
      <protection/>
    </xf>
    <xf numFmtId="168" fontId="0" fillId="0" borderId="0">
      <alignment horizontal="left" wrapText="1"/>
      <protection/>
    </xf>
    <xf numFmtId="168" fontId="0" fillId="0" borderId="0">
      <alignment horizontal="left" wrapText="1"/>
      <protection/>
    </xf>
    <xf numFmtId="168" fontId="0" fillId="0" borderId="0">
      <alignment horizontal="left" wrapText="1"/>
      <protection/>
    </xf>
    <xf numFmtId="171" fontId="0" fillId="0" borderId="0">
      <alignment horizontal="left" wrapText="1"/>
      <protection/>
    </xf>
    <xf numFmtId="168" fontId="0" fillId="0" borderId="0">
      <alignment horizontal="left" wrapText="1"/>
      <protection/>
    </xf>
    <xf numFmtId="187" fontId="0" fillId="0" borderId="0">
      <alignment horizontal="left" wrapText="1"/>
      <protection/>
    </xf>
    <xf numFmtId="187" fontId="0" fillId="0" borderId="0">
      <alignment horizontal="left" wrapText="1"/>
      <protection/>
    </xf>
    <xf numFmtId="187" fontId="0" fillId="0" borderId="0">
      <alignment horizontal="left" wrapText="1"/>
      <protection/>
    </xf>
    <xf numFmtId="187" fontId="0" fillId="0" borderId="0">
      <alignment horizontal="left" wrapText="1"/>
      <protection/>
    </xf>
    <xf numFmtId="187" fontId="0" fillId="0" borderId="0">
      <alignment horizontal="left" wrapText="1"/>
      <protection/>
    </xf>
    <xf numFmtId="187" fontId="0" fillId="0" borderId="0">
      <alignment horizontal="left" wrapText="1"/>
      <protection/>
    </xf>
    <xf numFmtId="187" fontId="0" fillId="0" borderId="0">
      <alignment horizontal="left" wrapText="1"/>
      <protection/>
    </xf>
    <xf numFmtId="187" fontId="0" fillId="0" borderId="0">
      <alignment horizontal="left" wrapText="1"/>
      <protection/>
    </xf>
    <xf numFmtId="168" fontId="0" fillId="0" borderId="0">
      <alignment horizontal="left" wrapText="1"/>
      <protection/>
    </xf>
    <xf numFmtId="168" fontId="0" fillId="0" borderId="0">
      <alignment horizontal="left" wrapText="1"/>
      <protection/>
    </xf>
    <xf numFmtId="168" fontId="0" fillId="0" borderId="0">
      <alignment horizontal="left" wrapText="1"/>
      <protection/>
    </xf>
    <xf numFmtId="168" fontId="0" fillId="0" borderId="0">
      <alignment horizontal="left" wrapText="1"/>
      <protection/>
    </xf>
    <xf numFmtId="168" fontId="0" fillId="0" borderId="0">
      <alignment horizontal="left" wrapText="1"/>
      <protection/>
    </xf>
    <xf numFmtId="168" fontId="0" fillId="0" borderId="0">
      <alignment horizontal="left" wrapText="1"/>
      <protection/>
    </xf>
    <xf numFmtId="168" fontId="0" fillId="0" borderId="0">
      <alignment horizontal="left" wrapText="1"/>
      <protection/>
    </xf>
    <xf numFmtId="168" fontId="0" fillId="0" borderId="0">
      <alignment horizontal="left" wrapText="1"/>
      <protection/>
    </xf>
    <xf numFmtId="168" fontId="0" fillId="0" borderId="0">
      <alignment horizontal="left" wrapText="1"/>
      <protection/>
    </xf>
    <xf numFmtId="168" fontId="0" fillId="0" borderId="0">
      <alignment horizontal="left" wrapText="1"/>
      <protection/>
    </xf>
    <xf numFmtId="168" fontId="0" fillId="0" borderId="0">
      <alignment horizontal="left" wrapText="1"/>
      <protection/>
    </xf>
    <xf numFmtId="168" fontId="0" fillId="0" borderId="0">
      <alignment horizontal="left" wrapText="1"/>
      <protection/>
    </xf>
    <xf numFmtId="168" fontId="0" fillId="0" borderId="0">
      <alignment horizontal="left" wrapText="1"/>
      <protection/>
    </xf>
    <xf numFmtId="168" fontId="0" fillId="0" borderId="0">
      <alignment horizontal="left" wrapText="1"/>
      <protection/>
    </xf>
    <xf numFmtId="168" fontId="0" fillId="0" borderId="0">
      <alignment horizontal="left" wrapText="1"/>
      <protection/>
    </xf>
    <xf numFmtId="168" fontId="0" fillId="0" borderId="0">
      <alignment horizontal="left" wrapText="1"/>
      <protection/>
    </xf>
    <xf numFmtId="168" fontId="0" fillId="0" borderId="0">
      <alignment horizontal="left" wrapText="1"/>
      <protection/>
    </xf>
    <xf numFmtId="168" fontId="0" fillId="0" borderId="0">
      <alignment horizontal="left" wrapText="1"/>
      <protection/>
    </xf>
    <xf numFmtId="168" fontId="0" fillId="0" borderId="0">
      <alignment horizontal="left" wrapText="1"/>
      <protection/>
    </xf>
    <xf numFmtId="168" fontId="0" fillId="0" borderId="0">
      <alignment horizontal="left" wrapText="1"/>
      <protection/>
    </xf>
    <xf numFmtId="168" fontId="0" fillId="0" borderId="0">
      <alignment horizontal="left" wrapText="1"/>
      <protection/>
    </xf>
    <xf numFmtId="168" fontId="0" fillId="0" borderId="0">
      <alignment horizontal="left" wrapText="1"/>
      <protection/>
    </xf>
    <xf numFmtId="168" fontId="0" fillId="0" borderId="0">
      <alignment horizontal="left" wrapText="1"/>
      <protection/>
    </xf>
    <xf numFmtId="168" fontId="0" fillId="0" borderId="0">
      <alignment horizontal="left" wrapText="1"/>
      <protection/>
    </xf>
    <xf numFmtId="168" fontId="0" fillId="0" borderId="0">
      <alignment horizontal="left" wrapText="1"/>
      <protection/>
    </xf>
    <xf numFmtId="168" fontId="0" fillId="0" borderId="0">
      <alignment horizontal="left" wrapText="1"/>
      <protection/>
    </xf>
    <xf numFmtId="168" fontId="0" fillId="0" borderId="0">
      <alignment horizontal="left" wrapText="1"/>
      <protection/>
    </xf>
    <xf numFmtId="168" fontId="0" fillId="0" borderId="0">
      <alignment horizontal="left" wrapText="1"/>
      <protection/>
    </xf>
    <xf numFmtId="168" fontId="0" fillId="0" borderId="0">
      <alignment horizontal="left" wrapText="1"/>
      <protection/>
    </xf>
    <xf numFmtId="0" fontId="13" fillId="0" borderId="0">
      <alignment/>
      <protection/>
    </xf>
    <xf numFmtId="0" fontId="13" fillId="0" borderId="0">
      <alignment/>
      <protection/>
    </xf>
    <xf numFmtId="168" fontId="0" fillId="0" borderId="0">
      <alignment horizontal="left" wrapText="1"/>
      <protection/>
    </xf>
    <xf numFmtId="168" fontId="0" fillId="0" borderId="0">
      <alignment horizontal="left" wrapText="1"/>
      <protection/>
    </xf>
    <xf numFmtId="168" fontId="0" fillId="0" borderId="0">
      <alignment horizontal="left" wrapText="1"/>
      <protection/>
    </xf>
    <xf numFmtId="168" fontId="0" fillId="0" borderId="0">
      <alignment horizontal="left" wrapText="1"/>
      <protection/>
    </xf>
    <xf numFmtId="168" fontId="0" fillId="0" borderId="0">
      <alignment horizontal="left" wrapText="1"/>
      <protection/>
    </xf>
    <xf numFmtId="168" fontId="0" fillId="0" borderId="0">
      <alignment horizontal="left" wrapText="1"/>
      <protection/>
    </xf>
    <xf numFmtId="168" fontId="0" fillId="0" borderId="0">
      <alignment horizontal="left" wrapText="1"/>
      <protection/>
    </xf>
    <xf numFmtId="168" fontId="0" fillId="0" borderId="0">
      <alignment horizontal="left" wrapText="1"/>
      <protection/>
    </xf>
    <xf numFmtId="168" fontId="0" fillId="0" borderId="0">
      <alignment horizontal="left" wrapText="1"/>
      <protection/>
    </xf>
    <xf numFmtId="168" fontId="0" fillId="0" borderId="0">
      <alignment horizontal="left" wrapText="1"/>
      <protection/>
    </xf>
    <xf numFmtId="168" fontId="0" fillId="0" borderId="0">
      <alignment horizontal="left" wrapText="1"/>
      <protection/>
    </xf>
    <xf numFmtId="168" fontId="0" fillId="0" borderId="0">
      <alignment horizontal="left" wrapText="1"/>
      <protection/>
    </xf>
    <xf numFmtId="187" fontId="0" fillId="0" borderId="0">
      <alignment horizontal="left" wrapText="1"/>
      <protection/>
    </xf>
    <xf numFmtId="187" fontId="0" fillId="0" borderId="0">
      <alignment horizontal="left" wrapText="1"/>
      <protection/>
    </xf>
    <xf numFmtId="187" fontId="0" fillId="0" borderId="0">
      <alignment horizontal="left" wrapText="1"/>
      <protection/>
    </xf>
    <xf numFmtId="187" fontId="0" fillId="0" borderId="0">
      <alignment horizontal="left" wrapText="1"/>
      <protection/>
    </xf>
    <xf numFmtId="187" fontId="0" fillId="0" borderId="0">
      <alignment horizontal="left" wrapText="1"/>
      <protection/>
    </xf>
    <xf numFmtId="168" fontId="0" fillId="0" borderId="0">
      <alignment horizontal="left" wrapText="1"/>
      <protection/>
    </xf>
    <xf numFmtId="187" fontId="0" fillId="0" borderId="0">
      <alignment horizontal="left" wrapText="1"/>
      <protection/>
    </xf>
    <xf numFmtId="187" fontId="0" fillId="0" borderId="0">
      <alignment horizontal="left" wrapText="1"/>
      <protection/>
    </xf>
    <xf numFmtId="187" fontId="0" fillId="0" borderId="0">
      <alignment horizontal="left" wrapText="1"/>
      <protection/>
    </xf>
    <xf numFmtId="187" fontId="0" fillId="0" borderId="0">
      <alignment horizontal="left" wrapText="1"/>
      <protection/>
    </xf>
    <xf numFmtId="187" fontId="0" fillId="0" borderId="0">
      <alignment horizontal="left" wrapText="1"/>
      <protection/>
    </xf>
    <xf numFmtId="187" fontId="0" fillId="0" borderId="0">
      <alignment horizontal="left" wrapText="1"/>
      <protection/>
    </xf>
    <xf numFmtId="187" fontId="0" fillId="0" borderId="0">
      <alignment horizontal="left" wrapText="1"/>
      <protection/>
    </xf>
    <xf numFmtId="187" fontId="0" fillId="0" borderId="0">
      <alignment horizontal="left" wrapText="1"/>
      <protection/>
    </xf>
    <xf numFmtId="187" fontId="0" fillId="0" borderId="0">
      <alignment horizontal="left" wrapText="1"/>
      <protection/>
    </xf>
    <xf numFmtId="187" fontId="0" fillId="0" borderId="0">
      <alignment horizontal="left" wrapText="1"/>
      <protection/>
    </xf>
    <xf numFmtId="187" fontId="0" fillId="0" borderId="0">
      <alignment horizontal="left" wrapText="1"/>
      <protection/>
    </xf>
    <xf numFmtId="187" fontId="0" fillId="0" borderId="0">
      <alignment horizontal="left" wrapText="1"/>
      <protection/>
    </xf>
    <xf numFmtId="187" fontId="0" fillId="0" borderId="0">
      <alignment horizontal="left" wrapText="1"/>
      <protection/>
    </xf>
    <xf numFmtId="187" fontId="0" fillId="0" borderId="0">
      <alignment horizontal="left" wrapText="1"/>
      <protection/>
    </xf>
    <xf numFmtId="187" fontId="0" fillId="0" borderId="0">
      <alignment horizontal="left" wrapText="1"/>
      <protection/>
    </xf>
    <xf numFmtId="0" fontId="13" fillId="0" borderId="0">
      <alignment/>
      <protection/>
    </xf>
    <xf numFmtId="0" fontId="70"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70"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70"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70"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70"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70"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70" fillId="1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70" fillId="16"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70" fillId="18"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70"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70" fillId="2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70" fillId="2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71" fillId="24" borderId="0" applyNumberFormat="0" applyBorder="0" applyAlignment="0" applyProtection="0"/>
    <xf numFmtId="0" fontId="71" fillId="25" borderId="0" applyNumberFormat="0" applyBorder="0" applyAlignment="0" applyProtection="0"/>
    <xf numFmtId="0" fontId="71" fillId="26" borderId="0" applyNumberFormat="0" applyBorder="0" applyAlignment="0" applyProtection="0"/>
    <xf numFmtId="0" fontId="71" fillId="27" borderId="0" applyNumberFormat="0" applyBorder="0" applyAlignment="0" applyProtection="0"/>
    <xf numFmtId="0" fontId="71" fillId="28" borderId="0" applyNumberFormat="0" applyBorder="0" applyAlignment="0" applyProtection="0"/>
    <xf numFmtId="0" fontId="71" fillId="29" borderId="0" applyNumberFormat="0" applyBorder="0" applyAlignment="0" applyProtection="0"/>
    <xf numFmtId="0" fontId="7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1" fillId="33" borderId="0" applyNumberFormat="0" applyBorder="0" applyAlignment="0" applyProtection="0"/>
    <xf numFmtId="0" fontId="11" fillId="34" borderId="0" applyNumberFormat="0" applyBorder="0" applyAlignment="0" applyProtection="0"/>
    <xf numFmtId="0" fontId="71" fillId="35"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1" fillId="38" borderId="0" applyNumberFormat="0" applyBorder="0" applyAlignment="0" applyProtection="0"/>
    <xf numFmtId="0" fontId="11" fillId="39" borderId="0" applyNumberFormat="0" applyBorder="0" applyAlignment="0" applyProtection="0"/>
    <xf numFmtId="0" fontId="71" fillId="40" borderId="0" applyNumberFormat="0" applyBorder="0" applyAlignment="0" applyProtection="0"/>
    <xf numFmtId="0" fontId="1" fillId="41" borderId="0" applyNumberFormat="0" applyBorder="0" applyAlignment="0" applyProtection="0"/>
    <xf numFmtId="0" fontId="1" fillId="42" borderId="0" applyNumberFormat="0" applyBorder="0" applyAlignment="0" applyProtection="0"/>
    <xf numFmtId="0" fontId="11" fillId="43" borderId="0" applyNumberFormat="0" applyBorder="0" applyAlignment="0" applyProtection="0"/>
    <xf numFmtId="0" fontId="11" fillId="38" borderId="0" applyNumberFormat="0" applyBorder="0" applyAlignment="0" applyProtection="0"/>
    <xf numFmtId="0" fontId="71" fillId="44"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1" fillId="43" borderId="0" applyNumberFormat="0" applyBorder="0" applyAlignment="0" applyProtection="0"/>
    <xf numFmtId="0" fontId="11" fillId="45" borderId="0" applyNumberFormat="0" applyBorder="0" applyAlignment="0" applyProtection="0"/>
    <xf numFmtId="0" fontId="71" fillId="46"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1" fillId="32" borderId="0" applyNumberFormat="0" applyBorder="0" applyAlignment="0" applyProtection="0"/>
    <xf numFmtId="0" fontId="11" fillId="47" borderId="0" applyNumberFormat="0" applyBorder="0" applyAlignment="0" applyProtection="0"/>
    <xf numFmtId="0" fontId="71" fillId="48" borderId="0" applyNumberFormat="0" applyBorder="0" applyAlignment="0" applyProtection="0"/>
    <xf numFmtId="0" fontId="1" fillId="49" borderId="0" applyNumberFormat="0" applyBorder="0" applyAlignment="0" applyProtection="0"/>
    <xf numFmtId="0" fontId="1" fillId="37" borderId="0" applyNumberFormat="0" applyBorder="0" applyAlignment="0" applyProtection="0"/>
    <xf numFmtId="0" fontId="11" fillId="50" borderId="0" applyNumberFormat="0" applyBorder="0" applyAlignment="0" applyProtection="0"/>
    <xf numFmtId="0" fontId="11" fillId="51" borderId="0" applyNumberFormat="0" applyBorder="0" applyAlignment="0" applyProtection="0"/>
    <xf numFmtId="0" fontId="72" fillId="52" borderId="0" applyNumberFormat="0" applyBorder="0" applyAlignment="0" applyProtection="0"/>
    <xf numFmtId="0" fontId="51" fillId="37" borderId="0" applyNumberFormat="0" applyBorder="0" applyAlignment="0" applyProtection="0"/>
    <xf numFmtId="188" fontId="14" fillId="0" borderId="0" applyFill="0" applyBorder="0" applyAlignment="0">
      <protection/>
    </xf>
    <xf numFmtId="0" fontId="73" fillId="53" borderId="1" applyNumberFormat="0" applyAlignment="0" applyProtection="0"/>
    <xf numFmtId="0" fontId="52" fillId="54" borderId="2" applyNumberFormat="0" applyAlignment="0" applyProtection="0"/>
    <xf numFmtId="0" fontId="74" fillId="55" borderId="3" applyNumberFormat="0" applyAlignment="0" applyProtection="0"/>
    <xf numFmtId="0" fontId="46" fillId="38" borderId="4" applyNumberFormat="0" applyAlignment="0" applyProtection="0"/>
    <xf numFmtId="41" fontId="0" fillId="56" borderId="0">
      <alignment/>
      <protection/>
    </xf>
    <xf numFmtId="43" fontId="0" fillId="0" borderId="0" applyFont="0" applyFill="0" applyBorder="0" applyAlignment="0" applyProtection="0"/>
    <xf numFmtId="41" fontId="1" fillId="0" borderId="0" applyFont="0" applyFill="0" applyBorder="0" applyAlignment="0" applyProtection="0"/>
    <xf numFmtId="189"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89"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201" fontId="0" fillId="0" borderId="0" applyFont="0" applyFill="0" applyBorder="0" applyAlignment="0" applyProtection="0"/>
    <xf numFmtId="43" fontId="53" fillId="0" borderId="0" applyFont="0" applyFill="0" applyBorder="0" applyAlignment="0" applyProtection="0"/>
    <xf numFmtId="201" fontId="0" fillId="0" borderId="0" applyFont="0" applyFill="0" applyBorder="0" applyAlignment="0" applyProtection="0"/>
    <xf numFmtId="43" fontId="0" fillId="0" borderId="0" applyFont="0" applyFill="0" applyBorder="0" applyAlignment="0" applyProtection="0"/>
    <xf numFmtId="190" fontId="0" fillId="0" borderId="0" applyFont="0" applyFill="0" applyBorder="0" applyAlignment="0" applyProtection="0"/>
    <xf numFmtId="43" fontId="15"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89"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68" fontId="0" fillId="0" borderId="0" applyFont="0" applyFill="0" applyBorder="0" applyAlignment="0" applyProtection="0"/>
    <xf numFmtId="43" fontId="0" fillId="0" borderId="0" applyFont="0" applyFill="0" applyBorder="0" applyAlignment="0" applyProtection="0"/>
    <xf numFmtId="168" fontId="0" fillId="0" borderId="0" applyFont="0" applyFill="0" applyBorder="0" applyAlignment="0" applyProtection="0"/>
    <xf numFmtId="3" fontId="16" fillId="0" borderId="0" applyFont="0" applyFill="0" applyBorder="0" applyAlignment="0" applyProtection="0"/>
    <xf numFmtId="0" fontId="17" fillId="0" borderId="0">
      <alignment/>
      <protection/>
    </xf>
    <xf numFmtId="0" fontId="17" fillId="0" borderId="0">
      <alignment/>
      <protection/>
    </xf>
    <xf numFmtId="0" fontId="18" fillId="0" borderId="0">
      <alignment/>
      <protection/>
    </xf>
    <xf numFmtId="3" fontId="43" fillId="0" borderId="0" applyFont="0" applyFill="0" applyBorder="0" applyAlignment="0" applyProtection="0"/>
    <xf numFmtId="3" fontId="43" fillId="0" borderId="0" applyFont="0" applyFill="0" applyBorder="0" applyAlignment="0" applyProtection="0"/>
    <xf numFmtId="3" fontId="43" fillId="0" borderId="0" applyFont="0" applyFill="0" applyBorder="0" applyAlignment="0" applyProtection="0"/>
    <xf numFmtId="191" fontId="19" fillId="0" borderId="0">
      <alignment/>
      <protection locked="0"/>
    </xf>
    <xf numFmtId="0" fontId="18" fillId="0" borderId="0">
      <alignment/>
      <protection/>
    </xf>
    <xf numFmtId="0" fontId="20" fillId="0" borderId="0" applyNumberFormat="0" applyAlignment="0">
      <protection/>
    </xf>
    <xf numFmtId="0" fontId="21" fillId="0" borderId="0" applyNumberFormat="0" applyAlignment="0">
      <protection/>
    </xf>
    <xf numFmtId="0" fontId="17" fillId="0" borderId="0">
      <alignment/>
      <protection/>
    </xf>
    <xf numFmtId="0" fontId="18" fillId="0" borderId="0">
      <alignment/>
      <protection/>
    </xf>
    <xf numFmtId="0" fontId="17" fillId="0" borderId="0">
      <alignment/>
      <protection/>
    </xf>
    <xf numFmtId="0" fontId="18" fillId="0" borderId="0">
      <alignment/>
      <protection/>
    </xf>
    <xf numFmtId="44" fontId="0" fillId="0" borderId="0" applyFont="0" applyFill="0" applyBorder="0" applyAlignment="0" applyProtection="0"/>
    <xf numFmtId="42" fontId="1"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89" fontId="0" fillId="0" borderId="0" applyFont="0" applyFill="0" applyBorder="0" applyAlignment="0" applyProtection="0"/>
    <xf numFmtId="189" fontId="0" fillId="0" borderId="0" applyFont="0" applyFill="0" applyBorder="0" applyAlignment="0" applyProtection="0"/>
    <xf numFmtId="202" fontId="0" fillId="0" borderId="0" applyFont="0" applyFill="0" applyBorder="0" applyAlignment="0" applyProtection="0"/>
    <xf numFmtId="20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19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171" fontId="0" fillId="0" borderId="0" applyFont="0" applyFill="0" applyBorder="0" applyAlignment="0" applyProtection="0"/>
    <xf numFmtId="44" fontId="0" fillId="0" borderId="0" applyFont="0" applyFill="0" applyBorder="0" applyAlignment="0" applyProtection="0"/>
    <xf numFmtId="189" fontId="0" fillId="0" borderId="0" applyFont="0" applyFill="0" applyBorder="0" applyAlignment="0" applyProtection="0"/>
    <xf numFmtId="168" fontId="0" fillId="0" borderId="0" applyFont="0" applyFill="0" applyBorder="0" applyAlignment="0" applyProtection="0"/>
    <xf numFmtId="192" fontId="16" fillId="0" borderId="0" applyFont="0" applyFill="0" applyBorder="0" applyAlignment="0" applyProtection="0"/>
    <xf numFmtId="0" fontId="16" fillId="0" borderId="0" applyFont="0" applyFill="0" applyBorder="0" applyAlignment="0" applyProtection="0"/>
    <xf numFmtId="0" fontId="43" fillId="0" borderId="0" applyFont="0" applyFill="0" applyBorder="0" applyAlignment="0" applyProtection="0"/>
    <xf numFmtId="0" fontId="43" fillId="0" borderId="0" applyFont="0" applyFill="0" applyBorder="0" applyAlignment="0" applyProtection="0"/>
    <xf numFmtId="0" fontId="43" fillId="0" borderId="0" applyFont="0" applyFill="0" applyBorder="0" applyAlignment="0" applyProtection="0"/>
    <xf numFmtId="0" fontId="12" fillId="57" borderId="0" applyNumberFormat="0" applyBorder="0" applyAlignment="0" applyProtection="0"/>
    <xf numFmtId="0" fontId="12" fillId="58" borderId="0" applyNumberFormat="0" applyBorder="0" applyAlignment="0" applyProtection="0"/>
    <xf numFmtId="0" fontId="12" fillId="59" borderId="0" applyNumberFormat="0" applyBorder="0" applyAlignment="0" applyProtection="0"/>
    <xf numFmtId="169" fontId="0" fillId="0" borderId="0">
      <alignment/>
      <protection/>
    </xf>
    <xf numFmtId="197" fontId="0" fillId="0" borderId="0" applyFont="0" applyFill="0" applyBorder="0" applyAlignment="0" applyProtection="0"/>
    <xf numFmtId="0" fontId="75" fillId="0" borderId="0" applyNumberFormat="0" applyFill="0" applyBorder="0" applyAlignment="0" applyProtection="0"/>
    <xf numFmtId="2" fontId="22" fillId="0" borderId="0" applyFont="0" applyFill="0" applyBorder="0" applyAlignment="0" applyProtection="0"/>
    <xf numFmtId="0" fontId="17" fillId="0" borderId="0">
      <alignment/>
      <protection/>
    </xf>
    <xf numFmtId="0" fontId="76" fillId="60" borderId="0" applyNumberFormat="0" applyBorder="0" applyAlignment="0" applyProtection="0"/>
    <xf numFmtId="0" fontId="47" fillId="61" borderId="0" applyNumberFormat="0" applyBorder="0" applyAlignment="0" applyProtection="0"/>
    <xf numFmtId="38" fontId="5" fillId="56" borderId="0" applyNumberFormat="0" applyBorder="0" applyAlignment="0" applyProtection="0"/>
    <xf numFmtId="38" fontId="5" fillId="56" borderId="0" applyNumberFormat="0" applyBorder="0" applyAlignment="0" applyProtection="0"/>
    <xf numFmtId="38" fontId="5" fillId="56" borderId="0" applyNumberFormat="0" applyBorder="0" applyAlignment="0" applyProtection="0"/>
    <xf numFmtId="38" fontId="5" fillId="56" borderId="0" applyNumberFormat="0" applyBorder="0" applyAlignment="0" applyProtection="0"/>
    <xf numFmtId="0" fontId="23" fillId="0" borderId="5" applyNumberFormat="0" applyAlignment="0" applyProtection="0"/>
    <xf numFmtId="0" fontId="23" fillId="0" borderId="6">
      <alignment horizontal="left"/>
      <protection/>
    </xf>
    <xf numFmtId="0" fontId="77" fillId="0" borderId="7" applyNumberFormat="0" applyFill="0" applyAlignment="0" applyProtection="0"/>
    <xf numFmtId="0" fontId="54" fillId="0" borderId="8" applyNumberFormat="0" applyFill="0" applyAlignment="0" applyProtection="0"/>
    <xf numFmtId="0" fontId="78" fillId="0" borderId="9" applyNumberFormat="0" applyFill="0" applyAlignment="0" applyProtection="0"/>
    <xf numFmtId="0" fontId="55" fillId="0" borderId="10" applyNumberFormat="0" applyFill="0" applyAlignment="0" applyProtection="0"/>
    <xf numFmtId="0" fontId="79" fillId="0" borderId="11" applyNumberFormat="0" applyFill="0" applyAlignment="0" applyProtection="0"/>
    <xf numFmtId="0" fontId="56" fillId="0" borderId="12" applyNumberFormat="0" applyFill="0" applyAlignment="0" applyProtection="0"/>
    <xf numFmtId="0" fontId="79" fillId="0" borderId="0" applyNumberFormat="0" applyFill="0" applyBorder="0" applyAlignment="0" applyProtection="0"/>
    <xf numFmtId="0" fontId="56" fillId="0" borderId="0" applyNumberFormat="0" applyFill="0" applyBorder="0" applyAlignment="0" applyProtection="0"/>
    <xf numFmtId="38" fontId="6" fillId="0" borderId="0">
      <alignment/>
      <protection/>
    </xf>
    <xf numFmtId="40" fontId="6" fillId="0" borderId="0">
      <alignment/>
      <protection/>
    </xf>
    <xf numFmtId="0" fontId="24" fillId="0" borderId="0" applyNumberFormat="0" applyFill="0" applyBorder="0" applyAlignment="0" applyProtection="0"/>
    <xf numFmtId="0" fontId="80" fillId="62" borderId="1" applyNumberFormat="0" applyAlignment="0" applyProtection="0"/>
    <xf numFmtId="10" fontId="5" fillId="63" borderId="13" applyNumberFormat="0" applyBorder="0" applyAlignment="0" applyProtection="0"/>
    <xf numFmtId="10" fontId="5" fillId="63" borderId="13" applyNumberFormat="0" applyBorder="0" applyAlignment="0" applyProtection="0"/>
    <xf numFmtId="10" fontId="5" fillId="63" borderId="13" applyNumberFormat="0" applyBorder="0" applyAlignment="0" applyProtection="0"/>
    <xf numFmtId="10" fontId="5" fillId="63" borderId="13" applyNumberFormat="0" applyBorder="0" applyAlignment="0" applyProtection="0"/>
    <xf numFmtId="0" fontId="57" fillId="50" borderId="2" applyNumberFormat="0" applyAlignment="0" applyProtection="0"/>
    <xf numFmtId="41" fontId="4" fillId="64" borderId="14">
      <alignment horizontal="left"/>
      <protection locked="0"/>
    </xf>
    <xf numFmtId="10" fontId="4" fillId="64" borderId="14">
      <alignment horizontal="right"/>
      <protection locked="0"/>
    </xf>
    <xf numFmtId="41" fontId="4" fillId="64" borderId="14">
      <alignment horizontal="left"/>
      <protection locked="0"/>
    </xf>
    <xf numFmtId="0" fontId="5" fillId="56" borderId="0">
      <alignment/>
      <protection/>
    </xf>
    <xf numFmtId="3" fontId="25" fillId="0" borderId="0" applyFill="0" applyBorder="0" applyAlignment="0" applyProtection="0"/>
    <xf numFmtId="0" fontId="81" fillId="0" borderId="15" applyNumberFormat="0" applyFill="0" applyAlignment="0" applyProtection="0"/>
    <xf numFmtId="0" fontId="58" fillId="0" borderId="16" applyNumberFormat="0" applyFill="0" applyAlignment="0" applyProtection="0"/>
    <xf numFmtId="44" fontId="2" fillId="0" borderId="17" applyNumberFormat="0" applyFont="0" applyAlignment="0">
      <protection/>
    </xf>
    <xf numFmtId="44" fontId="2" fillId="0" borderId="17" applyNumberFormat="0" applyFont="0" applyAlignment="0">
      <protection/>
    </xf>
    <xf numFmtId="44" fontId="2" fillId="0" borderId="17" applyNumberFormat="0" applyFont="0" applyAlignment="0">
      <protection/>
    </xf>
    <xf numFmtId="44" fontId="2" fillId="0" borderId="17" applyNumberFormat="0" applyFont="0" applyAlignment="0">
      <protection/>
    </xf>
    <xf numFmtId="44" fontId="2" fillId="0" borderId="18" applyNumberFormat="0" applyFont="0" applyAlignment="0">
      <protection/>
    </xf>
    <xf numFmtId="44" fontId="2" fillId="0" borderId="18" applyNumberFormat="0" applyFont="0" applyAlignment="0">
      <protection/>
    </xf>
    <xf numFmtId="44" fontId="2" fillId="0" borderId="18" applyNumberFormat="0" applyFont="0" applyAlignment="0">
      <protection/>
    </xf>
    <xf numFmtId="44" fontId="2" fillId="0" borderId="18" applyNumberFormat="0" applyFont="0" applyAlignment="0">
      <protection/>
    </xf>
    <xf numFmtId="0" fontId="82" fillId="65" borderId="0" applyNumberFormat="0" applyBorder="0" applyAlignment="0" applyProtection="0"/>
    <xf numFmtId="0" fontId="48" fillId="50" borderId="0" applyNumberFormat="0" applyBorder="0" applyAlignment="0" applyProtection="0"/>
    <xf numFmtId="37" fontId="26" fillId="0" borderId="0">
      <alignment/>
      <protection/>
    </xf>
    <xf numFmtId="170" fontId="0" fillId="0" borderId="0">
      <alignment/>
      <protection/>
    </xf>
    <xf numFmtId="198" fontId="0" fillId="0" borderId="0">
      <alignment/>
      <protection/>
    </xf>
    <xf numFmtId="198" fontId="0" fillId="0" borderId="0">
      <alignment/>
      <protection/>
    </xf>
    <xf numFmtId="198" fontId="0" fillId="0" borderId="0">
      <alignment/>
      <protection/>
    </xf>
    <xf numFmtId="0" fontId="5" fillId="66" borderId="0">
      <alignment/>
      <protection/>
    </xf>
    <xf numFmtId="0" fontId="0" fillId="0" borderId="0">
      <alignment/>
      <protection/>
    </xf>
    <xf numFmtId="0" fontId="0" fillId="0" borderId="0">
      <alignment/>
      <protection/>
    </xf>
    <xf numFmtId="0" fontId="0" fillId="0" borderId="0">
      <alignment/>
      <protection/>
    </xf>
    <xf numFmtId="190" fontId="0" fillId="0" borderId="0">
      <alignment horizontal="left" wrapText="1"/>
      <protection/>
    </xf>
    <xf numFmtId="190" fontId="0" fillId="0" borderId="0">
      <alignment horizontal="left" wrapText="1"/>
      <protection/>
    </xf>
    <xf numFmtId="0" fontId="15" fillId="0" borderId="0">
      <alignment/>
      <protection/>
    </xf>
    <xf numFmtId="0" fontId="15"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170" fontId="0" fillId="0" borderId="0">
      <alignment horizontal="left" wrapText="1"/>
      <protection/>
    </xf>
    <xf numFmtId="0" fontId="28" fillId="0" borderId="0">
      <alignment/>
      <protection/>
    </xf>
    <xf numFmtId="0" fontId="28" fillId="0" borderId="0">
      <alignment/>
      <protection/>
    </xf>
    <xf numFmtId="0" fontId="0" fillId="0" borderId="0">
      <alignment/>
      <protection/>
    </xf>
    <xf numFmtId="0" fontId="0" fillId="0" borderId="0">
      <alignment/>
      <protection/>
    </xf>
    <xf numFmtId="0" fontId="1" fillId="0" borderId="0">
      <alignment/>
      <protection/>
    </xf>
    <xf numFmtId="168" fontId="0" fillId="0" borderId="0">
      <alignment horizontal="left" wrapText="1"/>
      <protection/>
    </xf>
    <xf numFmtId="190" fontId="0" fillId="0" borderId="0">
      <alignment horizontal="left" wrapText="1"/>
      <protection/>
    </xf>
    <xf numFmtId="190" fontId="0" fillId="0" borderId="0">
      <alignment horizontal="left" wrapText="1"/>
      <protection/>
    </xf>
    <xf numFmtId="190" fontId="0" fillId="0" borderId="0">
      <alignment horizontal="left" wrapText="1"/>
      <protection/>
    </xf>
    <xf numFmtId="0" fontId="5" fillId="66" borderId="0">
      <alignment/>
      <protection/>
    </xf>
    <xf numFmtId="0" fontId="0" fillId="0" borderId="0">
      <alignment/>
      <protection/>
    </xf>
    <xf numFmtId="0" fontId="53" fillId="0" borderId="0">
      <alignment/>
      <protection/>
    </xf>
    <xf numFmtId="168" fontId="0" fillId="0" borderId="0">
      <alignment horizontal="left" wrapText="1"/>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168" fontId="0" fillId="0" borderId="0">
      <alignment horizontal="left" wrapText="1"/>
      <protection/>
    </xf>
    <xf numFmtId="168" fontId="0" fillId="0" borderId="0">
      <alignment horizontal="left" wrapText="1"/>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27" fillId="0" borderId="0">
      <alignment/>
      <protection/>
    </xf>
    <xf numFmtId="193" fontId="0" fillId="0" borderId="0">
      <alignment horizontal="left" wrapText="1"/>
      <protection/>
    </xf>
    <xf numFmtId="174" fontId="0" fillId="0" borderId="0">
      <alignment horizontal="left" wrapText="1"/>
      <protection/>
    </xf>
    <xf numFmtId="184" fontId="0" fillId="0" borderId="0">
      <alignment horizontal="left" wrapText="1"/>
      <protection/>
    </xf>
    <xf numFmtId="184" fontId="0" fillId="0" borderId="0">
      <alignment horizontal="left" wrapText="1"/>
      <protection/>
    </xf>
    <xf numFmtId="194" fontId="0" fillId="0" borderId="0">
      <alignment horizontal="left" wrapText="1"/>
      <protection/>
    </xf>
    <xf numFmtId="0" fontId="0" fillId="0" borderId="0">
      <alignment/>
      <protection/>
    </xf>
    <xf numFmtId="0" fontId="1" fillId="67" borderId="19" applyNumberFormat="0" applyFont="0" applyAlignment="0" applyProtection="0"/>
    <xf numFmtId="0" fontId="0" fillId="49" borderId="20" applyNumberFormat="0" applyFont="0" applyAlignment="0" applyProtection="0"/>
    <xf numFmtId="0" fontId="1" fillId="68" borderId="20" applyNumberFormat="0" applyFont="0" applyAlignment="0" applyProtection="0"/>
    <xf numFmtId="0" fontId="1" fillId="68" borderId="20" applyNumberFormat="0" applyFont="0" applyAlignment="0" applyProtection="0"/>
    <xf numFmtId="0" fontId="1" fillId="68" borderId="20" applyNumberFormat="0" applyFont="0" applyAlignment="0" applyProtection="0"/>
    <xf numFmtId="0" fontId="1" fillId="68" borderId="20" applyNumberFormat="0" applyFont="0" applyAlignment="0" applyProtection="0"/>
    <xf numFmtId="0" fontId="1" fillId="68" borderId="20" applyNumberFormat="0" applyFont="0" applyAlignment="0" applyProtection="0"/>
    <xf numFmtId="0" fontId="83" fillId="53" borderId="21" applyNumberFormat="0" applyAlignment="0" applyProtection="0"/>
    <xf numFmtId="0" fontId="49" fillId="54" borderId="22" applyNumberFormat="0" applyAlignment="0" applyProtection="0"/>
    <xf numFmtId="0" fontId="17" fillId="0" borderId="0">
      <alignment/>
      <protection/>
    </xf>
    <xf numFmtId="0" fontId="17" fillId="0" borderId="0">
      <alignment/>
      <protection/>
    </xf>
    <xf numFmtId="0" fontId="18" fillId="0" borderId="0">
      <alignment/>
      <protection/>
    </xf>
    <xf numFmtId="9" fontId="0" fillId="0" borderId="0" applyFont="0" applyFill="0" applyBorder="0" applyAlignment="0" applyProtection="0"/>
    <xf numFmtId="10"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41" fontId="0" fillId="69" borderId="14">
      <alignment/>
      <protection/>
    </xf>
    <xf numFmtId="0" fontId="28" fillId="0" borderId="0" applyNumberFormat="0" applyFont="0" applyFill="0" applyBorder="0" applyAlignment="0" applyProtection="0"/>
    <xf numFmtId="15" fontId="28" fillId="0" borderId="0" applyFont="0" applyFill="0" applyBorder="0" applyAlignment="0" applyProtection="0"/>
    <xf numFmtId="4" fontId="28" fillId="0" borderId="0" applyFont="0" applyFill="0" applyBorder="0" applyAlignment="0" applyProtection="0"/>
    <xf numFmtId="0" fontId="29" fillId="0" borderId="23">
      <alignment horizontal="center"/>
      <protection/>
    </xf>
    <xf numFmtId="3" fontId="28" fillId="0" borderId="0" applyFont="0" applyFill="0" applyBorder="0" applyAlignment="0" applyProtection="0"/>
    <xf numFmtId="0" fontId="28" fillId="70" borderId="0" applyNumberFormat="0" applyFont="0" applyBorder="0" applyAlignment="0" applyProtection="0"/>
    <xf numFmtId="0" fontId="18" fillId="0" borderId="0">
      <alignment/>
      <protection/>
    </xf>
    <xf numFmtId="3" fontId="30" fillId="0" borderId="0" applyFill="0" applyBorder="0" applyAlignment="0" applyProtection="0"/>
    <xf numFmtId="0" fontId="31" fillId="0" borderId="0">
      <alignment/>
      <protection/>
    </xf>
    <xf numFmtId="3" fontId="30" fillId="0" borderId="0" applyFill="0" applyBorder="0" applyAlignment="0" applyProtection="0"/>
    <xf numFmtId="42" fontId="0" fillId="63" borderId="0">
      <alignment/>
      <protection/>
    </xf>
    <xf numFmtId="42" fontId="0" fillId="63" borderId="24">
      <alignment vertical="center"/>
      <protection/>
    </xf>
    <xf numFmtId="0" fontId="2" fillId="63" borderId="25" applyNumberFormat="0">
      <alignment horizontal="center" vertical="center" wrapText="1"/>
      <protection/>
    </xf>
    <xf numFmtId="10" fontId="0" fillId="63" borderId="0">
      <alignment/>
      <protection/>
    </xf>
    <xf numFmtId="194" fontId="0" fillId="63" borderId="0">
      <alignment/>
      <protection/>
    </xf>
    <xf numFmtId="164" fontId="6" fillId="0" borderId="0" applyBorder="0" applyAlignment="0">
      <protection/>
    </xf>
    <xf numFmtId="42" fontId="0" fillId="63" borderId="26">
      <alignment horizontal="left"/>
      <protection/>
    </xf>
    <xf numFmtId="194" fontId="32" fillId="63" borderId="26">
      <alignment horizontal="left"/>
      <protection/>
    </xf>
    <xf numFmtId="164" fontId="6" fillId="0" borderId="0" applyBorder="0" applyAlignment="0">
      <protection/>
    </xf>
    <xf numFmtId="14" fontId="33" fillId="0" borderId="0" applyNumberFormat="0" applyFill="0" applyBorder="0" applyAlignment="0" applyProtection="0"/>
    <xf numFmtId="195" fontId="0" fillId="0" borderId="0" applyFont="0" applyFill="0" applyAlignment="0">
      <protection/>
    </xf>
    <xf numFmtId="4" fontId="15" fillId="64" borderId="22" applyNumberFormat="0" applyProtection="0">
      <alignment vertical="center"/>
    </xf>
    <xf numFmtId="4" fontId="34" fillId="64" borderId="22" applyNumberFormat="0" applyProtection="0">
      <alignment vertical="center"/>
    </xf>
    <xf numFmtId="4" fontId="15" fillId="64" borderId="22" applyNumberFormat="0" applyProtection="0">
      <alignment horizontal="left" vertical="center" indent="1"/>
    </xf>
    <xf numFmtId="4" fontId="15" fillId="64" borderId="22" applyNumberFormat="0" applyProtection="0">
      <alignment horizontal="left" vertical="center" indent="1"/>
    </xf>
    <xf numFmtId="0" fontId="0" fillId="3" borderId="22" applyNumberFormat="0" applyProtection="0">
      <alignment horizontal="left" vertical="center" indent="1"/>
    </xf>
    <xf numFmtId="4" fontId="15" fillId="5" borderId="22" applyNumberFormat="0" applyProtection="0">
      <alignment horizontal="right" vertical="center"/>
    </xf>
    <xf numFmtId="4" fontId="15" fillId="17" borderId="22" applyNumberFormat="0" applyProtection="0">
      <alignment horizontal="right" vertical="center"/>
    </xf>
    <xf numFmtId="4" fontId="15" fillId="71" borderId="22" applyNumberFormat="0" applyProtection="0">
      <alignment horizontal="right" vertical="center"/>
    </xf>
    <xf numFmtId="4" fontId="15" fillId="23" borderId="22" applyNumberFormat="0" applyProtection="0">
      <alignment horizontal="right" vertical="center"/>
    </xf>
    <xf numFmtId="4" fontId="15" fillId="72" borderId="22" applyNumberFormat="0" applyProtection="0">
      <alignment horizontal="right" vertical="center"/>
    </xf>
    <xf numFmtId="4" fontId="15" fillId="73" borderId="22" applyNumberFormat="0" applyProtection="0">
      <alignment horizontal="right" vertical="center"/>
    </xf>
    <xf numFmtId="4" fontId="15" fillId="74" borderId="22" applyNumberFormat="0" applyProtection="0">
      <alignment horizontal="right" vertical="center"/>
    </xf>
    <xf numFmtId="4" fontId="15" fillId="75" borderId="22" applyNumberFormat="0" applyProtection="0">
      <alignment horizontal="right" vertical="center"/>
    </xf>
    <xf numFmtId="4" fontId="15" fillId="19" borderId="22" applyNumberFormat="0" applyProtection="0">
      <alignment horizontal="right" vertical="center"/>
    </xf>
    <xf numFmtId="4" fontId="35" fillId="76" borderId="22" applyNumberFormat="0" applyProtection="0">
      <alignment horizontal="left" vertical="center" indent="1"/>
    </xf>
    <xf numFmtId="4" fontId="15" fillId="77" borderId="27" applyNumberFormat="0" applyProtection="0">
      <alignment horizontal="left" vertical="center" indent="1"/>
    </xf>
    <xf numFmtId="4" fontId="36" fillId="78" borderId="0" applyNumberFormat="0" applyProtection="0">
      <alignment horizontal="left" vertical="center" indent="1"/>
    </xf>
    <xf numFmtId="0" fontId="0" fillId="3" borderId="22" applyNumberFormat="0" applyProtection="0">
      <alignment horizontal="left" vertical="center" indent="1"/>
    </xf>
    <xf numFmtId="4" fontId="15" fillId="77" borderId="22" applyNumberFormat="0" applyProtection="0">
      <alignment horizontal="left" vertical="center" indent="1"/>
    </xf>
    <xf numFmtId="4" fontId="15" fillId="79" borderId="22" applyNumberFormat="0" applyProtection="0">
      <alignment horizontal="left" vertical="center" indent="1"/>
    </xf>
    <xf numFmtId="0" fontId="0" fillId="79" borderId="22" applyNumberFormat="0" applyProtection="0">
      <alignment horizontal="left" vertical="center" indent="1"/>
    </xf>
    <xf numFmtId="0" fontId="0" fillId="79" borderId="22" applyNumberFormat="0" applyProtection="0">
      <alignment horizontal="left" vertical="center" indent="1"/>
    </xf>
    <xf numFmtId="0" fontId="0" fillId="80" borderId="22" applyNumberFormat="0" applyProtection="0">
      <alignment horizontal="left" vertical="center" indent="1"/>
    </xf>
    <xf numFmtId="0" fontId="0" fillId="80" borderId="22" applyNumberFormat="0" applyProtection="0">
      <alignment horizontal="left" vertical="center" indent="1"/>
    </xf>
    <xf numFmtId="0" fontId="0" fillId="56" borderId="22" applyNumberFormat="0" applyProtection="0">
      <alignment horizontal="left" vertical="center" indent="1"/>
    </xf>
    <xf numFmtId="0" fontId="0" fillId="56" borderId="22" applyNumberFormat="0" applyProtection="0">
      <alignment horizontal="left" vertical="center" indent="1"/>
    </xf>
    <xf numFmtId="0" fontId="0" fillId="3" borderId="22" applyNumberFormat="0" applyProtection="0">
      <alignment horizontal="left" vertical="center" indent="1"/>
    </xf>
    <xf numFmtId="0" fontId="0" fillId="3" borderId="22" applyNumberFormat="0" applyProtection="0">
      <alignment horizontal="left" vertical="center" indent="1"/>
    </xf>
    <xf numFmtId="0" fontId="0" fillId="63" borderId="13" applyNumberFormat="0">
      <alignment/>
      <protection locked="0"/>
    </xf>
    <xf numFmtId="0" fontId="6" fillId="78" borderId="28" applyBorder="0">
      <alignment/>
      <protection/>
    </xf>
    <xf numFmtId="4" fontId="15" fillId="68" borderId="22" applyNumberFormat="0" applyProtection="0">
      <alignment vertical="center"/>
    </xf>
    <xf numFmtId="4" fontId="34" fillId="68" borderId="22" applyNumberFormat="0" applyProtection="0">
      <alignment vertical="center"/>
    </xf>
    <xf numFmtId="4" fontId="15" fillId="68" borderId="22" applyNumberFormat="0" applyProtection="0">
      <alignment horizontal="left" vertical="center" indent="1"/>
    </xf>
    <xf numFmtId="4" fontId="15" fillId="68" borderId="22" applyNumberFormat="0" applyProtection="0">
      <alignment horizontal="left" vertical="center" indent="1"/>
    </xf>
    <xf numFmtId="4" fontId="15" fillId="77" borderId="22" applyNumberFormat="0" applyProtection="0">
      <alignment horizontal="right" vertical="center"/>
    </xf>
    <xf numFmtId="4" fontId="34" fillId="77" borderId="22" applyNumberFormat="0" applyProtection="0">
      <alignment horizontal="right" vertical="center"/>
    </xf>
    <xf numFmtId="0" fontId="0" fillId="3" borderId="22" applyNumberFormat="0" applyProtection="0">
      <alignment horizontal="left" vertical="center" indent="1"/>
    </xf>
    <xf numFmtId="0" fontId="0" fillId="3" borderId="22" applyNumberFormat="0" applyProtection="0">
      <alignment horizontal="left" vertical="center" indent="1"/>
    </xf>
    <xf numFmtId="0" fontId="37" fillId="0" borderId="0">
      <alignment/>
      <protection/>
    </xf>
    <xf numFmtId="0" fontId="5" fillId="81" borderId="13">
      <alignment/>
      <protection/>
    </xf>
    <xf numFmtId="4" fontId="38" fillId="77" borderId="22" applyNumberFormat="0" applyProtection="0">
      <alignment horizontal="right" vertical="center"/>
    </xf>
    <xf numFmtId="39" fontId="0" fillId="82" borderId="0">
      <alignment/>
      <protection/>
    </xf>
    <xf numFmtId="0" fontId="39" fillId="0" borderId="0" applyNumberFormat="0" applyFill="0" applyBorder="0" applyAlignment="0" applyProtection="0"/>
    <xf numFmtId="38" fontId="5" fillId="0" borderId="29">
      <alignment/>
      <protection/>
    </xf>
    <xf numFmtId="38" fontId="5" fillId="0" borderId="29">
      <alignment/>
      <protection/>
    </xf>
    <xf numFmtId="38" fontId="5" fillId="0" borderId="29">
      <alignment/>
      <protection/>
    </xf>
    <xf numFmtId="38" fontId="5" fillId="0" borderId="29">
      <alignment/>
      <protection/>
    </xf>
    <xf numFmtId="38" fontId="6" fillId="0" borderId="26">
      <alignment/>
      <protection/>
    </xf>
    <xf numFmtId="39" fontId="33" fillId="83" borderId="0">
      <alignment/>
      <protection/>
    </xf>
    <xf numFmtId="168" fontId="0" fillId="0" borderId="0">
      <alignment horizontal="left" wrapText="1"/>
      <protection/>
    </xf>
    <xf numFmtId="167" fontId="0" fillId="0" borderId="0">
      <alignment horizontal="left" wrapText="1"/>
      <protection/>
    </xf>
    <xf numFmtId="167" fontId="0" fillId="0" borderId="0">
      <alignment horizontal="left" wrapText="1"/>
      <protection/>
    </xf>
    <xf numFmtId="194" fontId="0" fillId="0" borderId="0">
      <alignment horizontal="left" wrapText="1"/>
      <protection/>
    </xf>
    <xf numFmtId="194" fontId="0" fillId="0" borderId="0">
      <alignment horizontal="left" wrapText="1"/>
      <protection/>
    </xf>
    <xf numFmtId="194" fontId="0" fillId="0" borderId="0">
      <alignment horizontal="left" wrapText="1"/>
      <protection/>
    </xf>
    <xf numFmtId="194" fontId="0" fillId="0" borderId="0">
      <alignment horizontal="left" wrapText="1"/>
      <protection/>
    </xf>
    <xf numFmtId="194" fontId="0" fillId="0" borderId="0">
      <alignment horizontal="left" wrapText="1"/>
      <protection/>
    </xf>
    <xf numFmtId="194" fontId="0" fillId="0" borderId="0">
      <alignment horizontal="left" wrapText="1"/>
      <protection/>
    </xf>
    <xf numFmtId="193" fontId="0" fillId="0" borderId="0">
      <alignment horizontal="left" wrapText="1"/>
      <protection/>
    </xf>
    <xf numFmtId="168" fontId="0" fillId="0" borderId="0">
      <alignment horizontal="left" wrapText="1"/>
      <protection/>
    </xf>
    <xf numFmtId="168" fontId="0" fillId="0" borderId="0">
      <alignment horizontal="left" wrapText="1"/>
      <protection/>
    </xf>
    <xf numFmtId="40" fontId="40" fillId="0" borderId="0" applyBorder="0">
      <alignment horizontal="right"/>
      <protection/>
    </xf>
    <xf numFmtId="41" fontId="10" fillId="63" borderId="0">
      <alignment horizontal="left"/>
      <protection/>
    </xf>
    <xf numFmtId="0" fontId="0" fillId="0" borderId="0" applyNumberFormat="0" applyBorder="0" applyAlignment="0">
      <protection/>
    </xf>
    <xf numFmtId="0" fontId="84" fillId="0" borderId="0" applyNumberFormat="0" applyFill="0" applyBorder="0" applyAlignment="0" applyProtection="0"/>
    <xf numFmtId="196" fontId="41" fillId="63" borderId="0">
      <alignment horizontal="left" vertical="center"/>
      <protection/>
    </xf>
    <xf numFmtId="0" fontId="2" fillId="63" borderId="0">
      <alignment horizontal="left" wrapText="1"/>
      <protection/>
    </xf>
    <xf numFmtId="0" fontId="42" fillId="0" borderId="0">
      <alignment horizontal="left" vertical="center"/>
      <protection/>
    </xf>
    <xf numFmtId="0" fontId="85" fillId="0" borderId="30" applyNumberFormat="0" applyFill="0" applyAlignment="0" applyProtection="0"/>
    <xf numFmtId="0" fontId="12" fillId="0" borderId="31" applyNumberFormat="0" applyFill="0" applyAlignment="0" applyProtection="0"/>
    <xf numFmtId="0" fontId="18" fillId="0" borderId="32">
      <alignment/>
      <protection/>
    </xf>
    <xf numFmtId="0" fontId="86" fillId="0" borderId="0" applyNumberFormat="0" applyFill="0" applyBorder="0" applyAlignment="0" applyProtection="0"/>
    <xf numFmtId="0" fontId="50" fillId="0" borderId="0" applyNumberFormat="0" applyFill="0" applyBorder="0" applyAlignment="0" applyProtection="0"/>
  </cellStyleXfs>
  <cellXfs count="238">
    <xf numFmtId="0" fontId="0" fillId="0" borderId="0" xfId="0" applyAlignment="1">
      <alignment/>
    </xf>
    <xf numFmtId="0" fontId="0" fillId="0" borderId="0" xfId="0" applyFill="1" applyAlignment="1">
      <alignment/>
    </xf>
    <xf numFmtId="168" fontId="8" fillId="0" borderId="0" xfId="552" applyNumberFormat="1" applyFont="1" applyFill="1" applyAlignment="1">
      <alignment/>
      <protection/>
    </xf>
    <xf numFmtId="168" fontId="7" fillId="0" borderId="0" xfId="552" applyNumberFormat="1" applyFont="1" applyFill="1" applyAlignment="1">
      <alignment/>
      <protection/>
    </xf>
    <xf numFmtId="168" fontId="7" fillId="0" borderId="0" xfId="552" applyNumberFormat="1" applyFont="1" applyFill="1">
      <alignment horizontal="left" wrapText="1"/>
      <protection/>
    </xf>
    <xf numFmtId="168" fontId="8" fillId="0" borderId="0" xfId="552" applyNumberFormat="1" applyFont="1" applyFill="1" applyBorder="1" applyAlignment="1">
      <alignment horizontal="right"/>
      <protection/>
    </xf>
    <xf numFmtId="168" fontId="8" fillId="0" borderId="0" xfId="552" applyNumberFormat="1" applyFont="1" applyFill="1" applyAlignment="1" applyProtection="1">
      <alignment horizontal="centerContinuous"/>
      <protection locked="0"/>
    </xf>
    <xf numFmtId="168" fontId="8" fillId="0" borderId="0" xfId="552" applyNumberFormat="1" applyFont="1" applyFill="1" applyAlignment="1">
      <alignment horizontal="centerContinuous"/>
      <protection/>
    </xf>
    <xf numFmtId="3" fontId="8" fillId="0" borderId="0" xfId="262" applyNumberFormat="1" applyFont="1" applyFill="1" applyAlignment="1">
      <alignment horizontal="centerContinuous"/>
    </xf>
    <xf numFmtId="168" fontId="8" fillId="0" borderId="0" xfId="552" applyNumberFormat="1" applyFont="1" applyFill="1" applyAlignment="1" applyProtection="1">
      <alignment horizontal="center"/>
      <protection locked="0"/>
    </xf>
    <xf numFmtId="168" fontId="8" fillId="0" borderId="0" xfId="552" applyNumberFormat="1" applyFont="1" applyFill="1" applyAlignment="1">
      <alignment horizontal="center"/>
      <protection/>
    </xf>
    <xf numFmtId="168" fontId="8" fillId="0" borderId="25" xfId="552" applyNumberFormat="1" applyFont="1" applyFill="1" applyBorder="1" applyAlignment="1" applyProtection="1">
      <alignment horizontal="center"/>
      <protection locked="0"/>
    </xf>
    <xf numFmtId="168" fontId="8" fillId="0" borderId="25" xfId="552" applyNumberFormat="1" applyFont="1" applyFill="1" applyBorder="1" applyAlignment="1">
      <alignment/>
      <protection/>
    </xf>
    <xf numFmtId="168" fontId="8" fillId="0" borderId="25" xfId="552" applyNumberFormat="1" applyFont="1" applyFill="1" applyBorder="1" applyAlignment="1">
      <alignment horizontal="centerContinuous"/>
      <protection/>
    </xf>
    <xf numFmtId="168" fontId="8" fillId="0" borderId="0" xfId="552" applyNumberFormat="1" applyFont="1" applyFill="1" applyBorder="1" applyAlignment="1">
      <alignment/>
      <protection/>
    </xf>
    <xf numFmtId="168" fontId="8" fillId="0" borderId="0" xfId="552" applyNumberFormat="1" applyFont="1" applyFill="1" applyBorder="1" applyAlignment="1">
      <alignment horizontal="center"/>
      <protection/>
    </xf>
    <xf numFmtId="1" fontId="7" fillId="0" borderId="0" xfId="552" applyNumberFormat="1" applyFont="1" applyFill="1" applyAlignment="1">
      <alignment horizontal="center"/>
      <protection/>
    </xf>
    <xf numFmtId="3" fontId="7" fillId="0" borderId="0" xfId="262" applyNumberFormat="1" applyFont="1" applyFill="1" applyBorder="1" applyAlignment="1">
      <alignment/>
    </xf>
    <xf numFmtId="168" fontId="7" fillId="0" borderId="0" xfId="552" applyNumberFormat="1" applyFont="1" applyFill="1" applyAlignment="1">
      <alignment horizontal="left" indent="1"/>
      <protection/>
    </xf>
    <xf numFmtId="168" fontId="7" fillId="0" borderId="0" xfId="552" applyNumberFormat="1" applyFont="1" applyFill="1" applyAlignment="1">
      <alignment horizontal="left" indent="2"/>
      <protection/>
    </xf>
    <xf numFmtId="41" fontId="7" fillId="0" borderId="0" xfId="262" applyNumberFormat="1" applyFont="1" applyFill="1" applyAlignment="1">
      <alignment/>
    </xf>
    <xf numFmtId="0" fontId="9" fillId="0" borderId="0" xfId="0" applyFont="1" applyAlignment="1">
      <alignment/>
    </xf>
    <xf numFmtId="41" fontId="7" fillId="0" borderId="0" xfId="552" applyNumberFormat="1" applyFont="1" applyFill="1" applyBorder="1" applyAlignment="1">
      <alignment/>
      <protection/>
    </xf>
    <xf numFmtId="42" fontId="7" fillId="0" borderId="0" xfId="312" applyNumberFormat="1" applyFont="1" applyFill="1" applyBorder="1" applyAlignment="1">
      <alignment/>
    </xf>
    <xf numFmtId="168" fontId="7" fillId="0" borderId="0" xfId="552" applyNumberFormat="1" applyFont="1" applyFill="1" applyAlignment="1">
      <alignment horizontal="left"/>
      <protection/>
    </xf>
    <xf numFmtId="37" fontId="7" fillId="0" borderId="0" xfId="552" applyNumberFormat="1" applyFont="1" applyFill="1" applyBorder="1" applyAlignment="1">
      <alignment/>
      <protection/>
    </xf>
    <xf numFmtId="37" fontId="7" fillId="0" borderId="0" xfId="552" applyNumberFormat="1" applyFont="1" applyFill="1" applyAlignment="1">
      <alignment/>
      <protection/>
    </xf>
    <xf numFmtId="9" fontId="7" fillId="0" borderId="0" xfId="552" applyNumberFormat="1" applyFont="1" applyFill="1" applyAlignment="1">
      <alignment horizontal="right"/>
      <protection/>
    </xf>
    <xf numFmtId="168" fontId="7" fillId="0" borderId="0" xfId="552" applyNumberFormat="1" applyFont="1" applyFill="1" applyBorder="1">
      <alignment horizontal="left" wrapText="1"/>
      <protection/>
    </xf>
    <xf numFmtId="1" fontId="0" fillId="0" borderId="0" xfId="0" applyNumberFormat="1" applyAlignment="1">
      <alignment/>
    </xf>
    <xf numFmtId="168" fontId="7" fillId="0" borderId="0" xfId="552" applyNumberFormat="1" applyFont="1" applyFill="1" applyBorder="1" applyAlignment="1">
      <alignment horizontal="left"/>
      <protection/>
    </xf>
    <xf numFmtId="168" fontId="8" fillId="0" borderId="0" xfId="552" applyNumberFormat="1" applyFont="1" applyFill="1" applyBorder="1" applyAlignment="1" quotePrefix="1">
      <alignment horizontal="right"/>
      <protection/>
    </xf>
    <xf numFmtId="0" fontId="8" fillId="0" borderId="0" xfId="434" applyNumberFormat="1" applyFont="1" applyFill="1" applyAlignment="1">
      <alignment/>
      <protection/>
    </xf>
    <xf numFmtId="0" fontId="7" fillId="0" borderId="0" xfId="434" applyNumberFormat="1" applyFont="1" applyFill="1" applyAlignment="1">
      <alignment/>
      <protection/>
    </xf>
    <xf numFmtId="0" fontId="8" fillId="0" borderId="0" xfId="434" applyNumberFormat="1" applyFont="1" applyFill="1" applyAlignment="1">
      <alignment horizontal="right"/>
      <protection/>
    </xf>
    <xf numFmtId="0" fontId="0" fillId="0" borderId="0" xfId="434" applyNumberFormat="1" applyAlignment="1">
      <alignment/>
      <protection/>
    </xf>
    <xf numFmtId="0" fontId="8" fillId="0" borderId="33" xfId="434" applyNumberFormat="1" applyFont="1" applyFill="1" applyBorder="1" applyAlignment="1">
      <alignment horizontal="right"/>
      <protection/>
    </xf>
    <xf numFmtId="0" fontId="8" fillId="0" borderId="0" xfId="434" applyNumberFormat="1" applyFont="1" applyFill="1" applyAlignment="1">
      <alignment horizontal="centerContinuous"/>
      <protection/>
    </xf>
    <xf numFmtId="0" fontId="8" fillId="0" borderId="0" xfId="434" applyNumberFormat="1" applyFont="1" applyFill="1" applyAlignment="1" applyProtection="1">
      <alignment horizontal="centerContinuous"/>
      <protection locked="0"/>
    </xf>
    <xf numFmtId="0" fontId="8" fillId="0" borderId="0" xfId="434" applyNumberFormat="1" applyFont="1" applyFill="1" applyAlignment="1">
      <alignment horizontal="center"/>
      <protection/>
    </xf>
    <xf numFmtId="0" fontId="8" fillId="0" borderId="25" xfId="434" applyNumberFormat="1" applyFont="1" applyFill="1" applyBorder="1" applyAlignment="1">
      <alignment horizontal="center"/>
      <protection/>
    </xf>
    <xf numFmtId="0" fontId="8" fillId="0" borderId="25" xfId="434" applyNumberFormat="1" applyFont="1" applyFill="1" applyBorder="1" applyAlignment="1" applyProtection="1">
      <alignment/>
      <protection locked="0"/>
    </xf>
    <xf numFmtId="0" fontId="8" fillId="0" borderId="25" xfId="434" applyNumberFormat="1" applyFont="1" applyFill="1" applyBorder="1" applyAlignment="1">
      <alignment/>
      <protection/>
    </xf>
    <xf numFmtId="0" fontId="8" fillId="0" borderId="25" xfId="434" applyNumberFormat="1" applyFont="1" applyFill="1" applyBorder="1" applyAlignment="1">
      <alignment horizontal="right"/>
      <protection/>
    </xf>
    <xf numFmtId="0" fontId="7" fillId="0" borderId="0" xfId="434" applyNumberFormat="1" applyFont="1" applyFill="1" applyAlignment="1">
      <alignment horizontal="center"/>
      <protection/>
    </xf>
    <xf numFmtId="0" fontId="7" fillId="0" borderId="0" xfId="434" applyNumberFormat="1" applyFont="1" applyFill="1" applyAlignment="1">
      <alignment horizontal="left"/>
      <protection/>
    </xf>
    <xf numFmtId="168" fontId="7" fillId="0" borderId="0" xfId="434" applyNumberFormat="1" applyFont="1" applyFill="1" applyAlignment="1">
      <alignment/>
      <protection/>
    </xf>
    <xf numFmtId="9" fontId="7" fillId="0" borderId="0" xfId="434" applyNumberFormat="1" applyFont="1" applyFill="1" applyAlignment="1">
      <alignment/>
      <protection/>
    </xf>
    <xf numFmtId="168" fontId="7" fillId="0" borderId="13" xfId="434" applyNumberFormat="1" applyFont="1" applyFill="1" applyBorder="1" applyAlignment="1" applyProtection="1">
      <alignment/>
      <protection locked="0"/>
    </xf>
    <xf numFmtId="186" fontId="0" fillId="0" borderId="0" xfId="434" applyNumberFormat="1" applyAlignment="1">
      <alignment/>
      <protection/>
    </xf>
    <xf numFmtId="168" fontId="7" fillId="0" borderId="0" xfId="552" applyNumberFormat="1" applyFont="1" applyFill="1" applyBorder="1" applyAlignment="1">
      <alignment horizontal="left" indent="1"/>
      <protection/>
    </xf>
    <xf numFmtId="172" fontId="7" fillId="0" borderId="0" xfId="434" applyNumberFormat="1" applyFont="1" applyFill="1" applyAlignment="1">
      <alignment/>
      <protection/>
    </xf>
    <xf numFmtId="168" fontId="7" fillId="0" borderId="25" xfId="434" applyNumberFormat="1" applyFont="1" applyFill="1" applyBorder="1" applyAlignment="1">
      <alignment/>
      <protection/>
    </xf>
    <xf numFmtId="168" fontId="7" fillId="0" borderId="0" xfId="434" applyNumberFormat="1" applyFont="1" applyFill="1" applyBorder="1" applyAlignment="1">
      <alignment/>
      <protection/>
    </xf>
    <xf numFmtId="43" fontId="7" fillId="0" borderId="0" xfId="262" applyFont="1" applyFill="1" applyAlignment="1">
      <alignment/>
    </xf>
    <xf numFmtId="41" fontId="7" fillId="0" borderId="0" xfId="552" applyNumberFormat="1" applyFont="1" applyFill="1" applyAlignment="1">
      <alignment/>
      <protection/>
    </xf>
    <xf numFmtId="168" fontId="7" fillId="0" borderId="0" xfId="552" applyNumberFormat="1" applyFont="1" applyFill="1" applyAlignment="1">
      <alignment horizontal="left" indent="3"/>
      <protection/>
    </xf>
    <xf numFmtId="168" fontId="7" fillId="0" borderId="26" xfId="552" applyNumberFormat="1" applyFont="1" applyFill="1" applyBorder="1" applyAlignment="1">
      <alignment/>
      <protection/>
    </xf>
    <xf numFmtId="168" fontId="7" fillId="0" borderId="0" xfId="552" applyNumberFormat="1" applyFont="1" applyFill="1" applyBorder="1" applyAlignment="1">
      <alignment/>
      <protection/>
    </xf>
    <xf numFmtId="168" fontId="8" fillId="0" borderId="0" xfId="552" applyNumberFormat="1" applyFont="1" applyFill="1" applyAlignment="1">
      <alignment horizontal="left"/>
      <protection/>
    </xf>
    <xf numFmtId="168" fontId="7" fillId="0" borderId="0" xfId="552" applyNumberFormat="1" applyFont="1" applyFill="1" applyBorder="1" applyAlignment="1">
      <alignment horizontal="left" indent="2"/>
      <protection/>
    </xf>
    <xf numFmtId="166" fontId="7" fillId="0" borderId="0" xfId="262" applyNumberFormat="1" applyFont="1" applyFill="1" applyBorder="1" applyAlignment="1">
      <alignment/>
    </xf>
    <xf numFmtId="41" fontId="7" fillId="0" borderId="25" xfId="552" applyNumberFormat="1" applyFont="1" applyFill="1" applyBorder="1" applyAlignment="1">
      <alignment/>
      <protection/>
    </xf>
    <xf numFmtId="42" fontId="7" fillId="0" borderId="0" xfId="312" applyNumberFormat="1" applyFont="1" applyFill="1" applyBorder="1" applyAlignment="1">
      <alignment horizontal="right"/>
    </xf>
    <xf numFmtId="41" fontId="7" fillId="0" borderId="0" xfId="312" applyNumberFormat="1" applyFont="1" applyFill="1" applyBorder="1" applyAlignment="1">
      <alignment horizontal="right"/>
    </xf>
    <xf numFmtId="37" fontId="7" fillId="0" borderId="0" xfId="312" applyNumberFormat="1" applyFont="1" applyFill="1" applyBorder="1" applyAlignment="1">
      <alignment horizontal="right"/>
    </xf>
    <xf numFmtId="173" fontId="7" fillId="0" borderId="0" xfId="552" applyNumberFormat="1" applyFont="1" applyFill="1" applyAlignment="1">
      <alignment/>
      <protection/>
    </xf>
    <xf numFmtId="37" fontId="7" fillId="0" borderId="26" xfId="552" applyNumberFormat="1" applyFont="1" applyFill="1" applyBorder="1" applyAlignment="1">
      <alignment/>
      <protection/>
    </xf>
    <xf numFmtId="168" fontId="7" fillId="0" borderId="0" xfId="0" applyNumberFormat="1" applyFont="1" applyFill="1" applyAlignment="1">
      <alignment horizontal="left"/>
    </xf>
    <xf numFmtId="168" fontId="7" fillId="0" borderId="0" xfId="0" applyNumberFormat="1" applyFont="1" applyFill="1" applyAlignment="1" quotePrefix="1">
      <alignment horizontal="left"/>
    </xf>
    <xf numFmtId="37" fontId="7" fillId="0" borderId="25" xfId="552" applyNumberFormat="1" applyFont="1" applyFill="1" applyBorder="1" applyAlignment="1">
      <alignment/>
      <protection/>
    </xf>
    <xf numFmtId="168" fontId="8" fillId="0" borderId="0" xfId="552" applyNumberFormat="1" applyFont="1" applyFill="1" applyAlignment="1" quotePrefix="1">
      <alignment horizontal="left"/>
      <protection/>
    </xf>
    <xf numFmtId="168" fontId="8" fillId="0" borderId="0" xfId="0" applyNumberFormat="1" applyFont="1" applyFill="1" applyAlignment="1" quotePrefix="1">
      <alignment horizontal="left"/>
    </xf>
    <xf numFmtId="168" fontId="8" fillId="0" borderId="0" xfId="0" applyNumberFormat="1" applyFont="1" applyFill="1" applyAlignment="1">
      <alignment horizontal="left"/>
    </xf>
    <xf numFmtId="168" fontId="8" fillId="0" borderId="34" xfId="552" applyNumberFormat="1" applyFont="1" applyFill="1" applyBorder="1" applyAlignment="1">
      <alignment horizontal="right"/>
      <protection/>
    </xf>
    <xf numFmtId="0" fontId="0" fillId="0" borderId="0" xfId="0" applyAlignment="1">
      <alignment horizontal="centerContinuous"/>
    </xf>
    <xf numFmtId="0" fontId="0" fillId="0" borderId="0" xfId="0" applyFill="1" applyAlignment="1">
      <alignment horizontal="centerContinuous"/>
    </xf>
    <xf numFmtId="0" fontId="0" fillId="0" borderId="0" xfId="0" applyBorder="1" applyAlignment="1">
      <alignment horizontal="left"/>
    </xf>
    <xf numFmtId="0" fontId="0" fillId="0" borderId="0" xfId="0" applyFont="1" applyAlignment="1">
      <alignment/>
    </xf>
    <xf numFmtId="0" fontId="0" fillId="0" borderId="0" xfId="0" applyAlignment="1">
      <alignment horizontal="left"/>
    </xf>
    <xf numFmtId="0" fontId="0" fillId="0" borderId="0" xfId="0" applyFill="1" applyBorder="1" applyAlignment="1">
      <alignment horizontal="centerContinuous"/>
    </xf>
    <xf numFmtId="41" fontId="0" fillId="0" borderId="0" xfId="0" applyNumberFormat="1" applyFill="1" applyAlignment="1">
      <alignment horizontal="left"/>
    </xf>
    <xf numFmtId="0" fontId="0" fillId="0" borderId="0" xfId="0" applyBorder="1" applyAlignment="1">
      <alignment horizontal="centerContinuous"/>
    </xf>
    <xf numFmtId="0" fontId="2" fillId="0" borderId="0" xfId="0" applyFont="1" applyBorder="1" applyAlignment="1">
      <alignment horizontal="left"/>
    </xf>
    <xf numFmtId="0" fontId="0" fillId="0" borderId="0" xfId="0" applyFill="1" applyAlignment="1">
      <alignment/>
    </xf>
    <xf numFmtId="0" fontId="0" fillId="0" borderId="0" xfId="0" applyFill="1" applyBorder="1" applyAlignment="1">
      <alignment/>
    </xf>
    <xf numFmtId="0" fontId="0" fillId="0" borderId="0" xfId="0" applyAlignment="1">
      <alignment/>
    </xf>
    <xf numFmtId="0" fontId="0" fillId="0" borderId="35" xfId="0" applyBorder="1" applyAlignment="1">
      <alignment/>
    </xf>
    <xf numFmtId="0" fontId="0" fillId="0" borderId="0" xfId="0" applyBorder="1" applyAlignment="1">
      <alignment/>
    </xf>
    <xf numFmtId="0" fontId="0" fillId="0" borderId="0" xfId="0" applyFill="1" applyAlignment="1">
      <alignment horizontal="center"/>
    </xf>
    <xf numFmtId="0" fontId="0" fillId="0" borderId="0" xfId="0" applyAlignment="1">
      <alignment horizontal="center"/>
    </xf>
    <xf numFmtId="42" fontId="0" fillId="0" borderId="0" xfId="0" applyNumberFormat="1" applyAlignment="1">
      <alignment/>
    </xf>
    <xf numFmtId="0" fontId="0" fillId="0" borderId="35" xfId="0" applyBorder="1" applyAlignment="1">
      <alignment/>
    </xf>
    <xf numFmtId="0" fontId="0" fillId="0" borderId="0" xfId="0" applyFill="1" applyBorder="1" applyAlignment="1">
      <alignment horizontal="center"/>
    </xf>
    <xf numFmtId="0" fontId="0" fillId="0" borderId="0" xfId="0" applyBorder="1" applyAlignment="1">
      <alignment horizontal="center"/>
    </xf>
    <xf numFmtId="0" fontId="0" fillId="0" borderId="0" xfId="0" applyFill="1" applyBorder="1" applyAlignment="1" quotePrefix="1">
      <alignment horizontal="center"/>
    </xf>
    <xf numFmtId="0" fontId="0" fillId="0" borderId="0" xfId="0" applyFont="1" applyFill="1" applyBorder="1" applyAlignment="1">
      <alignment horizontal="center"/>
    </xf>
    <xf numFmtId="0" fontId="0" fillId="0" borderId="0" xfId="0" applyFont="1" applyBorder="1" applyAlignment="1">
      <alignment horizontal="center"/>
    </xf>
    <xf numFmtId="0" fontId="0" fillId="0" borderId="35" xfId="0" applyFont="1" applyBorder="1" applyAlignment="1">
      <alignment horizontal="center"/>
    </xf>
    <xf numFmtId="0" fontId="0" fillId="0" borderId="0" xfId="0" applyFont="1" applyBorder="1" applyAlignment="1">
      <alignment/>
    </xf>
    <xf numFmtId="0" fontId="0" fillId="0" borderId="25" xfId="0" applyBorder="1" applyAlignment="1">
      <alignment horizontal="center"/>
    </xf>
    <xf numFmtId="0" fontId="0" fillId="0" borderId="36" xfId="0" applyFill="1" applyBorder="1" applyAlignment="1">
      <alignment horizontal="center"/>
    </xf>
    <xf numFmtId="0" fontId="0" fillId="0" borderId="37" xfId="0" applyFill="1" applyBorder="1" applyAlignment="1">
      <alignment horizontal="center"/>
    </xf>
    <xf numFmtId="0" fontId="0" fillId="0" borderId="38" xfId="0" applyFill="1" applyBorder="1" applyAlignment="1">
      <alignment horizontal="center"/>
    </xf>
    <xf numFmtId="0" fontId="0" fillId="0" borderId="0" xfId="0" applyFont="1" applyFill="1" applyBorder="1" applyAlignment="1">
      <alignment horizontal="center"/>
    </xf>
    <xf numFmtId="0" fontId="0" fillId="0" borderId="39" xfId="0" applyFill="1" applyBorder="1" applyAlignment="1">
      <alignment horizontal="center"/>
    </xf>
    <xf numFmtId="0" fontId="0" fillId="0" borderId="40" xfId="0" applyBorder="1" applyAlignment="1">
      <alignment/>
    </xf>
    <xf numFmtId="0" fontId="0" fillId="0" borderId="0" xfId="0" applyBorder="1" applyAlignment="1">
      <alignment horizontal="right"/>
    </xf>
    <xf numFmtId="42" fontId="3" fillId="0" borderId="0" xfId="0" applyNumberFormat="1" applyFont="1" applyFill="1" applyBorder="1" applyAlignment="1">
      <alignment horizontal="center"/>
    </xf>
    <xf numFmtId="42" fontId="3" fillId="0" borderId="35" xfId="0" applyNumberFormat="1" applyFont="1" applyFill="1" applyBorder="1" applyAlignment="1">
      <alignment horizontal="center"/>
    </xf>
    <xf numFmtId="42" fontId="3" fillId="0" borderId="0" xfId="0" applyNumberFormat="1" applyFont="1" applyBorder="1" applyAlignment="1">
      <alignment horizontal="center"/>
    </xf>
    <xf numFmtId="37" fontId="0" fillId="0" borderId="39" xfId="0" applyNumberFormat="1" applyBorder="1" applyAlignment="1">
      <alignment/>
    </xf>
    <xf numFmtId="37" fontId="0" fillId="0" borderId="0" xfId="0" applyNumberFormat="1" applyBorder="1" applyAlignment="1">
      <alignment/>
    </xf>
    <xf numFmtId="37" fontId="0" fillId="0" borderId="40" xfId="0" applyNumberFormat="1" applyBorder="1" applyAlignment="1">
      <alignment/>
    </xf>
    <xf numFmtId="41" fontId="4" fillId="0" borderId="0" xfId="0" applyNumberFormat="1" applyFont="1" applyFill="1" applyBorder="1" applyAlignment="1">
      <alignment horizontal="center"/>
    </xf>
    <xf numFmtId="41" fontId="3" fillId="0" borderId="0" xfId="0" applyNumberFormat="1" applyFont="1" applyFill="1" applyAlignment="1">
      <alignment/>
    </xf>
    <xf numFmtId="41" fontId="3" fillId="0" borderId="0" xfId="0" applyNumberFormat="1" applyFont="1" applyFill="1" applyBorder="1" applyAlignment="1">
      <alignment horizontal="center"/>
    </xf>
    <xf numFmtId="41" fontId="3" fillId="0" borderId="0" xfId="0" applyNumberFormat="1" applyFont="1" applyBorder="1" applyAlignment="1">
      <alignment horizontal="center"/>
    </xf>
    <xf numFmtId="41" fontId="0" fillId="0" borderId="0" xfId="0" applyNumberFormat="1" applyBorder="1" applyAlignment="1">
      <alignment horizontal="center"/>
    </xf>
    <xf numFmtId="41" fontId="3" fillId="0" borderId="35" xfId="0" applyNumberFormat="1" applyFont="1" applyFill="1" applyBorder="1" applyAlignment="1">
      <alignment horizontal="center"/>
    </xf>
    <xf numFmtId="0" fontId="0" fillId="0" borderId="0" xfId="0" applyFill="1" applyBorder="1" applyAlignment="1">
      <alignment horizontal="left"/>
    </xf>
    <xf numFmtId="42" fontId="0" fillId="0" borderId="35" xfId="0" applyNumberFormat="1" applyFill="1" applyBorder="1" applyAlignment="1">
      <alignment/>
    </xf>
    <xf numFmtId="42" fontId="0" fillId="0" borderId="0" xfId="0" applyNumberFormat="1" applyBorder="1" applyAlignment="1">
      <alignment/>
    </xf>
    <xf numFmtId="42" fontId="0" fillId="0" borderId="0" xfId="0" applyNumberFormat="1" applyFill="1" applyAlignment="1">
      <alignment/>
    </xf>
    <xf numFmtId="42" fontId="0" fillId="0" borderId="35" xfId="0" applyNumberFormat="1" applyBorder="1" applyAlignment="1">
      <alignment/>
    </xf>
    <xf numFmtId="0" fontId="0" fillId="0" borderId="39" xfId="0" applyBorder="1" applyAlignment="1">
      <alignment/>
    </xf>
    <xf numFmtId="0" fontId="0" fillId="0" borderId="40" xfId="0" applyBorder="1" applyAlignment="1">
      <alignment/>
    </xf>
    <xf numFmtId="42" fontId="3" fillId="0" borderId="35" xfId="0" applyNumberFormat="1" applyFont="1" applyFill="1" applyBorder="1" applyAlignment="1">
      <alignment/>
    </xf>
    <xf numFmtId="42" fontId="0" fillId="0" borderId="0" xfId="0" applyNumberFormat="1" applyFill="1" applyBorder="1" applyAlignment="1">
      <alignment/>
    </xf>
    <xf numFmtId="42" fontId="0" fillId="0" borderId="40" xfId="0" applyNumberFormat="1" applyFill="1" applyBorder="1" applyAlignment="1">
      <alignment/>
    </xf>
    <xf numFmtId="42" fontId="0" fillId="0" borderId="35" xfId="0" applyNumberFormat="1" applyFont="1" applyFill="1" applyBorder="1" applyAlignment="1">
      <alignment/>
    </xf>
    <xf numFmtId="0" fontId="0" fillId="0" borderId="40" xfId="0" applyFill="1" applyBorder="1" applyAlignment="1">
      <alignment/>
    </xf>
    <xf numFmtId="42" fontId="0" fillId="0" borderId="0" xfId="0" applyNumberFormat="1" applyFont="1" applyFill="1" applyBorder="1" applyAlignment="1">
      <alignment/>
    </xf>
    <xf numFmtId="42" fontId="3" fillId="0" borderId="0" xfId="0" applyNumberFormat="1" applyFont="1" applyFill="1" applyBorder="1" applyAlignment="1">
      <alignment/>
    </xf>
    <xf numFmtId="37" fontId="0" fillId="0" borderId="41" xfId="0" applyNumberFormat="1" applyBorder="1" applyAlignment="1">
      <alignment/>
    </xf>
    <xf numFmtId="37" fontId="0" fillId="0" borderId="42" xfId="0" applyNumberFormat="1" applyBorder="1" applyAlignment="1">
      <alignment/>
    </xf>
    <xf numFmtId="0" fontId="0" fillId="0" borderId="43" xfId="0" applyFill="1" applyBorder="1" applyAlignment="1">
      <alignment/>
    </xf>
    <xf numFmtId="0" fontId="0" fillId="0" borderId="0" xfId="0" applyFont="1" applyFill="1" applyAlignment="1">
      <alignment/>
    </xf>
    <xf numFmtId="200" fontId="0" fillId="0" borderId="0" xfId="0" applyNumberFormat="1" applyBorder="1" applyAlignment="1">
      <alignment/>
    </xf>
    <xf numFmtId="41" fontId="0" fillId="0" borderId="0" xfId="0" applyNumberFormat="1" applyBorder="1" applyAlignment="1">
      <alignment/>
    </xf>
    <xf numFmtId="37" fontId="0" fillId="0" borderId="0" xfId="0" applyNumberFormat="1" applyAlignment="1">
      <alignment/>
    </xf>
    <xf numFmtId="0" fontId="0" fillId="0" borderId="0" xfId="0" applyAlignment="1" quotePrefix="1">
      <alignment vertical="top"/>
    </xf>
    <xf numFmtId="0" fontId="0" fillId="0" borderId="0" xfId="0" applyAlignment="1">
      <alignment vertical="top" wrapText="1"/>
    </xf>
    <xf numFmtId="0" fontId="0" fillId="0" borderId="0" xfId="0" applyFill="1" applyAlignment="1">
      <alignment vertical="top"/>
    </xf>
    <xf numFmtId="0" fontId="0" fillId="0" borderId="0" xfId="0" applyFill="1" applyAlignment="1">
      <alignment vertical="top" wrapText="1"/>
    </xf>
    <xf numFmtId="199" fontId="0" fillId="0" borderId="0" xfId="0" applyNumberFormat="1" applyFill="1" applyBorder="1" applyAlignment="1">
      <alignment/>
    </xf>
    <xf numFmtId="0" fontId="0" fillId="0" borderId="36" xfId="0" applyBorder="1" applyAlignment="1">
      <alignment/>
    </xf>
    <xf numFmtId="42" fontId="0" fillId="0" borderId="37" xfId="0" applyNumberFormat="1" applyBorder="1" applyAlignment="1">
      <alignment/>
    </xf>
    <xf numFmtId="42" fontId="0" fillId="0" borderId="37" xfId="0" applyNumberFormat="1" applyFill="1" applyBorder="1" applyAlignment="1">
      <alignment/>
    </xf>
    <xf numFmtId="42" fontId="0" fillId="0" borderId="38" xfId="0" applyNumberFormat="1" applyBorder="1" applyAlignment="1">
      <alignment/>
    </xf>
    <xf numFmtId="42" fontId="0" fillId="0" borderId="40" xfId="0" applyNumberFormat="1" applyBorder="1" applyAlignment="1">
      <alignment/>
    </xf>
    <xf numFmtId="0" fontId="0" fillId="0" borderId="41" xfId="0" applyBorder="1" applyAlignment="1">
      <alignment/>
    </xf>
    <xf numFmtId="0" fontId="0" fillId="0" borderId="42" xfId="0" applyFill="1" applyBorder="1" applyAlignment="1">
      <alignment/>
    </xf>
    <xf numFmtId="0" fontId="0" fillId="0" borderId="42" xfId="0" applyBorder="1" applyAlignment="1">
      <alignment/>
    </xf>
    <xf numFmtId="181" fontId="0" fillId="0" borderId="42" xfId="0" applyNumberFormat="1" applyBorder="1" applyAlignment="1">
      <alignment/>
    </xf>
    <xf numFmtId="181" fontId="0" fillId="0" borderId="43" xfId="0" applyNumberFormat="1" applyBorder="1" applyAlignment="1">
      <alignment/>
    </xf>
    <xf numFmtId="182" fontId="0" fillId="0" borderId="0" xfId="0" applyNumberFormat="1" applyBorder="1" applyAlignment="1">
      <alignment/>
    </xf>
    <xf numFmtId="168" fontId="7" fillId="0" borderId="0" xfId="0" applyNumberFormat="1" applyFont="1" applyFill="1" applyAlignment="1">
      <alignment horizontal="left" indent="2"/>
    </xf>
    <xf numFmtId="0" fontId="0" fillId="0" borderId="25" xfId="0" applyFont="1" applyFill="1" applyBorder="1" applyAlignment="1">
      <alignment horizontal="center"/>
    </xf>
    <xf numFmtId="0" fontId="0" fillId="69" borderId="0" xfId="0" applyFill="1" applyAlignment="1">
      <alignment/>
    </xf>
    <xf numFmtId="0" fontId="0" fillId="0" borderId="25" xfId="0" applyFill="1" applyBorder="1" applyAlignment="1">
      <alignment horizontal="center"/>
    </xf>
    <xf numFmtId="0" fontId="0" fillId="0" borderId="35" xfId="0" applyFont="1" applyFill="1" applyBorder="1" applyAlignment="1">
      <alignment horizontal="center"/>
    </xf>
    <xf numFmtId="41" fontId="0" fillId="0" borderId="0" xfId="0" applyNumberFormat="1" applyFont="1" applyFill="1" applyBorder="1" applyAlignment="1">
      <alignment/>
    </xf>
    <xf numFmtId="0" fontId="0" fillId="0" borderId="25" xfId="0" applyFont="1" applyBorder="1" applyAlignment="1">
      <alignment horizontal="center"/>
    </xf>
    <xf numFmtId="42" fontId="0" fillId="0" borderId="25" xfId="0" applyNumberFormat="1" applyFont="1" applyBorder="1" applyAlignment="1">
      <alignment horizontal="center"/>
    </xf>
    <xf numFmtId="168" fontId="59" fillId="0" borderId="0" xfId="552" applyNumberFormat="1" applyFont="1" applyFill="1" applyAlignment="1">
      <alignment horizontal="left" indent="1"/>
      <protection/>
    </xf>
    <xf numFmtId="43" fontId="59" fillId="0" borderId="0" xfId="262" applyFont="1" applyFill="1" applyAlignment="1">
      <alignment/>
    </xf>
    <xf numFmtId="41" fontId="59" fillId="0" borderId="0" xfId="552" applyNumberFormat="1" applyFont="1" applyFill="1" applyAlignment="1">
      <alignment/>
      <protection/>
    </xf>
    <xf numFmtId="166" fontId="59" fillId="0" borderId="0" xfId="312" applyNumberFormat="1" applyFont="1" applyFill="1" applyBorder="1" applyAlignment="1">
      <alignment/>
    </xf>
    <xf numFmtId="41" fontId="59" fillId="0" borderId="0" xfId="262" applyNumberFormat="1" applyFont="1" applyFill="1" applyAlignment="1">
      <alignment/>
    </xf>
    <xf numFmtId="41" fontId="59" fillId="0" borderId="26" xfId="552" applyNumberFormat="1" applyFont="1" applyFill="1" applyBorder="1" applyAlignment="1">
      <alignment/>
      <protection/>
    </xf>
    <xf numFmtId="42" fontId="59" fillId="0" borderId="0" xfId="552" applyNumberFormat="1" applyFont="1" applyFill="1" applyBorder="1" applyAlignment="1">
      <alignment/>
      <protection/>
    </xf>
    <xf numFmtId="41" fontId="59" fillId="0" borderId="0" xfId="552" applyNumberFormat="1" applyFont="1" applyFill="1" applyBorder="1" applyAlignment="1">
      <alignment/>
      <protection/>
    </xf>
    <xf numFmtId="41" fontId="59" fillId="0" borderId="0" xfId="312" applyNumberFormat="1" applyFont="1" applyFill="1" applyBorder="1" applyAlignment="1">
      <alignment horizontal="right"/>
    </xf>
    <xf numFmtId="42" fontId="59" fillId="0" borderId="0" xfId="312" applyNumberFormat="1" applyFont="1" applyFill="1" applyBorder="1" applyAlignment="1">
      <alignment/>
    </xf>
    <xf numFmtId="41" fontId="59" fillId="0" borderId="0" xfId="312" applyNumberFormat="1" applyFont="1" applyFill="1" applyBorder="1" applyAlignment="1">
      <alignment/>
    </xf>
    <xf numFmtId="41" fontId="59" fillId="0" borderId="25" xfId="312" applyNumberFormat="1" applyFont="1" applyFill="1" applyBorder="1" applyAlignment="1">
      <alignment/>
    </xf>
    <xf numFmtId="168" fontId="59" fillId="0" borderId="0" xfId="552" applyNumberFormat="1" applyFont="1" applyFill="1" applyBorder="1">
      <alignment horizontal="left" wrapText="1"/>
      <protection/>
    </xf>
    <xf numFmtId="42" fontId="10" fillId="0" borderId="24" xfId="0" applyNumberFormat="1" applyFont="1" applyFill="1" applyBorder="1" applyAlignment="1">
      <alignment/>
    </xf>
    <xf numFmtId="37" fontId="59" fillId="0" borderId="0" xfId="552" applyNumberFormat="1" applyFont="1" applyFill="1" applyAlignment="1">
      <alignment/>
      <protection/>
    </xf>
    <xf numFmtId="0" fontId="10" fillId="0" borderId="0" xfId="0" applyFont="1" applyFill="1" applyAlignment="1">
      <alignment horizontal="centerContinuous"/>
    </xf>
    <xf numFmtId="0" fontId="10" fillId="0" borderId="0" xfId="0" applyFont="1" applyFill="1" applyAlignment="1">
      <alignment/>
    </xf>
    <xf numFmtId="0" fontId="10" fillId="0" borderId="0" xfId="0" applyFont="1" applyFill="1" applyBorder="1" applyAlignment="1">
      <alignment horizontal="center"/>
    </xf>
    <xf numFmtId="0" fontId="10" fillId="0" borderId="25" xfId="0" applyFont="1" applyFill="1" applyBorder="1" applyAlignment="1">
      <alignment horizontal="center"/>
    </xf>
    <xf numFmtId="41" fontId="60" fillId="0" borderId="0" xfId="0" applyNumberFormat="1" applyFont="1" applyFill="1" applyBorder="1" applyAlignment="1">
      <alignment horizontal="center"/>
    </xf>
    <xf numFmtId="42" fontId="10" fillId="0" borderId="26" xfId="0" applyNumberFormat="1" applyFont="1" applyFill="1" applyBorder="1" applyAlignment="1">
      <alignment/>
    </xf>
    <xf numFmtId="42" fontId="10" fillId="0" borderId="0" xfId="0" applyNumberFormat="1" applyFont="1" applyFill="1" applyAlignment="1">
      <alignment/>
    </xf>
    <xf numFmtId="42" fontId="10" fillId="0" borderId="0" xfId="0" applyNumberFormat="1" applyFont="1" applyFill="1" applyBorder="1" applyAlignment="1">
      <alignment/>
    </xf>
    <xf numFmtId="0" fontId="10" fillId="0" borderId="0" xfId="0" applyFont="1" applyFill="1" applyAlignment="1">
      <alignment/>
    </xf>
    <xf numFmtId="42" fontId="10" fillId="0" borderId="37" xfId="0" applyNumberFormat="1" applyFont="1" applyFill="1" applyBorder="1" applyAlignment="1">
      <alignment/>
    </xf>
    <xf numFmtId="42" fontId="10" fillId="0" borderId="0" xfId="0" applyNumberFormat="1" applyFont="1" applyBorder="1" applyAlignment="1">
      <alignment/>
    </xf>
    <xf numFmtId="0" fontId="10" fillId="0" borderId="42" xfId="0" applyFont="1" applyFill="1" applyBorder="1" applyAlignment="1">
      <alignment/>
    </xf>
    <xf numFmtId="43" fontId="0" fillId="0" borderId="0" xfId="250" applyFont="1" applyFill="1" applyAlignment="1">
      <alignment/>
    </xf>
    <xf numFmtId="41" fontId="0" fillId="0" borderId="0" xfId="0" applyNumberFormat="1" applyFont="1" applyBorder="1" applyAlignment="1">
      <alignment/>
    </xf>
    <xf numFmtId="41" fontId="10" fillId="0" borderId="0" xfId="0" applyNumberFormat="1" applyFont="1" applyFill="1" applyBorder="1" applyAlignment="1">
      <alignment horizontal="center"/>
    </xf>
    <xf numFmtId="41" fontId="60" fillId="0" borderId="35" xfId="0" applyNumberFormat="1" applyFont="1" applyFill="1" applyBorder="1" applyAlignment="1">
      <alignment horizontal="center"/>
    </xf>
    <xf numFmtId="41" fontId="10" fillId="0" borderId="0" xfId="0" applyNumberFormat="1" applyFont="1" applyFill="1" applyBorder="1" applyAlignment="1">
      <alignment/>
    </xf>
    <xf numFmtId="42" fontId="10" fillId="0" borderId="35" xfId="0" applyNumberFormat="1" applyFont="1" applyFill="1" applyBorder="1" applyAlignment="1">
      <alignment/>
    </xf>
    <xf numFmtId="168" fontId="59" fillId="0" borderId="0" xfId="552" applyNumberFormat="1" applyFont="1" applyFill="1" applyAlignment="1">
      <alignment horizontal="left"/>
      <protection/>
    </xf>
    <xf numFmtId="0" fontId="0" fillId="0" borderId="37" xfId="0" applyBorder="1" applyAlignment="1">
      <alignment/>
    </xf>
    <xf numFmtId="168" fontId="8" fillId="0" borderId="13" xfId="552" applyNumberFormat="1" applyFont="1" applyFill="1" applyBorder="1" applyAlignment="1">
      <alignment/>
      <protection/>
    </xf>
    <xf numFmtId="0" fontId="0" fillId="0" borderId="13" xfId="0" applyNumberFormat="1" applyFont="1" applyBorder="1" applyAlignment="1">
      <alignment horizontal="center" wrapText="1"/>
    </xf>
    <xf numFmtId="0" fontId="0" fillId="0" borderId="13" xfId="0" applyNumberFormat="1" applyFont="1" applyFill="1" applyBorder="1" applyAlignment="1">
      <alignment horizontal="center" wrapText="1"/>
    </xf>
    <xf numFmtId="164" fontId="0" fillId="0" borderId="25" xfId="250" applyNumberFormat="1" applyFont="1" applyFill="1" applyBorder="1" applyAlignment="1" applyProtection="1">
      <alignment/>
      <protection locked="0"/>
    </xf>
    <xf numFmtId="0" fontId="0" fillId="0" borderId="13" xfId="0" applyBorder="1" applyAlignment="1">
      <alignment horizontal="center"/>
    </xf>
    <xf numFmtId="0" fontId="0" fillId="0" borderId="13" xfId="0" applyFill="1" applyBorder="1" applyAlignment="1">
      <alignment horizontal="center"/>
    </xf>
    <xf numFmtId="168" fontId="7" fillId="0" borderId="44" xfId="552" applyNumberFormat="1" applyFont="1" applyFill="1" applyBorder="1" applyAlignment="1">
      <alignment horizontal="left" indent="1"/>
      <protection/>
    </xf>
    <xf numFmtId="166" fontId="0" fillId="0" borderId="26" xfId="300" applyNumberFormat="1" applyFont="1" applyFill="1" applyBorder="1" applyAlignment="1" applyProtection="1">
      <alignment/>
      <protection locked="0"/>
    </xf>
    <xf numFmtId="166" fontId="0" fillId="0" borderId="45" xfId="300" applyNumberFormat="1" applyFont="1" applyFill="1" applyBorder="1" applyAlignment="1" applyProtection="1">
      <alignment/>
      <protection locked="0"/>
    </xf>
    <xf numFmtId="168" fontId="7" fillId="0" borderId="46" xfId="552" applyNumberFormat="1" applyFont="1" applyFill="1" applyBorder="1" applyAlignment="1">
      <alignment horizontal="left" indent="1"/>
      <protection/>
    </xf>
    <xf numFmtId="164" fontId="0" fillId="0" borderId="0" xfId="250" applyNumberFormat="1" applyFont="1" applyFill="1" applyBorder="1" applyAlignment="1" applyProtection="1">
      <alignment/>
      <protection locked="0"/>
    </xf>
    <xf numFmtId="164" fontId="0" fillId="0" borderId="35" xfId="250" applyNumberFormat="1" applyFont="1" applyBorder="1" applyAlignment="1">
      <alignment/>
    </xf>
    <xf numFmtId="168" fontId="7" fillId="0" borderId="46" xfId="552" applyNumberFormat="1" applyFont="1" applyFill="1" applyBorder="1" applyAlignment="1">
      <alignment horizontal="left" indent="2"/>
      <protection/>
    </xf>
    <xf numFmtId="164" fontId="0" fillId="0" borderId="0" xfId="250" applyNumberFormat="1" applyFont="1" applyBorder="1" applyAlignment="1">
      <alignment/>
    </xf>
    <xf numFmtId="168" fontId="7" fillId="0" borderId="46" xfId="0" applyNumberFormat="1" applyFont="1" applyFill="1" applyBorder="1" applyAlignment="1">
      <alignment horizontal="left" indent="2"/>
    </xf>
    <xf numFmtId="168" fontId="59" fillId="0" borderId="46" xfId="552" applyNumberFormat="1" applyFont="1" applyFill="1" applyBorder="1" applyAlignment="1">
      <alignment horizontal="left" indent="1"/>
      <protection/>
    </xf>
    <xf numFmtId="168" fontId="7" fillId="0" borderId="47" xfId="552" applyNumberFormat="1" applyFont="1" applyFill="1" applyBorder="1" applyAlignment="1">
      <alignment horizontal="left" indent="1"/>
      <protection/>
    </xf>
    <xf numFmtId="164" fontId="0" fillId="0" borderId="48" xfId="250" applyNumberFormat="1" applyFont="1" applyBorder="1" applyAlignment="1">
      <alignment/>
    </xf>
    <xf numFmtId="168" fontId="7" fillId="0" borderId="47" xfId="552" applyNumberFormat="1" applyFont="1" applyFill="1" applyBorder="1" applyAlignment="1">
      <alignment horizontal="left" indent="3"/>
      <protection/>
    </xf>
    <xf numFmtId="166" fontId="2" fillId="0" borderId="25" xfId="300" applyNumberFormat="1" applyFont="1" applyFill="1" applyBorder="1" applyAlignment="1" applyProtection="1">
      <alignment/>
      <protection locked="0"/>
    </xf>
    <xf numFmtId="166" fontId="2" fillId="0" borderId="48" xfId="300" applyNumberFormat="1" applyFont="1" applyFill="1" applyBorder="1" applyAlignment="1" applyProtection="1">
      <alignment/>
      <protection locked="0"/>
    </xf>
    <xf numFmtId="0" fontId="2" fillId="0" borderId="0" xfId="0" applyFont="1" applyAlignment="1">
      <alignment horizontal="left" wrapText="1"/>
    </xf>
    <xf numFmtId="0" fontId="8" fillId="0" borderId="0" xfId="434" applyNumberFormat="1" applyFont="1" applyFill="1" applyAlignment="1" applyProtection="1">
      <alignment horizontal="center"/>
      <protection locked="0"/>
    </xf>
    <xf numFmtId="0" fontId="8" fillId="0" borderId="0" xfId="434" applyNumberFormat="1" applyFont="1" applyAlignment="1">
      <alignment horizontal="center"/>
      <protection/>
    </xf>
    <xf numFmtId="0" fontId="8" fillId="0" borderId="0" xfId="434" applyNumberFormat="1" applyFont="1" applyFill="1" applyAlignment="1">
      <alignment horizontal="center"/>
      <protection/>
    </xf>
    <xf numFmtId="0" fontId="0" fillId="0" borderId="0" xfId="0" applyFont="1" applyAlignment="1">
      <alignment horizontal="left"/>
    </xf>
    <xf numFmtId="0" fontId="0" fillId="0" borderId="0" xfId="0" applyFont="1" applyAlignment="1">
      <alignment horizontal="centerContinuous"/>
    </xf>
    <xf numFmtId="0" fontId="0" fillId="0" borderId="0" xfId="0" applyFont="1" applyAlignment="1">
      <alignment/>
    </xf>
    <xf numFmtId="42" fontId="0" fillId="0" borderId="0" xfId="0" applyNumberFormat="1" applyFont="1" applyFill="1" applyBorder="1" applyAlignment="1">
      <alignment horizontal="center"/>
    </xf>
    <xf numFmtId="42" fontId="10" fillId="0" borderId="0" xfId="0" applyNumberFormat="1" applyFont="1" applyFill="1" applyBorder="1" applyAlignment="1">
      <alignment horizontal="center"/>
    </xf>
    <xf numFmtId="41" fontId="0" fillId="0" borderId="0" xfId="0" applyNumberFormat="1" applyFont="1" applyFill="1" applyBorder="1" applyAlignment="1">
      <alignment horizontal="center"/>
    </xf>
    <xf numFmtId="41" fontId="0" fillId="0" borderId="0" xfId="0" applyNumberFormat="1" applyFont="1" applyFill="1" applyAlignment="1">
      <alignment/>
    </xf>
    <xf numFmtId="42" fontId="0" fillId="0" borderId="26" xfId="0" applyNumberFormat="1" applyFont="1" applyFill="1" applyBorder="1" applyAlignment="1">
      <alignment/>
    </xf>
    <xf numFmtId="42" fontId="0" fillId="0" borderId="0" xfId="0" applyNumberFormat="1" applyFont="1" applyFill="1" applyAlignment="1">
      <alignment/>
    </xf>
    <xf numFmtId="44" fontId="0" fillId="0" borderId="0" xfId="0" applyNumberFormat="1" applyFont="1" applyFill="1" applyAlignment="1">
      <alignment/>
    </xf>
    <xf numFmtId="0" fontId="0" fillId="0" borderId="0" xfId="0" applyFont="1" applyFill="1" applyAlignment="1">
      <alignment/>
    </xf>
    <xf numFmtId="41" fontId="10" fillId="0" borderId="0" xfId="0" applyNumberFormat="1" applyFont="1" applyFill="1" applyAlignment="1">
      <alignment/>
    </xf>
    <xf numFmtId="42" fontId="0" fillId="0" borderId="0" xfId="0" applyNumberFormat="1" applyFont="1" applyFill="1" applyBorder="1" applyAlignment="1">
      <alignment/>
    </xf>
  </cellXfs>
  <cellStyles count="560">
    <cellStyle name="Normal" xfId="0"/>
    <cellStyle name="_x0013_" xfId="15"/>
    <cellStyle name="_09GRC Gas Transport For Review" xfId="16"/>
    <cellStyle name="_4.06E Pass Throughs" xfId="17"/>
    <cellStyle name="_4.06E Pass Throughs_04 07E Wild Horse Wind Expansion (C) (2)" xfId="18"/>
    <cellStyle name="_4.06E Pass Throughs_4 31 Regulatory Assets and Liabilities  7 06- Exhibit D" xfId="19"/>
    <cellStyle name="_4.06E Pass Throughs_4 32 Regulatory Assets and Liabilities  7 06- Exhibit D" xfId="20"/>
    <cellStyle name="_4.06E Pass Throughs_Book9" xfId="21"/>
    <cellStyle name="_4.13E Montana Energy Tax" xfId="22"/>
    <cellStyle name="_4.13E Montana Energy Tax_04 07E Wild Horse Wind Expansion (C) (2)" xfId="23"/>
    <cellStyle name="_4.13E Montana Energy Tax_4 31 Regulatory Assets and Liabilities  7 06- Exhibit D" xfId="24"/>
    <cellStyle name="_4.13E Montana Energy Tax_4 32 Regulatory Assets and Liabilities  7 06- Exhibit D" xfId="25"/>
    <cellStyle name="_4.13E Montana Energy Tax_Book9" xfId="26"/>
    <cellStyle name="_AURORA WIP" xfId="27"/>
    <cellStyle name="_Book1" xfId="28"/>
    <cellStyle name="_Book1 (2)" xfId="29"/>
    <cellStyle name="_Book1 (2)_04 07E Wild Horse Wind Expansion (C) (2)" xfId="30"/>
    <cellStyle name="_Book1 (2)_4 31 Regulatory Assets and Liabilities  7 06- Exhibit D" xfId="31"/>
    <cellStyle name="_Book1 (2)_4 32 Regulatory Assets and Liabilities  7 06- Exhibit D" xfId="32"/>
    <cellStyle name="_Book1 (2)_Book9" xfId="33"/>
    <cellStyle name="_Book1_4 31 Regulatory Assets and Liabilities  7 06- Exhibit D" xfId="34"/>
    <cellStyle name="_Book1_4 32 Regulatory Assets and Liabilities  7 06- Exhibit D" xfId="35"/>
    <cellStyle name="_Book1_Book9" xfId="36"/>
    <cellStyle name="_Book2" xfId="37"/>
    <cellStyle name="_Book2_04 07E Wild Horse Wind Expansion (C) (2)" xfId="38"/>
    <cellStyle name="_Book2_4 31 Regulatory Assets and Liabilities  7 06- Exhibit D" xfId="39"/>
    <cellStyle name="_Book2_4 32 Regulatory Assets and Liabilities  7 06- Exhibit D" xfId="40"/>
    <cellStyle name="_Book2_Book9" xfId="41"/>
    <cellStyle name="_Book3" xfId="42"/>
    <cellStyle name="_Book5" xfId="43"/>
    <cellStyle name="_Chelan Debt Forecast 12.19.05" xfId="44"/>
    <cellStyle name="_Chelan Debt Forecast 12.19.05_4 31 Regulatory Assets and Liabilities  7 06- Exhibit D" xfId="45"/>
    <cellStyle name="_Chelan Debt Forecast 12.19.05_4 32 Regulatory Assets and Liabilities  7 06- Exhibit D" xfId="46"/>
    <cellStyle name="_Chelan Debt Forecast 12.19.05_Book9" xfId="47"/>
    <cellStyle name="_Copy 11-9 Sumas Proforma - Current" xfId="48"/>
    <cellStyle name="_Costs not in AURORA 06GRC" xfId="49"/>
    <cellStyle name="_Costs not in AURORA 06GRC_04 07E Wild Horse Wind Expansion (C) (2)" xfId="50"/>
    <cellStyle name="_Costs not in AURORA 06GRC_4 31 Regulatory Assets and Liabilities  7 06- Exhibit D" xfId="51"/>
    <cellStyle name="_Costs not in AURORA 06GRC_4 32 Regulatory Assets and Liabilities  7 06- Exhibit D" xfId="52"/>
    <cellStyle name="_Costs not in AURORA 06GRC_Book9" xfId="53"/>
    <cellStyle name="_Costs not in AURORA 2006GRC 6.15.06" xfId="54"/>
    <cellStyle name="_Costs not in AURORA 2006GRC 6.15.06_04 07E Wild Horse Wind Expansion (C) (2)" xfId="55"/>
    <cellStyle name="_Costs not in AURORA 2006GRC 6.15.06_4 31 Regulatory Assets and Liabilities  7 06- Exhibit D" xfId="56"/>
    <cellStyle name="_Costs not in AURORA 2006GRC 6.15.06_4 32 Regulatory Assets and Liabilities  7 06- Exhibit D" xfId="57"/>
    <cellStyle name="_Costs not in AURORA 2006GRC 6.15.06_Book9" xfId="58"/>
    <cellStyle name="_Costs not in AURORA 2006GRC w gas price updated" xfId="59"/>
    <cellStyle name="_Costs not in AURORA 2007 Rate Case" xfId="60"/>
    <cellStyle name="_Costs not in AURORA 2007 Rate Case_4 31 Regulatory Assets and Liabilities  7 06- Exhibit D" xfId="61"/>
    <cellStyle name="_Costs not in AURORA 2007 Rate Case_4 32 Regulatory Assets and Liabilities  7 06- Exhibit D" xfId="62"/>
    <cellStyle name="_Costs not in AURORA 2007 Rate Case_Book9" xfId="63"/>
    <cellStyle name="_Costs not in KWI3000 '06Budget" xfId="64"/>
    <cellStyle name="_Costs not in KWI3000 '06Budget_4 31 Regulatory Assets and Liabilities  7 06- Exhibit D" xfId="65"/>
    <cellStyle name="_Costs not in KWI3000 '06Budget_4 32 Regulatory Assets and Liabilities  7 06- Exhibit D" xfId="66"/>
    <cellStyle name="_Costs not in KWI3000 '06Budget_Book9" xfId="67"/>
    <cellStyle name="_DEM-08C Power Cost Comparison" xfId="68"/>
    <cellStyle name="_DEM-WP (C) Power Cost 2006GRC Order" xfId="69"/>
    <cellStyle name="_DEM-WP (C) Power Cost 2006GRC Order_04 07E Wild Horse Wind Expansion (C) (2)" xfId="70"/>
    <cellStyle name="_DEM-WP (C) Power Cost 2006GRC Order_4 31 Regulatory Assets and Liabilities  7 06- Exhibit D" xfId="71"/>
    <cellStyle name="_DEM-WP (C) Power Cost 2006GRC Order_4 32 Regulatory Assets and Liabilities  7 06- Exhibit D" xfId="72"/>
    <cellStyle name="_DEM-WP (C) Power Cost 2006GRC Order_Book9" xfId="73"/>
    <cellStyle name="_DEM-WP Revised (HC) Wild Horse 2006GRC" xfId="74"/>
    <cellStyle name="_DEM-WP(C) Colstrip FOR" xfId="75"/>
    <cellStyle name="_DEM-WP(C) Costs not in AURORA 2006GRC" xfId="76"/>
    <cellStyle name="_DEM-WP(C) Costs not in AURORA 2006GRC_4 31 Regulatory Assets and Liabilities  7 06- Exhibit D" xfId="77"/>
    <cellStyle name="_DEM-WP(C) Costs not in AURORA 2006GRC_4 32 Regulatory Assets and Liabilities  7 06- Exhibit D" xfId="78"/>
    <cellStyle name="_DEM-WP(C) Costs not in AURORA 2006GRC_Book9" xfId="79"/>
    <cellStyle name="_DEM-WP(C) Costs not in AURORA 2007GRC" xfId="80"/>
    <cellStyle name="_DEM-WP(C) Costs not in AURORA 2007PCORC-5.07Update" xfId="81"/>
    <cellStyle name="_DEM-WP(C) Costs not in AURORA 2007PCORC-5.07Update_DEM-WP(C) Production O&amp;M 2009GRC Rebuttal" xfId="82"/>
    <cellStyle name="_DEM-WP(C) Prod O&amp;M 2007GRC" xfId="83"/>
    <cellStyle name="_DEM-WP(C) Rate Year Sumas by Month Update Corrected" xfId="84"/>
    <cellStyle name="_DEM-WP(C) Sumas Proforma 11.14.07" xfId="85"/>
    <cellStyle name="_DEM-WP(C) Sumas Proforma 11.5.07" xfId="86"/>
    <cellStyle name="_DEM-WP(C) Westside Hydro Data_051007" xfId="87"/>
    <cellStyle name="_Fixed Gas Transport 1 19 09" xfId="88"/>
    <cellStyle name="_Fuel Prices 4-14" xfId="89"/>
    <cellStyle name="_Fuel Prices 4-14_04 07E Wild Horse Wind Expansion (C) (2)" xfId="90"/>
    <cellStyle name="_Fuel Prices 4-14_4 31 Regulatory Assets and Liabilities  7 06- Exhibit D" xfId="91"/>
    <cellStyle name="_Fuel Prices 4-14_4 32 Regulatory Assets and Liabilities  7 06- Exhibit D" xfId="92"/>
    <cellStyle name="_Fuel Prices 4-14_Book9" xfId="93"/>
    <cellStyle name="_Gas Transportation Charges_2009GRC_120308" xfId="94"/>
    <cellStyle name="_NIM 06 Base Case Current Trends" xfId="95"/>
    <cellStyle name="_PC DRAFT 10 15 07" xfId="96"/>
    <cellStyle name="_Portfolio SPlan Base Case.xls Chart 1" xfId="97"/>
    <cellStyle name="_Portfolio SPlan Base Case.xls Chart 2" xfId="98"/>
    <cellStyle name="_Portfolio SPlan Base Case.xls Chart 3" xfId="99"/>
    <cellStyle name="_Power Cost Value Copy 11.30.05 gas 1.09.06 AURORA at 1.10.06" xfId="100"/>
    <cellStyle name="_Power Cost Value Copy 11.30.05 gas 1.09.06 AURORA at 1.10.06_04 07E Wild Horse Wind Expansion (C) (2)" xfId="101"/>
    <cellStyle name="_Power Cost Value Copy 11.30.05 gas 1.09.06 AURORA at 1.10.06_4 31 Regulatory Assets and Liabilities  7 06- Exhibit D" xfId="102"/>
    <cellStyle name="_Power Cost Value Copy 11.30.05 gas 1.09.06 AURORA at 1.10.06_4 32 Regulatory Assets and Liabilities  7 06- Exhibit D" xfId="103"/>
    <cellStyle name="_Power Cost Value Copy 11.30.05 gas 1.09.06 AURORA at 1.10.06_Book9" xfId="104"/>
    <cellStyle name="_Power Costs Rate Year 11-13-07" xfId="105"/>
    <cellStyle name="_Pro Forma Rev 07 GRC" xfId="106"/>
    <cellStyle name="_Recon to Darrin's 5.11.05 proforma" xfId="107"/>
    <cellStyle name="_Recon to Darrin's 5.11.05 proforma_4 31 Regulatory Assets and Liabilities  7 06- Exhibit D" xfId="108"/>
    <cellStyle name="_Recon to Darrin's 5.11.05 proforma_4 32 Regulatory Assets and Liabilities  7 06- Exhibit D" xfId="109"/>
    <cellStyle name="_Recon to Darrin's 5.11.05 proforma_Book9" xfId="110"/>
    <cellStyle name="_Revenue" xfId="111"/>
    <cellStyle name="_Revenue_Data" xfId="112"/>
    <cellStyle name="_Revenue_Data_1" xfId="113"/>
    <cellStyle name="_Revenue_Data_Pro Forma Rev 09 GRC" xfId="114"/>
    <cellStyle name="_Revenue_Data_Pro Forma Rev 2010 GRC" xfId="115"/>
    <cellStyle name="_Revenue_Data_Pro Forma Rev 2010 GRC_Preliminary" xfId="116"/>
    <cellStyle name="_Revenue_Data_Revenue (Feb 09 - Jan 10)" xfId="117"/>
    <cellStyle name="_Revenue_Data_Revenue (Jan 09 - Dec 09)" xfId="118"/>
    <cellStyle name="_Revenue_Data_Revenue (Mar 09 - Feb 10)" xfId="119"/>
    <cellStyle name="_Revenue_Data_Volume Exhibit (Jan09 - Dec09)" xfId="120"/>
    <cellStyle name="_Revenue_Mins" xfId="121"/>
    <cellStyle name="_Revenue_Pro Forma Rev 07 GRC" xfId="122"/>
    <cellStyle name="_Revenue_Pro Forma Rev 08 GRC" xfId="123"/>
    <cellStyle name="_Revenue_Pro Forma Rev 09 GRC" xfId="124"/>
    <cellStyle name="_Revenue_Pro Forma Rev 2010 GRC" xfId="125"/>
    <cellStyle name="_Revenue_Pro Forma Rev 2010 GRC_Preliminary" xfId="126"/>
    <cellStyle name="_Revenue_Revenue (Feb 09 - Jan 10)" xfId="127"/>
    <cellStyle name="_Revenue_Revenue (Jan 09 - Dec 09)" xfId="128"/>
    <cellStyle name="_Revenue_Revenue (Mar 09 - Feb 10)" xfId="129"/>
    <cellStyle name="_Revenue_Sheet2" xfId="130"/>
    <cellStyle name="_Revenue_Therms Data" xfId="131"/>
    <cellStyle name="_Revenue_Therms Data Rerun" xfId="132"/>
    <cellStyle name="_Revenue_Volume Exhibit (Jan09 - Dec09)" xfId="133"/>
    <cellStyle name="_Sumas Proforma - 11-09-07" xfId="134"/>
    <cellStyle name="_Sumas Property Taxes v1" xfId="135"/>
    <cellStyle name="_Tenaska Comparison" xfId="136"/>
    <cellStyle name="_Tenaska Comparison_4 31 Regulatory Assets and Liabilities  7 06- Exhibit D" xfId="137"/>
    <cellStyle name="_Tenaska Comparison_4 32 Regulatory Assets and Liabilities  7 06- Exhibit D" xfId="138"/>
    <cellStyle name="_Tenaska Comparison_Book9" xfId="139"/>
    <cellStyle name="_Therms Data" xfId="140"/>
    <cellStyle name="_Therms Data_Pro Forma Rev 09 GRC" xfId="141"/>
    <cellStyle name="_Therms Data_Pro Forma Rev 2010 GRC" xfId="142"/>
    <cellStyle name="_Therms Data_Pro Forma Rev 2010 GRC_Preliminary" xfId="143"/>
    <cellStyle name="_Therms Data_Revenue (Feb 09 - Jan 10)" xfId="144"/>
    <cellStyle name="_Therms Data_Revenue (Jan 09 - Dec 09)" xfId="145"/>
    <cellStyle name="_Therms Data_Revenue (Mar 09 - Feb 10)" xfId="146"/>
    <cellStyle name="_Therms Data_Volume Exhibit (Jan09 - Dec09)" xfId="147"/>
    <cellStyle name="_Value Copy 11 30 05 gas 12 09 05 AURORA at 12 14 05" xfId="148"/>
    <cellStyle name="_Value Copy 11 30 05 gas 12 09 05 AURORA at 12 14 05_04 07E Wild Horse Wind Expansion (C) (2)" xfId="149"/>
    <cellStyle name="_Value Copy 11 30 05 gas 12 09 05 AURORA at 12 14 05_4 31 Regulatory Assets and Liabilities  7 06- Exhibit D" xfId="150"/>
    <cellStyle name="_Value Copy 11 30 05 gas 12 09 05 AURORA at 12 14 05_4 32 Regulatory Assets and Liabilities  7 06- Exhibit D" xfId="151"/>
    <cellStyle name="_Value Copy 11 30 05 gas 12 09 05 AURORA at 12 14 05_Book9" xfId="152"/>
    <cellStyle name="_VC 2007GRC PC 10312007" xfId="153"/>
    <cellStyle name="_VC 6.15.06 update on 06GRC power costs.xls Chart 1" xfId="154"/>
    <cellStyle name="_VC 6.15.06 update on 06GRC power costs.xls Chart 1_04 07E Wild Horse Wind Expansion (C) (2)" xfId="155"/>
    <cellStyle name="_VC 6.15.06 update on 06GRC power costs.xls Chart 1_4 31 Regulatory Assets and Liabilities  7 06- Exhibit D" xfId="156"/>
    <cellStyle name="_VC 6.15.06 update on 06GRC power costs.xls Chart 1_4 32 Regulatory Assets and Liabilities  7 06- Exhibit D" xfId="157"/>
    <cellStyle name="_VC 6.15.06 update on 06GRC power costs.xls Chart 1_Book9" xfId="158"/>
    <cellStyle name="_VC 6.15.06 update on 06GRC power costs.xls Chart 2" xfId="159"/>
    <cellStyle name="_VC 6.15.06 update on 06GRC power costs.xls Chart 2_04 07E Wild Horse Wind Expansion (C) (2)" xfId="160"/>
    <cellStyle name="_VC 6.15.06 update on 06GRC power costs.xls Chart 2_4 31 Regulatory Assets and Liabilities  7 06- Exhibit D" xfId="161"/>
    <cellStyle name="_VC 6.15.06 update on 06GRC power costs.xls Chart 2_4 32 Regulatory Assets and Liabilities  7 06- Exhibit D" xfId="162"/>
    <cellStyle name="_VC 6.15.06 update on 06GRC power costs.xls Chart 2_Book9" xfId="163"/>
    <cellStyle name="_VC 6.15.06 update on 06GRC power costs.xls Chart 3" xfId="164"/>
    <cellStyle name="_VC 6.15.06 update on 06GRC power costs.xls Chart 3_04 07E Wild Horse Wind Expansion (C) (2)" xfId="165"/>
    <cellStyle name="_VC 6.15.06 update on 06GRC power costs.xls Chart 3_4 31 Regulatory Assets and Liabilities  7 06- Exhibit D" xfId="166"/>
    <cellStyle name="_VC 6.15.06 update on 06GRC power costs.xls Chart 3_4 32 Regulatory Assets and Liabilities  7 06- Exhibit D" xfId="167"/>
    <cellStyle name="_VC 6.15.06 update on 06GRC power costs.xls Chart 3_Book9" xfId="168"/>
    <cellStyle name="0,0&#13;&#10;NA&#13;&#10;" xfId="169"/>
    <cellStyle name="20% - Accent1" xfId="170"/>
    <cellStyle name="20% - Accent1 2" xfId="171"/>
    <cellStyle name="20% - Accent1 3" xfId="172"/>
    <cellStyle name="20% - Accent2" xfId="173"/>
    <cellStyle name="20% - Accent2 2" xfId="174"/>
    <cellStyle name="20% - Accent2 3" xfId="175"/>
    <cellStyle name="20% - Accent3" xfId="176"/>
    <cellStyle name="20% - Accent3 2" xfId="177"/>
    <cellStyle name="20% - Accent3 3" xfId="178"/>
    <cellStyle name="20% - Accent4" xfId="179"/>
    <cellStyle name="20% - Accent4 2" xfId="180"/>
    <cellStyle name="20% - Accent4 3" xfId="181"/>
    <cellStyle name="20% - Accent5" xfId="182"/>
    <cellStyle name="20% - Accent5 2" xfId="183"/>
    <cellStyle name="20% - Accent5 3" xfId="184"/>
    <cellStyle name="20% - Accent6" xfId="185"/>
    <cellStyle name="20% - Accent6 2" xfId="186"/>
    <cellStyle name="20% - Accent6 3" xfId="187"/>
    <cellStyle name="40% - Accent1" xfId="188"/>
    <cellStyle name="40% - Accent1 2" xfId="189"/>
    <cellStyle name="40% - Accent1 3" xfId="190"/>
    <cellStyle name="40% - Accent2" xfId="191"/>
    <cellStyle name="40% - Accent2 2" xfId="192"/>
    <cellStyle name="40% - Accent2 3" xfId="193"/>
    <cellStyle name="40% - Accent3" xfId="194"/>
    <cellStyle name="40% - Accent3 2" xfId="195"/>
    <cellStyle name="40% - Accent3 3" xfId="196"/>
    <cellStyle name="40% - Accent4" xfId="197"/>
    <cellStyle name="40% - Accent4 2" xfId="198"/>
    <cellStyle name="40% - Accent4 3" xfId="199"/>
    <cellStyle name="40% - Accent5" xfId="200"/>
    <cellStyle name="40% - Accent5 2" xfId="201"/>
    <cellStyle name="40% - Accent5 3" xfId="202"/>
    <cellStyle name="40% - Accent6" xfId="203"/>
    <cellStyle name="40% - Accent6 2" xfId="204"/>
    <cellStyle name="40% - Accent6 3" xfId="205"/>
    <cellStyle name="60% - Accent1" xfId="206"/>
    <cellStyle name="60% - Accent2" xfId="207"/>
    <cellStyle name="60% - Accent3" xfId="208"/>
    <cellStyle name="60% - Accent4" xfId="209"/>
    <cellStyle name="60% - Accent5" xfId="210"/>
    <cellStyle name="60% - Accent6" xfId="211"/>
    <cellStyle name="Accent1" xfId="212"/>
    <cellStyle name="Accent1 - 20%" xfId="213"/>
    <cellStyle name="Accent1 - 40%" xfId="214"/>
    <cellStyle name="Accent1 - 60%" xfId="215"/>
    <cellStyle name="Accent1 12" xfId="216"/>
    <cellStyle name="Accent2" xfId="217"/>
    <cellStyle name="Accent2 - 20%" xfId="218"/>
    <cellStyle name="Accent2 - 40%" xfId="219"/>
    <cellStyle name="Accent2 - 60%" xfId="220"/>
    <cellStyle name="Accent2 12" xfId="221"/>
    <cellStyle name="Accent3" xfId="222"/>
    <cellStyle name="Accent3 - 20%" xfId="223"/>
    <cellStyle name="Accent3 - 40%" xfId="224"/>
    <cellStyle name="Accent3 - 60%" xfId="225"/>
    <cellStyle name="Accent3 12" xfId="226"/>
    <cellStyle name="Accent4" xfId="227"/>
    <cellStyle name="Accent4 - 20%" xfId="228"/>
    <cellStyle name="Accent4 - 40%" xfId="229"/>
    <cellStyle name="Accent4 - 60%" xfId="230"/>
    <cellStyle name="Accent4 12" xfId="231"/>
    <cellStyle name="Accent5" xfId="232"/>
    <cellStyle name="Accent5 - 20%" xfId="233"/>
    <cellStyle name="Accent5 - 40%" xfId="234"/>
    <cellStyle name="Accent5 - 60%" xfId="235"/>
    <cellStyle name="Accent5 12" xfId="236"/>
    <cellStyle name="Accent6" xfId="237"/>
    <cellStyle name="Accent6 - 20%" xfId="238"/>
    <cellStyle name="Accent6 - 40%" xfId="239"/>
    <cellStyle name="Accent6 - 60%" xfId="240"/>
    <cellStyle name="Accent6 12" xfId="241"/>
    <cellStyle name="Bad" xfId="242"/>
    <cellStyle name="Bad 12" xfId="243"/>
    <cellStyle name="Calc Currency (0)" xfId="244"/>
    <cellStyle name="Calculation" xfId="245"/>
    <cellStyle name="Calculation 12" xfId="246"/>
    <cellStyle name="Check Cell" xfId="247"/>
    <cellStyle name="Check Cell 12" xfId="248"/>
    <cellStyle name="CheckCell" xfId="249"/>
    <cellStyle name="Comma" xfId="250"/>
    <cellStyle name="Comma [0]" xfId="251"/>
    <cellStyle name="Comma 10" xfId="252"/>
    <cellStyle name="Comma 11" xfId="253"/>
    <cellStyle name="Comma 12" xfId="254"/>
    <cellStyle name="Comma 13" xfId="255"/>
    <cellStyle name="Comma 14" xfId="256"/>
    <cellStyle name="Comma 15" xfId="257"/>
    <cellStyle name="Comma 16" xfId="258"/>
    <cellStyle name="Comma 17" xfId="259"/>
    <cellStyle name="Comma 18" xfId="260"/>
    <cellStyle name="Comma 19" xfId="261"/>
    <cellStyle name="Comma 2" xfId="262"/>
    <cellStyle name="Comma 2 2" xfId="263"/>
    <cellStyle name="Comma 2 3" xfId="264"/>
    <cellStyle name="Comma 20" xfId="265"/>
    <cellStyle name="Comma 21" xfId="266"/>
    <cellStyle name="Comma 22" xfId="267"/>
    <cellStyle name="Comma 23" xfId="268"/>
    <cellStyle name="Comma 24" xfId="269"/>
    <cellStyle name="Comma 25" xfId="270"/>
    <cellStyle name="Comma 26" xfId="271"/>
    <cellStyle name="Comma 27" xfId="272"/>
    <cellStyle name="Comma 28" xfId="273"/>
    <cellStyle name="Comma 29" xfId="274"/>
    <cellStyle name="Comma 3" xfId="275"/>
    <cellStyle name="Comma 3 2" xfId="276"/>
    <cellStyle name="Comma 30" xfId="277"/>
    <cellStyle name="Comma 4" xfId="278"/>
    <cellStyle name="Comma 4 2" xfId="279"/>
    <cellStyle name="Comma 5" xfId="280"/>
    <cellStyle name="Comma 6" xfId="281"/>
    <cellStyle name="Comma 7" xfId="282"/>
    <cellStyle name="Comma 8" xfId="283"/>
    <cellStyle name="Comma 9" xfId="284"/>
    <cellStyle name="Comma0" xfId="285"/>
    <cellStyle name="Comma0 - Style2" xfId="286"/>
    <cellStyle name="Comma0 - Style4" xfId="287"/>
    <cellStyle name="Comma0 - Style5" xfId="288"/>
    <cellStyle name="Comma0 2" xfId="289"/>
    <cellStyle name="Comma0 3" xfId="290"/>
    <cellStyle name="Comma0 4" xfId="291"/>
    <cellStyle name="Comma0_00COS Ind Allocators" xfId="292"/>
    <cellStyle name="Comma1 - Style1" xfId="293"/>
    <cellStyle name="Copied" xfId="294"/>
    <cellStyle name="COST1" xfId="295"/>
    <cellStyle name="Curren - Style1" xfId="296"/>
    <cellStyle name="Curren - Style2" xfId="297"/>
    <cellStyle name="Curren - Style5" xfId="298"/>
    <cellStyle name="Curren - Style6" xfId="299"/>
    <cellStyle name="Currency" xfId="300"/>
    <cellStyle name="Currency [0]" xfId="301"/>
    <cellStyle name="Currency 10" xfId="302"/>
    <cellStyle name="Currency 11" xfId="303"/>
    <cellStyle name="Currency 12" xfId="304"/>
    <cellStyle name="Currency 13" xfId="305"/>
    <cellStyle name="Currency 14" xfId="306"/>
    <cellStyle name="Currency 15" xfId="307"/>
    <cellStyle name="Currency 16" xfId="308"/>
    <cellStyle name="Currency 17" xfId="309"/>
    <cellStyle name="Currency 18" xfId="310"/>
    <cellStyle name="Currency 19" xfId="311"/>
    <cellStyle name="Currency 2" xfId="312"/>
    <cellStyle name="Currency 2 2" xfId="313"/>
    <cellStyle name="Currency 20" xfId="314"/>
    <cellStyle name="Currency 21" xfId="315"/>
    <cellStyle name="Currency 22" xfId="316"/>
    <cellStyle name="Currency 23" xfId="317"/>
    <cellStyle name="Currency 24" xfId="318"/>
    <cellStyle name="Currency 25" xfId="319"/>
    <cellStyle name="Currency 26" xfId="320"/>
    <cellStyle name="Currency 27" xfId="321"/>
    <cellStyle name="Currency 28" xfId="322"/>
    <cellStyle name="Currency 29" xfId="323"/>
    <cellStyle name="Currency 3" xfId="324"/>
    <cellStyle name="Currency 3 2" xfId="325"/>
    <cellStyle name="Currency 4" xfId="326"/>
    <cellStyle name="Currency 5" xfId="327"/>
    <cellStyle name="Currency 6" xfId="328"/>
    <cellStyle name="Currency 7" xfId="329"/>
    <cellStyle name="Currency 8" xfId="330"/>
    <cellStyle name="Currency 9" xfId="331"/>
    <cellStyle name="Currency0" xfId="332"/>
    <cellStyle name="Date" xfId="333"/>
    <cellStyle name="Date 2" xfId="334"/>
    <cellStyle name="Date 3" xfId="335"/>
    <cellStyle name="Date 4" xfId="336"/>
    <cellStyle name="Emphasis 1" xfId="337"/>
    <cellStyle name="Emphasis 2" xfId="338"/>
    <cellStyle name="Emphasis 3" xfId="339"/>
    <cellStyle name="Entered" xfId="340"/>
    <cellStyle name="Euro" xfId="341"/>
    <cellStyle name="Explanatory Text" xfId="342"/>
    <cellStyle name="Fixed" xfId="343"/>
    <cellStyle name="Fixed3 - Style3" xfId="344"/>
    <cellStyle name="Good" xfId="345"/>
    <cellStyle name="Good 12" xfId="346"/>
    <cellStyle name="Grey" xfId="347"/>
    <cellStyle name="Grey 2" xfId="348"/>
    <cellStyle name="Grey 3" xfId="349"/>
    <cellStyle name="Grey 4" xfId="350"/>
    <cellStyle name="Header1" xfId="351"/>
    <cellStyle name="Header2" xfId="352"/>
    <cellStyle name="Heading 1" xfId="353"/>
    <cellStyle name="Heading 1 12" xfId="354"/>
    <cellStyle name="Heading 2" xfId="355"/>
    <cellStyle name="Heading 2 12" xfId="356"/>
    <cellStyle name="Heading 3" xfId="357"/>
    <cellStyle name="Heading 3 12" xfId="358"/>
    <cellStyle name="Heading 4" xfId="359"/>
    <cellStyle name="Heading 4 12" xfId="360"/>
    <cellStyle name="Heading1" xfId="361"/>
    <cellStyle name="Heading2" xfId="362"/>
    <cellStyle name="Hyperlink_Net of cust chrg" xfId="363"/>
    <cellStyle name="Input" xfId="364"/>
    <cellStyle name="Input [yellow]" xfId="365"/>
    <cellStyle name="Input [yellow] 2" xfId="366"/>
    <cellStyle name="Input [yellow] 3" xfId="367"/>
    <cellStyle name="Input [yellow] 4" xfId="368"/>
    <cellStyle name="Input 12" xfId="369"/>
    <cellStyle name="Input Cells" xfId="370"/>
    <cellStyle name="Input Cells Percent" xfId="371"/>
    <cellStyle name="Input Cells_Book9" xfId="372"/>
    <cellStyle name="Lines" xfId="373"/>
    <cellStyle name="LINKED" xfId="374"/>
    <cellStyle name="Linked Cell" xfId="375"/>
    <cellStyle name="Linked Cell 12" xfId="376"/>
    <cellStyle name="modified border" xfId="377"/>
    <cellStyle name="modified border 2" xfId="378"/>
    <cellStyle name="modified border 3" xfId="379"/>
    <cellStyle name="modified border 4" xfId="380"/>
    <cellStyle name="modified border1" xfId="381"/>
    <cellStyle name="modified border1 2" xfId="382"/>
    <cellStyle name="modified border1 3" xfId="383"/>
    <cellStyle name="modified border1 4" xfId="384"/>
    <cellStyle name="Neutral" xfId="385"/>
    <cellStyle name="Neutral 12" xfId="386"/>
    <cellStyle name="no dec" xfId="387"/>
    <cellStyle name="Normal - Style1" xfId="388"/>
    <cellStyle name="Normal - Style1 2" xfId="389"/>
    <cellStyle name="Normal - Style1 3" xfId="390"/>
    <cellStyle name="Normal - Style1 4" xfId="391"/>
    <cellStyle name="Normal 10" xfId="392"/>
    <cellStyle name="Normal 10 2" xfId="393"/>
    <cellStyle name="Normal 11" xfId="394"/>
    <cellStyle name="Normal 11 2" xfId="395"/>
    <cellStyle name="Normal 12" xfId="396"/>
    <cellStyle name="Normal 13" xfId="397"/>
    <cellStyle name="Normal 14" xfId="398"/>
    <cellStyle name="Normal 15" xfId="399"/>
    <cellStyle name="Normal 2" xfId="400"/>
    <cellStyle name="Normal 2 2" xfId="401"/>
    <cellStyle name="Normal 2 2 2" xfId="402"/>
    <cellStyle name="Normal 2 2 3" xfId="403"/>
    <cellStyle name="Normal 2 3" xfId="404"/>
    <cellStyle name="Normal 2 4" xfId="405"/>
    <cellStyle name="Normal 2 5" xfId="406"/>
    <cellStyle name="Normal 2 6" xfId="407"/>
    <cellStyle name="Normal 2 7" xfId="408"/>
    <cellStyle name="Normal 2_Allocation Method - Working File" xfId="409"/>
    <cellStyle name="Normal 20" xfId="410"/>
    <cellStyle name="Normal 21" xfId="411"/>
    <cellStyle name="Normal 22" xfId="412"/>
    <cellStyle name="Normal 23" xfId="413"/>
    <cellStyle name="Normal 24" xfId="414"/>
    <cellStyle name="Normal 25" xfId="415"/>
    <cellStyle name="Normal 26" xfId="416"/>
    <cellStyle name="Normal 27" xfId="417"/>
    <cellStyle name="Normal 28" xfId="418"/>
    <cellStyle name="Normal 29" xfId="419"/>
    <cellStyle name="Normal 3" xfId="420"/>
    <cellStyle name="Normal 3 2" xfId="421"/>
    <cellStyle name="Normal 3 3" xfId="422"/>
    <cellStyle name="Normal 3 4" xfId="423"/>
    <cellStyle name="Normal 3 5" xfId="424"/>
    <cellStyle name="Normal 3_Net Classified Plant" xfId="425"/>
    <cellStyle name="Normal 30" xfId="426"/>
    <cellStyle name="Normal 31" xfId="427"/>
    <cellStyle name="Normal 4" xfId="428"/>
    <cellStyle name="Normal 4 2" xfId="429"/>
    <cellStyle name="Normal 5" xfId="430"/>
    <cellStyle name="Normal 5 2" xfId="431"/>
    <cellStyle name="Normal 6" xfId="432"/>
    <cellStyle name="Normal 7" xfId="433"/>
    <cellStyle name="Normal 8" xfId="434"/>
    <cellStyle name="Normal 8 2" xfId="435"/>
    <cellStyle name="Normal 8 3" xfId="436"/>
    <cellStyle name="Normal 8 4" xfId="437"/>
    <cellStyle name="Normal 9" xfId="438"/>
    <cellStyle name="Note" xfId="439"/>
    <cellStyle name="Note 12" xfId="440"/>
    <cellStyle name="Note 2" xfId="441"/>
    <cellStyle name="Note 3" xfId="442"/>
    <cellStyle name="Note 4" xfId="443"/>
    <cellStyle name="Note 8" xfId="444"/>
    <cellStyle name="Note 9" xfId="445"/>
    <cellStyle name="Output" xfId="446"/>
    <cellStyle name="Output 12" xfId="447"/>
    <cellStyle name="Percen - Style1" xfId="448"/>
    <cellStyle name="Percen - Style2" xfId="449"/>
    <cellStyle name="Percen - Style3" xfId="450"/>
    <cellStyle name="Percent" xfId="451"/>
    <cellStyle name="Percent [2]" xfId="452"/>
    <cellStyle name="Percent 10" xfId="453"/>
    <cellStyle name="Percent 11" xfId="454"/>
    <cellStyle name="Percent 12" xfId="455"/>
    <cellStyle name="Percent 13" xfId="456"/>
    <cellStyle name="Percent 14" xfId="457"/>
    <cellStyle name="Percent 15" xfId="458"/>
    <cellStyle name="Percent 16" xfId="459"/>
    <cellStyle name="Percent 17" xfId="460"/>
    <cellStyle name="Percent 18" xfId="461"/>
    <cellStyle name="Percent 19" xfId="462"/>
    <cellStyle name="Percent 2" xfId="463"/>
    <cellStyle name="Percent 20" xfId="464"/>
    <cellStyle name="Percent 21" xfId="465"/>
    <cellStyle name="Percent 22" xfId="466"/>
    <cellStyle name="Percent 23" xfId="467"/>
    <cellStyle name="Percent 24" xfId="468"/>
    <cellStyle name="Percent 25" xfId="469"/>
    <cellStyle name="Percent 26" xfId="470"/>
    <cellStyle name="Percent 3" xfId="471"/>
    <cellStyle name="Percent 4" xfId="472"/>
    <cellStyle name="Percent 4 2" xfId="473"/>
    <cellStyle name="Percent 5" xfId="474"/>
    <cellStyle name="Percent 6" xfId="475"/>
    <cellStyle name="Percent 7" xfId="476"/>
    <cellStyle name="Percent 8" xfId="477"/>
    <cellStyle name="Percent 9" xfId="478"/>
    <cellStyle name="Processing" xfId="479"/>
    <cellStyle name="PSChar" xfId="480"/>
    <cellStyle name="PSDate" xfId="481"/>
    <cellStyle name="PSDec" xfId="482"/>
    <cellStyle name="PSHeading" xfId="483"/>
    <cellStyle name="PSInt" xfId="484"/>
    <cellStyle name="PSSpacer" xfId="485"/>
    <cellStyle name="purple - Style8" xfId="486"/>
    <cellStyle name="RED" xfId="487"/>
    <cellStyle name="Red - Style7" xfId="488"/>
    <cellStyle name="RED_04 07E Wild Horse Wind Expansion (C) (2)" xfId="489"/>
    <cellStyle name="Report" xfId="490"/>
    <cellStyle name="Report Bar" xfId="491"/>
    <cellStyle name="Report Heading" xfId="492"/>
    <cellStyle name="Report Percent" xfId="493"/>
    <cellStyle name="Report Unit Cost" xfId="494"/>
    <cellStyle name="Reports" xfId="495"/>
    <cellStyle name="Reports Total" xfId="496"/>
    <cellStyle name="Reports Unit Cost Total" xfId="497"/>
    <cellStyle name="Reports_Book9" xfId="498"/>
    <cellStyle name="RevList" xfId="499"/>
    <cellStyle name="round100" xfId="500"/>
    <cellStyle name="SAPBEXaggData" xfId="501"/>
    <cellStyle name="SAPBEXaggDataEmph" xfId="502"/>
    <cellStyle name="SAPBEXaggItem" xfId="503"/>
    <cellStyle name="SAPBEXaggItemX" xfId="504"/>
    <cellStyle name="SAPBEXchaText" xfId="505"/>
    <cellStyle name="SAPBEXexcBad7" xfId="506"/>
    <cellStyle name="SAPBEXexcBad8" xfId="507"/>
    <cellStyle name="SAPBEXexcBad9" xfId="508"/>
    <cellStyle name="SAPBEXexcCritical4" xfId="509"/>
    <cellStyle name="SAPBEXexcCritical5" xfId="510"/>
    <cellStyle name="SAPBEXexcCritical6" xfId="511"/>
    <cellStyle name="SAPBEXexcGood1" xfId="512"/>
    <cellStyle name="SAPBEXexcGood2" xfId="513"/>
    <cellStyle name="SAPBEXexcGood3" xfId="514"/>
    <cellStyle name="SAPBEXfilterDrill" xfId="515"/>
    <cellStyle name="SAPBEXfilterItem" xfId="516"/>
    <cellStyle name="SAPBEXfilterText" xfId="517"/>
    <cellStyle name="SAPBEXformats" xfId="518"/>
    <cellStyle name="SAPBEXheaderItem" xfId="519"/>
    <cellStyle name="SAPBEXheaderText" xfId="520"/>
    <cellStyle name="SAPBEXHLevel0" xfId="521"/>
    <cellStyle name="SAPBEXHLevel0X" xfId="522"/>
    <cellStyle name="SAPBEXHLevel1" xfId="523"/>
    <cellStyle name="SAPBEXHLevel1X" xfId="524"/>
    <cellStyle name="SAPBEXHLevel2" xfId="525"/>
    <cellStyle name="SAPBEXHLevel2X" xfId="526"/>
    <cellStyle name="SAPBEXHLevel3" xfId="527"/>
    <cellStyle name="SAPBEXHLevel3X" xfId="528"/>
    <cellStyle name="SAPBEXinputData" xfId="529"/>
    <cellStyle name="SAPBEXItemHeader" xfId="530"/>
    <cellStyle name="SAPBEXresData" xfId="531"/>
    <cellStyle name="SAPBEXresDataEmph" xfId="532"/>
    <cellStyle name="SAPBEXresItem" xfId="533"/>
    <cellStyle name="SAPBEXresItemX" xfId="534"/>
    <cellStyle name="SAPBEXstdData" xfId="535"/>
    <cellStyle name="SAPBEXstdDataEmph" xfId="536"/>
    <cellStyle name="SAPBEXstdItem" xfId="537"/>
    <cellStyle name="SAPBEXstdItemX" xfId="538"/>
    <cellStyle name="SAPBEXtitle" xfId="539"/>
    <cellStyle name="SAPBEXunassignedItem" xfId="540"/>
    <cellStyle name="SAPBEXundefined" xfId="541"/>
    <cellStyle name="shade" xfId="542"/>
    <cellStyle name="Sheet Title" xfId="543"/>
    <cellStyle name="StmtTtl1" xfId="544"/>
    <cellStyle name="StmtTtl1 2" xfId="545"/>
    <cellStyle name="StmtTtl1 3" xfId="546"/>
    <cellStyle name="StmtTtl1 4" xfId="547"/>
    <cellStyle name="StmtTtl2" xfId="548"/>
    <cellStyle name="STYL1 - Style1" xfId="549"/>
    <cellStyle name="Style 1" xfId="550"/>
    <cellStyle name="Style 1 2" xfId="551"/>
    <cellStyle name="Style 1 3" xfId="552"/>
    <cellStyle name="Style 1 3 2" xfId="553"/>
    <cellStyle name="Style 1 3 2 2" xfId="554"/>
    <cellStyle name="Style 1 3 2 3" xfId="555"/>
    <cellStyle name="Style 1 3 3" xfId="556"/>
    <cellStyle name="Style 1 3 4" xfId="557"/>
    <cellStyle name="Style 1 3 5" xfId="558"/>
    <cellStyle name="Style 1 4" xfId="559"/>
    <cellStyle name="Style 1 5" xfId="560"/>
    <cellStyle name="Style 1_4 31 Regulatory Assets and Liabilities  7 06- Exhibit D" xfId="561"/>
    <cellStyle name="Subtotal" xfId="562"/>
    <cellStyle name="Sub-total" xfId="563"/>
    <cellStyle name="Test" xfId="564"/>
    <cellStyle name="Title" xfId="565"/>
    <cellStyle name="Title: Major" xfId="566"/>
    <cellStyle name="Title: Minor" xfId="567"/>
    <cellStyle name="Title: Worksheet" xfId="568"/>
    <cellStyle name="Total" xfId="569"/>
    <cellStyle name="Total 12" xfId="570"/>
    <cellStyle name="Total4 - Style4" xfId="571"/>
    <cellStyle name="Warning Text" xfId="572"/>
    <cellStyle name="Warning Text 12" xfId="57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Finance\SCCLP\2005\Quarterly%20Reporting\1Q%2005\Consolidating%20Financials%2003%2031%202005.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Documents%20and%20Settings\npeder\Local%20Settings\Temporary%20Internet%20Files\Content.Outlook\966INFBW\Final%20SOG%2008-200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Headings"/>
      <sheetName val="ErrorReport"/>
      <sheetName val="Cover"/>
      <sheetName val="Note"/>
      <sheetName val="ConsolidatedBS"/>
      <sheetName val="ConsolidatedPL"/>
      <sheetName val="ConsoldiatedCF"/>
      <sheetName val="ConsolidatingBS"/>
      <sheetName val="ConsolidatingPL"/>
      <sheetName val="ConsolidatingJE"/>
      <sheetName val="CashFlow1"/>
      <sheetName val="CashFlow2"/>
      <sheetName val="CashFlow3"/>
      <sheetName val="SCCLP Cover"/>
      <sheetName val="SCCLP Note"/>
      <sheetName val="SumasBS"/>
      <sheetName val="SumasPL"/>
      <sheetName val="Enco Cover"/>
      <sheetName val="ENCOBS"/>
      <sheetName val="ENCOPL"/>
      <sheetName val="ENCO CF WORKSHEET"/>
      <sheetName val="RestCash"/>
      <sheetName val="RestCashDef"/>
      <sheetName val="ConsFA"/>
      <sheetName val="ConsOA"/>
      <sheetName val="ConsComm"/>
      <sheetName val="SumasDist"/>
      <sheetName val="Spark"/>
      <sheetName val="DistActBud"/>
      <sheetName val="DebtSvc"/>
      <sheetName val="PSE"/>
      <sheetName val="Cons LTD"/>
      <sheetName val="LIBOR"/>
      <sheetName val="QtrlyRpt"/>
      <sheetName val="FA Roll"/>
      <sheetName val="SCCLP FAROLL"/>
      <sheetName val="TB2005"/>
      <sheetName val="QB Accounts"/>
      <sheetName val="PruJrSubLoan"/>
      <sheetName val="CSFB Prudential"/>
      <sheetName val="ConsolidatingBR"/>
      <sheetName val="SumasBR"/>
      <sheetName val="ForeignExch"/>
      <sheetName val="TaxBS"/>
      <sheetName val="TaxDiff"/>
      <sheetName val="TaxD&amp;A"/>
      <sheetName val="TaxM"/>
      <sheetName val="TB2004"/>
      <sheetName val="TB2003"/>
      <sheetName val="TB2002"/>
      <sheetName val="TB2001"/>
      <sheetName val="TB2000"/>
      <sheetName val="SCCLP_Cover"/>
      <sheetName val="SCCLP_Note"/>
      <sheetName val="Enco_Cover"/>
      <sheetName val="ENCO_CF_WORKSHEET"/>
      <sheetName val="Cons_LTD"/>
      <sheetName val="FA_Roll"/>
      <sheetName val="SCCLP_FAROLL"/>
      <sheetName val="QB_Accounts"/>
      <sheetName val="CSFB_Prudential"/>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ExRepositorySheet"/>
      <sheetName val="Monthly"/>
      <sheetName val="YTD"/>
      <sheetName val="12ME"/>
      <sheetName val="Graph"/>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F82"/>
  <sheetViews>
    <sheetView tabSelected="1" zoomScalePageLayoutView="0" workbookViewId="0" topLeftCell="A1">
      <selection activeCell="B10" sqref="B10"/>
    </sheetView>
  </sheetViews>
  <sheetFormatPr defaultColWidth="9.140625" defaultRowHeight="12.75"/>
  <cols>
    <col min="1" max="1" width="5.7109375" style="0" bestFit="1" customWidth="1"/>
    <col min="2" max="2" width="61.8515625" style="0" bestFit="1" customWidth="1"/>
    <col min="3" max="3" width="10.140625" style="0" customWidth="1"/>
    <col min="4" max="4" width="16.00390625" style="0" customWidth="1"/>
    <col min="5" max="5" width="25.8515625" style="0" customWidth="1"/>
    <col min="6" max="6" width="10.8515625" style="0" hidden="1" customWidth="1"/>
  </cols>
  <sheetData>
    <row r="1" spans="1:5" ht="12.75">
      <c r="A1" s="2"/>
      <c r="B1" s="3"/>
      <c r="C1" s="3"/>
      <c r="D1" s="4"/>
      <c r="E1" s="5"/>
    </row>
    <row r="2" spans="1:5" ht="12.75">
      <c r="A2" s="3"/>
      <c r="B2" s="3"/>
      <c r="C2" s="3"/>
      <c r="D2" s="4"/>
      <c r="E2" s="5" t="s">
        <v>160</v>
      </c>
    </row>
    <row r="3" spans="1:5" ht="13.5" thickBot="1">
      <c r="A3" s="5"/>
      <c r="B3" s="5"/>
      <c r="C3" s="5"/>
      <c r="D3" s="4"/>
      <c r="E3" s="31" t="s">
        <v>172</v>
      </c>
    </row>
    <row r="4" spans="1:5" ht="13.5" thickBot="1">
      <c r="A4" s="6"/>
      <c r="B4" s="7"/>
      <c r="C4" s="7"/>
      <c r="D4" s="7"/>
      <c r="E4" s="74" t="s">
        <v>171</v>
      </c>
    </row>
    <row r="5" spans="1:5" ht="12.75">
      <c r="A5" s="6" t="s">
        <v>34</v>
      </c>
      <c r="B5" s="7"/>
      <c r="C5" s="7"/>
      <c r="D5" s="7"/>
      <c r="E5" s="8"/>
    </row>
    <row r="6" spans="1:5" ht="12.75">
      <c r="A6" s="7" t="s">
        <v>35</v>
      </c>
      <c r="B6" s="7"/>
      <c r="C6" s="7"/>
      <c r="D6" s="7"/>
      <c r="E6" s="8"/>
    </row>
    <row r="7" spans="1:5" ht="12.75">
      <c r="A7" s="7" t="s">
        <v>130</v>
      </c>
      <c r="B7" s="7"/>
      <c r="C7" s="7"/>
      <c r="D7" s="7"/>
      <c r="E7" s="8"/>
    </row>
    <row r="8" spans="1:5" ht="12.75">
      <c r="A8" s="7" t="s">
        <v>12</v>
      </c>
      <c r="B8" s="6"/>
      <c r="C8" s="7"/>
      <c r="D8" s="6"/>
      <c r="E8" s="8"/>
    </row>
    <row r="9" spans="1:5" ht="12.75">
      <c r="A9" s="9"/>
      <c r="B9" s="10"/>
      <c r="C9" s="10"/>
      <c r="D9" s="10"/>
      <c r="E9" s="10"/>
    </row>
    <row r="10" spans="1:5" ht="12.75">
      <c r="A10" s="9" t="s">
        <v>13</v>
      </c>
      <c r="B10" s="10"/>
      <c r="C10" s="10"/>
      <c r="D10" s="10"/>
      <c r="E10" s="10"/>
    </row>
    <row r="11" spans="1:5" ht="12.75">
      <c r="A11" s="11" t="s">
        <v>14</v>
      </c>
      <c r="B11" s="12" t="s">
        <v>15</v>
      </c>
      <c r="C11" s="12"/>
      <c r="D11" s="13" t="s">
        <v>36</v>
      </c>
      <c r="E11" s="13"/>
    </row>
    <row r="12" spans="1:5" ht="12.75">
      <c r="A12" s="4"/>
      <c r="B12" s="14"/>
      <c r="C12" s="14"/>
      <c r="D12" s="15"/>
      <c r="E12" s="15"/>
    </row>
    <row r="13" spans="1:5" ht="12.75">
      <c r="A13" s="16">
        <v>1</v>
      </c>
      <c r="B13" s="2" t="s">
        <v>37</v>
      </c>
      <c r="C13" s="3"/>
      <c r="D13" s="3"/>
      <c r="E13" s="3"/>
    </row>
    <row r="14" spans="1:5" ht="13.5">
      <c r="A14" s="16">
        <f aca="true" t="shared" si="0" ref="A14:A32">A13+1</f>
        <v>2</v>
      </c>
      <c r="B14" s="50" t="s">
        <v>152</v>
      </c>
      <c r="C14" s="17"/>
      <c r="D14" s="168">
        <f>'Revenue NO KC'!N26</f>
        <v>3271184.785153294</v>
      </c>
      <c r="E14" s="3"/>
    </row>
    <row r="15" spans="1:5" ht="13.5">
      <c r="A15" s="16">
        <f t="shared" si="0"/>
        <v>3</v>
      </c>
      <c r="B15" s="18" t="s">
        <v>180</v>
      </c>
      <c r="C15" s="3"/>
      <c r="D15" s="169">
        <f>'Revenue NO KC'!P26</f>
        <v>17985993.13153869</v>
      </c>
      <c r="E15" s="3"/>
    </row>
    <row r="16" spans="1:5" ht="12.75">
      <c r="A16" s="16">
        <f t="shared" si="0"/>
        <v>4</v>
      </c>
      <c r="B16" s="19" t="s">
        <v>38</v>
      </c>
      <c r="C16" s="3"/>
      <c r="D16" s="20"/>
      <c r="E16" s="3"/>
    </row>
    <row r="17" spans="1:5" ht="12.75">
      <c r="A17" s="16">
        <f t="shared" si="0"/>
        <v>5</v>
      </c>
      <c r="B17" s="18" t="s">
        <v>40</v>
      </c>
      <c r="C17" s="54"/>
      <c r="D17" s="20">
        <f>'Revenue NO KC'!G26</f>
        <v>-1206882.625</v>
      </c>
      <c r="E17" s="3"/>
    </row>
    <row r="18" spans="1:5" ht="12.75">
      <c r="A18" s="16">
        <f t="shared" si="0"/>
        <v>6</v>
      </c>
      <c r="B18" s="19" t="s">
        <v>154</v>
      </c>
      <c r="C18" s="54"/>
      <c r="D18" s="55"/>
      <c r="E18" s="3"/>
    </row>
    <row r="19" spans="1:6" ht="15">
      <c r="A19" s="16">
        <f t="shared" si="0"/>
        <v>7</v>
      </c>
      <c r="B19" s="157" t="s">
        <v>162</v>
      </c>
      <c r="C19" s="54"/>
      <c r="D19" s="55">
        <f>'Revenue NO KC'!O26</f>
        <v>-21345994.17597003</v>
      </c>
      <c r="E19" s="3"/>
      <c r="F19" s="21"/>
    </row>
    <row r="20" spans="1:6" ht="15">
      <c r="A20" s="16">
        <f t="shared" si="0"/>
        <v>8</v>
      </c>
      <c r="B20" s="18" t="s">
        <v>41</v>
      </c>
      <c r="C20" s="54"/>
      <c r="D20" s="55">
        <f>'Revenue NO KC'!L26</f>
        <v>10634442.391596869</v>
      </c>
      <c r="E20" s="3"/>
      <c r="F20" s="21"/>
    </row>
    <row r="21" spans="1:6" ht="15">
      <c r="A21" s="16">
        <f t="shared" si="0"/>
        <v>9</v>
      </c>
      <c r="B21" s="18" t="s">
        <v>155</v>
      </c>
      <c r="C21" s="54"/>
      <c r="D21" s="55">
        <f>'Revenue NO KC'!R26</f>
        <v>-1035101.1621047809</v>
      </c>
      <c r="E21" s="3"/>
      <c r="F21" s="21"/>
    </row>
    <row r="22" spans="1:6" ht="15">
      <c r="A22" s="16">
        <f t="shared" si="0"/>
        <v>10</v>
      </c>
      <c r="B22" s="18" t="s">
        <v>156</v>
      </c>
      <c r="C22" s="54"/>
      <c r="D22" s="55">
        <f>'Revenue NO KC'!S26</f>
        <v>-415904.39575929753</v>
      </c>
      <c r="E22" s="3"/>
      <c r="F22" s="21"/>
    </row>
    <row r="23" spans="1:6" ht="15">
      <c r="A23" s="16">
        <f>A22+1</f>
        <v>11</v>
      </c>
      <c r="B23" s="18" t="s">
        <v>157</v>
      </c>
      <c r="C23" s="54"/>
      <c r="D23" s="55">
        <f>'Revenue NO KC'!J26</f>
        <v>3430012.8529400015</v>
      </c>
      <c r="E23" s="3"/>
      <c r="F23" s="21"/>
    </row>
    <row r="24" spans="1:6" ht="15">
      <c r="A24" s="16">
        <f>A23+1</f>
        <v>12</v>
      </c>
      <c r="B24" s="165" t="s">
        <v>173</v>
      </c>
      <c r="C24" s="54"/>
      <c r="D24" s="167">
        <f>+'Revenue NO KC'!M26</f>
        <v>-616470.705163873</v>
      </c>
      <c r="E24" s="3"/>
      <c r="F24" s="21"/>
    </row>
    <row r="25" spans="1:6" ht="13.5">
      <c r="A25" s="16">
        <f>A24+1</f>
        <v>13</v>
      </c>
      <c r="B25" s="18" t="s">
        <v>42</v>
      </c>
      <c r="C25" s="166"/>
      <c r="D25" s="55">
        <f>'Revenue NO KC'!Q26+'Revenue NO KC'!U26</f>
        <v>16858.173290000006</v>
      </c>
      <c r="E25" s="3"/>
      <c r="F25" s="159" t="s">
        <v>165</v>
      </c>
    </row>
    <row r="26" spans="1:5" ht="13.5">
      <c r="A26" s="16">
        <f t="shared" si="0"/>
        <v>14</v>
      </c>
      <c r="B26" s="56" t="s">
        <v>43</v>
      </c>
      <c r="C26" s="3"/>
      <c r="D26" s="170">
        <f>SUM(D14:D25)</f>
        <v>10718138.27052087</v>
      </c>
      <c r="E26" s="3"/>
    </row>
    <row r="27" spans="1:5" ht="12.75">
      <c r="A27" s="16">
        <f t="shared" si="0"/>
        <v>15</v>
      </c>
      <c r="B27" s="3"/>
      <c r="C27" s="3"/>
      <c r="D27" s="57"/>
      <c r="E27" s="3"/>
    </row>
    <row r="28" spans="1:5" ht="13.5">
      <c r="A28" s="16">
        <f t="shared" si="0"/>
        <v>16</v>
      </c>
      <c r="B28" s="2" t="s">
        <v>44</v>
      </c>
      <c r="C28" s="3"/>
      <c r="D28" s="3"/>
      <c r="E28" s="171">
        <f>D26</f>
        <v>10718138.27052087</v>
      </c>
    </row>
    <row r="29" spans="1:5" ht="12.75">
      <c r="A29" s="16">
        <f t="shared" si="0"/>
        <v>17</v>
      </c>
      <c r="B29" s="3"/>
      <c r="C29" s="3"/>
      <c r="D29" s="58"/>
      <c r="E29" s="3"/>
    </row>
    <row r="30" spans="1:5" ht="12.75">
      <c r="A30" s="16">
        <f t="shared" si="0"/>
        <v>18</v>
      </c>
      <c r="B30" s="59" t="s">
        <v>45</v>
      </c>
      <c r="C30" s="3"/>
      <c r="D30" s="17"/>
      <c r="E30" s="3"/>
    </row>
    <row r="31" spans="1:5" ht="12.75">
      <c r="A31" s="16">
        <f t="shared" si="0"/>
        <v>19</v>
      </c>
      <c r="B31" s="18" t="s">
        <v>46</v>
      </c>
      <c r="C31" s="3"/>
      <c r="D31" s="17"/>
      <c r="E31" s="3"/>
    </row>
    <row r="32" spans="1:5" ht="12.75">
      <c r="A32" s="16">
        <f t="shared" si="0"/>
        <v>20</v>
      </c>
      <c r="B32" s="60" t="s">
        <v>127</v>
      </c>
      <c r="C32" s="3"/>
      <c r="D32" s="61">
        <f>'Revenue NO KC'!N30</f>
        <v>51274.66000000015</v>
      </c>
      <c r="E32" s="3"/>
    </row>
    <row r="33" spans="1:5" ht="12.75">
      <c r="A33" s="16">
        <f aca="true" t="shared" si="1" ref="A33:A64">A32+1</f>
        <v>21</v>
      </c>
      <c r="B33" s="19" t="s">
        <v>180</v>
      </c>
      <c r="C33" s="3"/>
      <c r="D33" s="20">
        <f>'Revenue NO KC'!P30</f>
        <v>381349.9099999983</v>
      </c>
      <c r="E33" s="3"/>
    </row>
    <row r="34" spans="1:5" ht="12.75">
      <c r="A34" s="16">
        <f t="shared" si="1"/>
        <v>22</v>
      </c>
      <c r="B34" s="18" t="s">
        <v>158</v>
      </c>
      <c r="C34" s="17"/>
      <c r="D34" s="55">
        <f>'Revenue NO KC'!L30</f>
        <v>66948.07000000123</v>
      </c>
      <c r="E34" s="58"/>
    </row>
    <row r="35" spans="1:5" ht="12.75">
      <c r="A35" s="16">
        <f t="shared" si="1"/>
        <v>23</v>
      </c>
      <c r="B35" s="19" t="s">
        <v>45</v>
      </c>
      <c r="C35" s="17"/>
      <c r="D35" s="55"/>
      <c r="E35" s="58"/>
    </row>
    <row r="36" spans="1:5" ht="12.75">
      <c r="A36" s="16">
        <f t="shared" si="1"/>
        <v>24</v>
      </c>
      <c r="B36" s="56" t="s">
        <v>47</v>
      </c>
      <c r="C36" s="17"/>
      <c r="D36" s="22"/>
      <c r="E36" s="58"/>
    </row>
    <row r="37" spans="1:5" ht="12.75">
      <c r="A37" s="16">
        <f t="shared" si="1"/>
        <v>25</v>
      </c>
      <c r="B37" s="56" t="s">
        <v>48</v>
      </c>
      <c r="C37" s="17"/>
      <c r="D37" s="22">
        <f>'Revenue NO KC'!G30</f>
        <v>1206882.625</v>
      </c>
      <c r="E37" s="58"/>
    </row>
    <row r="38" spans="1:5" ht="12.75">
      <c r="A38" s="16">
        <f t="shared" si="1"/>
        <v>26</v>
      </c>
      <c r="B38" s="3" t="s">
        <v>159</v>
      </c>
      <c r="C38" s="17"/>
      <c r="D38" s="62">
        <f>'Revenue NO KC'!V30</f>
        <v>-1130625</v>
      </c>
      <c r="E38" s="22"/>
    </row>
    <row r="39" spans="1:5" ht="12.75">
      <c r="A39" s="16">
        <f t="shared" si="1"/>
        <v>27</v>
      </c>
      <c r="B39" s="58"/>
      <c r="C39" s="58"/>
      <c r="D39" s="22"/>
      <c r="E39" s="58"/>
    </row>
    <row r="40" spans="1:5" ht="12.75">
      <c r="A40" s="16">
        <f t="shared" si="1"/>
        <v>28</v>
      </c>
      <c r="B40" s="2" t="s">
        <v>49</v>
      </c>
      <c r="C40" s="58"/>
      <c r="D40" s="23"/>
      <c r="E40" s="62">
        <f>SUM(D32:D38)</f>
        <v>575830.2649999997</v>
      </c>
    </row>
    <row r="41" spans="1:5" ht="12.75">
      <c r="A41" s="16">
        <f t="shared" si="1"/>
        <v>29</v>
      </c>
      <c r="B41" s="3"/>
      <c r="C41" s="58"/>
      <c r="D41" s="23"/>
      <c r="E41" s="22"/>
    </row>
    <row r="42" spans="1:5" ht="13.5">
      <c r="A42" s="16">
        <f t="shared" si="1"/>
        <v>30</v>
      </c>
      <c r="B42" s="2" t="s">
        <v>50</v>
      </c>
      <c r="C42" s="58"/>
      <c r="D42" s="23"/>
      <c r="E42" s="172">
        <f>SUM(E28:E40)</f>
        <v>11293968.53552087</v>
      </c>
    </row>
    <row r="43" spans="1:5" ht="12.75">
      <c r="A43" s="16">
        <f t="shared" si="1"/>
        <v>31</v>
      </c>
      <c r="B43" s="3" t="s">
        <v>51</v>
      </c>
      <c r="C43" s="3"/>
      <c r="D43" s="63" t="s">
        <v>39</v>
      </c>
      <c r="E43" s="3"/>
    </row>
    <row r="44" spans="1:5" ht="12.75">
      <c r="A44" s="16">
        <f t="shared" si="1"/>
        <v>32</v>
      </c>
      <c r="B44" s="18" t="s">
        <v>52</v>
      </c>
      <c r="C44" s="3"/>
      <c r="D44" s="63"/>
      <c r="E44" s="3"/>
    </row>
    <row r="45" spans="1:5" ht="12.75">
      <c r="A45" s="16">
        <f t="shared" si="1"/>
        <v>33</v>
      </c>
      <c r="B45" s="18" t="s">
        <v>40</v>
      </c>
      <c r="C45" s="3"/>
      <c r="D45" s="64">
        <v>0</v>
      </c>
      <c r="E45" s="3"/>
    </row>
    <row r="46" spans="1:5" ht="12.75">
      <c r="A46" s="16">
        <f t="shared" si="1"/>
        <v>34</v>
      </c>
      <c r="B46" s="19" t="s">
        <v>161</v>
      </c>
      <c r="C46" s="3"/>
      <c r="D46" s="65"/>
      <c r="E46" s="3"/>
    </row>
    <row r="47" spans="1:5" ht="12.75">
      <c r="A47" s="16">
        <f t="shared" si="1"/>
        <v>35</v>
      </c>
      <c r="B47" s="157" t="s">
        <v>163</v>
      </c>
      <c r="C47" s="3"/>
      <c r="D47" s="65">
        <f>'Revenue NO KC'!O33</f>
        <v>-20443597.337499976</v>
      </c>
      <c r="E47" s="3"/>
    </row>
    <row r="48" spans="1:5" ht="12.75">
      <c r="A48" s="16">
        <f t="shared" si="1"/>
        <v>36</v>
      </c>
      <c r="B48" s="18" t="s">
        <v>164</v>
      </c>
      <c r="C48" s="3"/>
      <c r="D48" s="65">
        <f>'Revenue NO KC'!L33</f>
        <v>6264490.204859734</v>
      </c>
      <c r="E48" s="3"/>
    </row>
    <row r="49" spans="1:5" ht="12.75">
      <c r="A49" s="16">
        <f t="shared" si="1"/>
        <v>37</v>
      </c>
      <c r="B49" s="24" t="s">
        <v>155</v>
      </c>
      <c r="C49" s="3"/>
      <c r="D49" s="65">
        <f>'Revenue NO KC'!R33</f>
        <v>-991036.4111368877</v>
      </c>
      <c r="E49" s="3"/>
    </row>
    <row r="50" spans="1:5" ht="12.75">
      <c r="A50" s="16">
        <f t="shared" si="1"/>
        <v>38</v>
      </c>
      <c r="B50" s="24" t="s">
        <v>156</v>
      </c>
      <c r="C50" s="66"/>
      <c r="D50" s="65">
        <f>'Revenue NO KC'!S33</f>
        <v>-39558.55537765147</v>
      </c>
      <c r="E50" s="55"/>
    </row>
    <row r="51" spans="1:6" ht="13.5">
      <c r="A51" s="16">
        <f t="shared" si="1"/>
        <v>39</v>
      </c>
      <c r="B51" s="198" t="s">
        <v>174</v>
      </c>
      <c r="C51" s="66"/>
      <c r="D51" s="173">
        <f>+'Revenue NO KC'!M33</f>
        <v>-11821.970153629998</v>
      </c>
      <c r="E51" s="55"/>
      <c r="F51" s="159" t="s">
        <v>165</v>
      </c>
    </row>
    <row r="52" spans="1:5" ht="13.5">
      <c r="A52" s="16">
        <f t="shared" si="1"/>
        <v>40</v>
      </c>
      <c r="B52" s="71" t="s">
        <v>53</v>
      </c>
      <c r="C52" s="66"/>
      <c r="D52" s="67"/>
      <c r="E52" s="172">
        <f>SUM(D45:D51)</f>
        <v>-15221524.069308411</v>
      </c>
    </row>
    <row r="53" spans="1:5" ht="12.75">
      <c r="A53" s="16">
        <f t="shared" si="1"/>
        <v>41</v>
      </c>
      <c r="B53" s="24"/>
      <c r="C53" s="66"/>
      <c r="D53" s="25"/>
      <c r="E53" s="55"/>
    </row>
    <row r="54" spans="1:5" ht="13.5">
      <c r="A54" s="16">
        <f t="shared" si="1"/>
        <v>42</v>
      </c>
      <c r="B54" s="68" t="s">
        <v>54</v>
      </c>
      <c r="C54" s="3">
        <f>ConvFact!E13</f>
        <v>0.003475</v>
      </c>
      <c r="D54" s="174">
        <f>E42*C54</f>
        <v>39246.540660935025</v>
      </c>
      <c r="E54" s="55"/>
    </row>
    <row r="55" spans="1:5" ht="13.5">
      <c r="A55" s="16">
        <f t="shared" si="1"/>
        <v>43</v>
      </c>
      <c r="B55" s="68" t="s">
        <v>55</v>
      </c>
      <c r="C55" s="66">
        <f>ConvFact!E14</f>
        <v>0.002</v>
      </c>
      <c r="D55" s="172">
        <f>E42*C55</f>
        <v>22587.937071041742</v>
      </c>
      <c r="E55" s="55"/>
    </row>
    <row r="56" spans="1:5" ht="13.5">
      <c r="A56" s="16">
        <f t="shared" si="1"/>
        <v>44</v>
      </c>
      <c r="B56" s="69" t="s">
        <v>56</v>
      </c>
      <c r="C56" s="3"/>
      <c r="D56" s="25"/>
      <c r="E56" s="175">
        <f>E52+D54+D55</f>
        <v>-15159689.591576435</v>
      </c>
    </row>
    <row r="57" spans="1:5" ht="13.5">
      <c r="A57" s="16">
        <f t="shared" si="1"/>
        <v>45</v>
      </c>
      <c r="B57" s="68"/>
      <c r="C57" s="3"/>
      <c r="D57" s="3"/>
      <c r="E57" s="170"/>
    </row>
    <row r="58" spans="1:5" ht="13.5">
      <c r="A58" s="16">
        <f t="shared" si="1"/>
        <v>46</v>
      </c>
      <c r="B58" s="68" t="s">
        <v>57</v>
      </c>
      <c r="C58" s="3">
        <f>ConvFact!E15</f>
        <v>0.038386</v>
      </c>
      <c r="D58" s="179">
        <f>E42*C58</f>
        <v>433530.2762045042</v>
      </c>
      <c r="E58" s="175"/>
    </row>
    <row r="59" spans="1:5" ht="13.5">
      <c r="A59" s="16">
        <f t="shared" si="1"/>
        <v>47</v>
      </c>
      <c r="B59" s="69"/>
      <c r="D59" s="70"/>
      <c r="E59" s="172"/>
    </row>
    <row r="60" spans="1:5" ht="13.5">
      <c r="A60" s="16">
        <f t="shared" si="1"/>
        <v>48</v>
      </c>
      <c r="B60" s="72" t="s">
        <v>58</v>
      </c>
      <c r="C60" s="3"/>
      <c r="D60" s="26"/>
      <c r="E60" s="176">
        <f>SUM(D58:D59)</f>
        <v>433530.2762045042</v>
      </c>
    </row>
    <row r="61" spans="1:5" ht="13.5">
      <c r="A61" s="16">
        <f t="shared" si="1"/>
        <v>49</v>
      </c>
      <c r="B61" s="68"/>
      <c r="C61" s="28"/>
      <c r="D61" s="28"/>
      <c r="E61" s="177"/>
    </row>
    <row r="62" spans="1:5" ht="13.5">
      <c r="A62" s="16">
        <f t="shared" si="1"/>
        <v>50</v>
      </c>
      <c r="B62" s="68" t="s">
        <v>59</v>
      </c>
      <c r="C62" s="30"/>
      <c r="D62" s="23"/>
      <c r="E62" s="175">
        <f>E42-E56-E60</f>
        <v>26020127.8508928</v>
      </c>
    </row>
    <row r="63" spans="1:5" ht="13.5">
      <c r="A63" s="16">
        <f t="shared" si="1"/>
        <v>51</v>
      </c>
      <c r="B63" s="68" t="s">
        <v>60</v>
      </c>
      <c r="C63" s="27">
        <v>0.35</v>
      </c>
      <c r="D63" s="1"/>
      <c r="E63" s="176">
        <f>ROUND(E62*C63,0)</f>
        <v>9107045</v>
      </c>
    </row>
    <row r="64" spans="1:5" ht="13.5" thickBot="1">
      <c r="A64" s="16">
        <f t="shared" si="1"/>
        <v>52</v>
      </c>
      <c r="B64" s="73" t="s">
        <v>61</v>
      </c>
      <c r="C64" s="1"/>
      <c r="D64" s="1"/>
      <c r="E64" s="178">
        <f>E62-E63</f>
        <v>16913082.8508928</v>
      </c>
    </row>
    <row r="65" spans="1:5" ht="13.5" thickTop="1">
      <c r="A65" s="29"/>
      <c r="C65" s="1"/>
      <c r="D65" s="1"/>
      <c r="E65" s="1"/>
    </row>
    <row r="66" spans="1:5" ht="12.75">
      <c r="A66" s="29"/>
      <c r="C66" s="1"/>
      <c r="D66" s="1"/>
      <c r="E66" s="192"/>
    </row>
    <row r="67" spans="1:5" ht="12.75">
      <c r="A67" s="29"/>
      <c r="C67" s="1"/>
      <c r="D67" s="1"/>
      <c r="E67" s="123"/>
    </row>
    <row r="68" ht="12.75">
      <c r="A68" s="29"/>
    </row>
    <row r="69" ht="12.75">
      <c r="A69" s="29"/>
    </row>
    <row r="70" ht="12.75">
      <c r="A70" s="29"/>
    </row>
    <row r="71" ht="12.75">
      <c r="A71" s="29"/>
    </row>
    <row r="72" ht="12.75">
      <c r="A72" s="29"/>
    </row>
    <row r="73" ht="12.75">
      <c r="A73" s="29"/>
    </row>
    <row r="74" ht="12.75">
      <c r="A74" s="29"/>
    </row>
    <row r="75" ht="12.75">
      <c r="A75" s="29"/>
    </row>
    <row r="76" ht="12.75">
      <c r="A76" s="29"/>
    </row>
    <row r="77" ht="12.75">
      <c r="A77" s="29"/>
    </row>
    <row r="78" ht="12.75">
      <c r="A78" s="29"/>
    </row>
    <row r="79" ht="12.75">
      <c r="A79" s="29"/>
    </row>
    <row r="80" ht="12.75">
      <c r="A80" s="29"/>
    </row>
    <row r="81" ht="12.75">
      <c r="A81" s="29"/>
    </row>
    <row r="82" ht="12.75">
      <c r="A82" s="29"/>
    </row>
  </sheetData>
  <sheetProtection/>
  <printOptions/>
  <pageMargins left="0" right="0" top="0.5" bottom="0.5" header="0.3" footer="0.3"/>
  <pageSetup fitToHeight="1" fitToWidth="1" horizontalDpi="600" verticalDpi="600" orientation="portrait" scale="87" r:id="rId1"/>
</worksheet>
</file>

<file path=xl/worksheets/sheet2.xml><?xml version="1.0" encoding="utf-8"?>
<worksheet xmlns="http://schemas.openxmlformats.org/spreadsheetml/2006/main" xmlns:r="http://schemas.openxmlformats.org/officeDocument/2006/relationships">
  <dimension ref="A1:AK48"/>
  <sheetViews>
    <sheetView workbookViewId="0" topLeftCell="A1">
      <selection activeCell="T41" sqref="T41"/>
    </sheetView>
  </sheetViews>
  <sheetFormatPr defaultColWidth="9.140625" defaultRowHeight="12.75"/>
  <cols>
    <col min="1" max="1" width="2.421875" style="0" customWidth="1"/>
    <col min="2" max="2" width="4.8515625" style="0" customWidth="1"/>
    <col min="3" max="3" width="39.140625" style="0" customWidth="1"/>
    <col min="4" max="4" width="8.140625" style="0" customWidth="1"/>
    <col min="5" max="5" width="15.421875" style="1" customWidth="1"/>
    <col min="6" max="6" width="14.8515625" style="0" bestFit="1" customWidth="1"/>
    <col min="7" max="7" width="13.421875" style="0" bestFit="1" customWidth="1"/>
    <col min="8" max="8" width="14.00390625" style="0" bestFit="1" customWidth="1"/>
    <col min="9" max="9" width="12.57421875" style="0" customWidth="1"/>
    <col min="10" max="10" width="12.7109375" style="0" bestFit="1" customWidth="1"/>
    <col min="11" max="11" width="13.7109375" style="0" bestFit="1" customWidth="1"/>
    <col min="12" max="12" width="14.00390625" style="1" bestFit="1" customWidth="1"/>
    <col min="13" max="13" width="16.140625" style="188" bestFit="1" customWidth="1"/>
    <col min="14" max="14" width="18.421875" style="1" bestFit="1" customWidth="1"/>
    <col min="15" max="15" width="14.7109375" style="0" bestFit="1" customWidth="1"/>
    <col min="16" max="16" width="19.421875" style="0" bestFit="1" customWidth="1"/>
    <col min="17" max="17" width="12.57421875" style="0" customWidth="1"/>
    <col min="18" max="18" width="14.140625" style="1" bestFit="1" customWidth="1"/>
    <col min="19" max="19" width="11.7109375" style="1" customWidth="1"/>
    <col min="20" max="20" width="14.00390625" style="0" bestFit="1" customWidth="1"/>
    <col min="21" max="21" width="11.28125" style="0" bestFit="1" customWidth="1"/>
    <col min="22" max="22" width="13.57421875" style="1" bestFit="1" customWidth="1"/>
    <col min="23" max="23" width="19.7109375" style="0" bestFit="1" customWidth="1"/>
    <col min="24" max="24" width="23.00390625" style="0" bestFit="1" customWidth="1"/>
    <col min="25" max="25" width="1.28515625" style="0" customWidth="1"/>
    <col min="26" max="26" width="0.9921875" style="88" customWidth="1"/>
    <col min="27" max="27" width="20.8515625" style="88" bestFit="1" customWidth="1"/>
    <col min="28" max="28" width="21.28125" style="88" bestFit="1" customWidth="1"/>
    <col min="29" max="29" width="20.421875" style="88" bestFit="1" customWidth="1"/>
    <col min="30" max="30" width="13.421875" style="88" hidden="1" customWidth="1"/>
    <col min="31" max="31" width="11.00390625" style="88" hidden="1" customWidth="1"/>
    <col min="32" max="32" width="10.421875" style="0" hidden="1" customWidth="1"/>
    <col min="33" max="33" width="10.421875" style="78" hidden="1" customWidth="1"/>
    <col min="34" max="34" width="15.140625" style="0" hidden="1" customWidth="1"/>
    <col min="35" max="35" width="0" style="0" hidden="1" customWidth="1"/>
  </cols>
  <sheetData>
    <row r="1" spans="1:31" ht="12.75">
      <c r="A1" s="75"/>
      <c r="B1" s="225" t="s">
        <v>10</v>
      </c>
      <c r="C1" s="226"/>
      <c r="D1" s="75"/>
      <c r="E1" s="76"/>
      <c r="F1" s="75"/>
      <c r="G1" s="75"/>
      <c r="H1" s="75"/>
      <c r="I1" s="75"/>
      <c r="J1" s="75"/>
      <c r="K1" s="75"/>
      <c r="L1" s="76"/>
      <c r="M1" s="180"/>
      <c r="N1" s="76"/>
      <c r="O1" s="75"/>
      <c r="P1" s="75"/>
      <c r="Q1" s="75"/>
      <c r="R1" s="76"/>
      <c r="S1" s="76"/>
      <c r="T1" s="75"/>
      <c r="U1" s="75"/>
      <c r="V1" s="76"/>
      <c r="W1" s="75"/>
      <c r="X1" s="75"/>
      <c r="Y1" s="75"/>
      <c r="Z1" s="77"/>
      <c r="AA1" s="77"/>
      <c r="AB1" s="77"/>
      <c r="AC1" s="77"/>
      <c r="AD1" s="77"/>
      <c r="AE1" s="77"/>
    </row>
    <row r="2" spans="1:31" ht="12.75">
      <c r="A2" s="75"/>
      <c r="B2" s="227" t="s">
        <v>168</v>
      </c>
      <c r="C2" s="226"/>
      <c r="D2" s="75"/>
      <c r="E2" s="76"/>
      <c r="F2" s="75"/>
      <c r="G2" s="75"/>
      <c r="H2" s="75"/>
      <c r="I2" s="75"/>
      <c r="J2" s="75"/>
      <c r="K2" s="75"/>
      <c r="L2" s="76"/>
      <c r="M2" s="180"/>
      <c r="N2" s="76"/>
      <c r="O2" s="75"/>
      <c r="P2" s="75"/>
      <c r="Q2" s="75"/>
      <c r="R2" s="76"/>
      <c r="S2" s="76"/>
      <c r="T2" s="75"/>
      <c r="U2" s="75"/>
      <c r="V2" s="76"/>
      <c r="W2" s="75"/>
      <c r="X2" s="75"/>
      <c r="Y2" s="75"/>
      <c r="Z2" s="77"/>
      <c r="AA2" s="77"/>
      <c r="AB2" s="77"/>
      <c r="AC2" s="77"/>
      <c r="AD2" s="77"/>
      <c r="AE2" s="77"/>
    </row>
    <row r="3" spans="2:31" ht="12.75">
      <c r="B3" s="225" t="s">
        <v>120</v>
      </c>
      <c r="C3" s="226"/>
      <c r="D3" s="75"/>
      <c r="E3" s="76"/>
      <c r="F3" s="75"/>
      <c r="G3" s="80"/>
      <c r="H3" s="76"/>
      <c r="I3" s="76"/>
      <c r="J3" s="76"/>
      <c r="K3" s="76"/>
      <c r="L3" s="76"/>
      <c r="M3" s="180"/>
      <c r="N3" s="76"/>
      <c r="P3" s="75"/>
      <c r="Q3" s="75"/>
      <c r="R3" s="76"/>
      <c r="S3" s="76"/>
      <c r="T3" s="75"/>
      <c r="U3" s="75"/>
      <c r="V3" s="76"/>
      <c r="W3" s="75"/>
      <c r="X3" s="75"/>
      <c r="Y3" s="75"/>
      <c r="Z3" s="77"/>
      <c r="AA3" s="77"/>
      <c r="AB3" s="77"/>
      <c r="AC3" s="77"/>
      <c r="AD3" s="77"/>
      <c r="AE3" s="77"/>
    </row>
    <row r="4" spans="2:31" ht="12.75">
      <c r="B4" s="225" t="s">
        <v>131</v>
      </c>
      <c r="C4" s="226"/>
      <c r="D4" s="75"/>
      <c r="E4" s="76"/>
      <c r="F4" s="75"/>
      <c r="G4" s="75"/>
      <c r="H4" s="75"/>
      <c r="I4" s="75"/>
      <c r="J4" s="75"/>
      <c r="K4" s="75"/>
      <c r="L4" s="76"/>
      <c r="M4" s="180"/>
      <c r="N4" s="76"/>
      <c r="P4" s="76"/>
      <c r="Q4" s="76"/>
      <c r="R4" s="76"/>
      <c r="S4" s="76"/>
      <c r="T4" s="75"/>
      <c r="U4" s="75"/>
      <c r="V4" s="76"/>
      <c r="W4" s="75"/>
      <c r="X4" s="75"/>
      <c r="Y4" s="75"/>
      <c r="Z4" s="77"/>
      <c r="AA4" s="77"/>
      <c r="AB4" s="77"/>
      <c r="AC4" s="77"/>
      <c r="AD4" s="77"/>
      <c r="AE4" s="77"/>
    </row>
    <row r="5" spans="2:31" ht="12.75">
      <c r="B5" s="75"/>
      <c r="C5" s="75"/>
      <c r="D5" s="75"/>
      <c r="E5" s="76"/>
      <c r="F5" s="75"/>
      <c r="G5" s="81"/>
      <c r="H5" s="76"/>
      <c r="I5" s="76"/>
      <c r="J5" s="76"/>
      <c r="K5" s="76"/>
      <c r="L5" s="76"/>
      <c r="M5" s="180"/>
      <c r="N5" s="76"/>
      <c r="P5" s="76"/>
      <c r="Q5" s="76"/>
      <c r="R5" s="76"/>
      <c r="S5" s="76"/>
      <c r="U5" s="76"/>
      <c r="V5" s="76"/>
      <c r="W5" s="75"/>
      <c r="X5" s="75"/>
      <c r="Y5" s="75"/>
      <c r="Z5" s="82"/>
      <c r="AA5" s="82"/>
      <c r="AB5" s="82"/>
      <c r="AC5" s="82"/>
      <c r="AD5" s="82"/>
      <c r="AE5" s="82"/>
    </row>
    <row r="6" spans="2:31" ht="25.5" customHeight="1">
      <c r="B6" s="83" t="s">
        <v>66</v>
      </c>
      <c r="E6" s="76"/>
      <c r="F6" s="75"/>
      <c r="G6" s="84"/>
      <c r="H6" s="76"/>
      <c r="I6" s="76"/>
      <c r="J6" s="76"/>
      <c r="K6" s="76"/>
      <c r="L6" s="84"/>
      <c r="M6" s="181"/>
      <c r="N6" s="84"/>
      <c r="O6" s="85"/>
      <c r="P6" s="84"/>
      <c r="Q6" s="84"/>
      <c r="R6" s="84"/>
      <c r="S6" s="84"/>
      <c r="U6" s="84"/>
      <c r="V6" s="84"/>
      <c r="W6" s="86"/>
      <c r="X6" s="86"/>
      <c r="Y6" s="87"/>
      <c r="Z6" s="82"/>
      <c r="AA6" s="221" t="s">
        <v>67</v>
      </c>
      <c r="AB6" s="221"/>
      <c r="AC6" s="221"/>
      <c r="AE6" s="82"/>
    </row>
    <row r="7" spans="3:25" ht="12.75">
      <c r="C7" s="1"/>
      <c r="D7" s="1"/>
      <c r="E7" s="89"/>
      <c r="F7" s="90"/>
      <c r="G7" s="89" t="s">
        <v>68</v>
      </c>
      <c r="H7" s="89"/>
      <c r="I7" s="89"/>
      <c r="J7" s="89"/>
      <c r="K7" s="89" t="s">
        <v>22</v>
      </c>
      <c r="M7" s="182" t="s">
        <v>170</v>
      </c>
      <c r="W7" s="91"/>
      <c r="Y7" s="92"/>
    </row>
    <row r="8" spans="3:34" ht="12.75">
      <c r="C8" s="93"/>
      <c r="D8" s="93"/>
      <c r="E8" s="93" t="s">
        <v>69</v>
      </c>
      <c r="F8" s="94" t="s">
        <v>22</v>
      </c>
      <c r="G8" s="93" t="s">
        <v>70</v>
      </c>
      <c r="H8" s="89" t="s">
        <v>22</v>
      </c>
      <c r="I8" s="89" t="s">
        <v>22</v>
      </c>
      <c r="J8" s="89" t="s">
        <v>22</v>
      </c>
      <c r="K8" s="93" t="s">
        <v>23</v>
      </c>
      <c r="L8" s="93" t="s">
        <v>32</v>
      </c>
      <c r="M8" s="182" t="s">
        <v>169</v>
      </c>
      <c r="N8" s="95" t="s">
        <v>151</v>
      </c>
      <c r="O8" s="93" t="s">
        <v>150</v>
      </c>
      <c r="P8" s="95" t="s">
        <v>149</v>
      </c>
      <c r="Q8" s="93" t="s">
        <v>148</v>
      </c>
      <c r="R8" s="93" t="s">
        <v>147</v>
      </c>
      <c r="S8" s="93" t="s">
        <v>146</v>
      </c>
      <c r="T8" s="94" t="s">
        <v>71</v>
      </c>
      <c r="U8" s="94"/>
      <c r="V8" s="96" t="s">
        <v>22</v>
      </c>
      <c r="W8" s="97"/>
      <c r="X8" s="97"/>
      <c r="Y8" s="98"/>
      <c r="Z8" s="97"/>
      <c r="AA8" s="97" t="s">
        <v>72</v>
      </c>
      <c r="AB8" s="97" t="s">
        <v>72</v>
      </c>
      <c r="AC8" s="97"/>
      <c r="AE8" s="94"/>
      <c r="AG8" s="99"/>
      <c r="AH8" s="79"/>
    </row>
    <row r="9" spans="2:37" ht="13.5" thickBot="1">
      <c r="B9" s="94"/>
      <c r="C9" s="93"/>
      <c r="D9" s="93"/>
      <c r="E9" s="93" t="s">
        <v>73</v>
      </c>
      <c r="F9" s="93" t="s">
        <v>24</v>
      </c>
      <c r="G9" s="93" t="s">
        <v>74</v>
      </c>
      <c r="H9" s="93" t="s">
        <v>25</v>
      </c>
      <c r="I9" s="93" t="s">
        <v>26</v>
      </c>
      <c r="J9" s="93" t="s">
        <v>121</v>
      </c>
      <c r="K9" s="93" t="s">
        <v>27</v>
      </c>
      <c r="L9" s="93" t="s">
        <v>75</v>
      </c>
      <c r="M9" s="182" t="s">
        <v>166</v>
      </c>
      <c r="N9" s="93" t="s">
        <v>145</v>
      </c>
      <c r="O9" s="93" t="s">
        <v>144</v>
      </c>
      <c r="P9" s="93" t="s">
        <v>143</v>
      </c>
      <c r="Q9" s="93" t="s">
        <v>142</v>
      </c>
      <c r="R9" s="93" t="s">
        <v>141</v>
      </c>
      <c r="S9" s="93" t="s">
        <v>141</v>
      </c>
      <c r="T9" s="94" t="s">
        <v>76</v>
      </c>
      <c r="U9" s="94" t="s">
        <v>140</v>
      </c>
      <c r="V9" s="96" t="s">
        <v>122</v>
      </c>
      <c r="W9" s="97" t="s">
        <v>0</v>
      </c>
      <c r="X9" s="97" t="s">
        <v>72</v>
      </c>
      <c r="Y9" s="98"/>
      <c r="Z9" s="97"/>
      <c r="AA9" s="97" t="s">
        <v>77</v>
      </c>
      <c r="AB9" s="97" t="s">
        <v>77</v>
      </c>
      <c r="AC9" s="97" t="s">
        <v>72</v>
      </c>
      <c r="AE9" s="94"/>
      <c r="AG9" s="97"/>
      <c r="AH9" s="86"/>
      <c r="AK9" s="1"/>
    </row>
    <row r="10" spans="2:37" ht="12.75">
      <c r="B10" s="100" t="s">
        <v>78</v>
      </c>
      <c r="C10" s="100" t="s">
        <v>9</v>
      </c>
      <c r="D10" s="100" t="s">
        <v>176</v>
      </c>
      <c r="E10" s="160" t="s">
        <v>64</v>
      </c>
      <c r="F10" s="100" t="s">
        <v>28</v>
      </c>
      <c r="G10" s="160" t="s">
        <v>79</v>
      </c>
      <c r="H10" s="160" t="s">
        <v>29</v>
      </c>
      <c r="I10" s="160" t="s">
        <v>30</v>
      </c>
      <c r="J10" s="160" t="s">
        <v>123</v>
      </c>
      <c r="K10" s="160" t="s">
        <v>31</v>
      </c>
      <c r="L10" s="160" t="s">
        <v>80</v>
      </c>
      <c r="M10" s="183" t="s">
        <v>65</v>
      </c>
      <c r="N10" s="160" t="s">
        <v>65</v>
      </c>
      <c r="O10" s="160" t="s">
        <v>65</v>
      </c>
      <c r="P10" s="160" t="s">
        <v>65</v>
      </c>
      <c r="Q10" s="160" t="s">
        <v>65</v>
      </c>
      <c r="R10" s="160" t="s">
        <v>65</v>
      </c>
      <c r="S10" s="160" t="s">
        <v>65</v>
      </c>
      <c r="T10" s="100" t="s">
        <v>65</v>
      </c>
      <c r="U10" s="100" t="s">
        <v>65</v>
      </c>
      <c r="V10" s="158" t="s">
        <v>64</v>
      </c>
      <c r="W10" s="163" t="s">
        <v>80</v>
      </c>
      <c r="X10" s="163" t="s">
        <v>64</v>
      </c>
      <c r="Y10" s="98"/>
      <c r="Z10" s="97"/>
      <c r="AA10" s="163" t="s">
        <v>81</v>
      </c>
      <c r="AB10" s="163" t="s">
        <v>82</v>
      </c>
      <c r="AC10" s="164" t="s">
        <v>83</v>
      </c>
      <c r="AE10" s="94"/>
      <c r="AF10" s="101" t="s">
        <v>134</v>
      </c>
      <c r="AG10" s="102" t="s">
        <v>134</v>
      </c>
      <c r="AH10" s="103" t="s">
        <v>134</v>
      </c>
      <c r="AK10" s="1"/>
    </row>
    <row r="11" spans="2:34" ht="12.75">
      <c r="B11" s="94"/>
      <c r="C11" s="94" t="s">
        <v>84</v>
      </c>
      <c r="D11" s="94"/>
      <c r="E11" s="104" t="s">
        <v>85</v>
      </c>
      <c r="F11" s="104" t="s">
        <v>86</v>
      </c>
      <c r="G11" s="104" t="s">
        <v>87</v>
      </c>
      <c r="H11" s="104" t="s">
        <v>88</v>
      </c>
      <c r="I11" s="104" t="s">
        <v>89</v>
      </c>
      <c r="J11" s="104" t="s">
        <v>90</v>
      </c>
      <c r="K11" s="104" t="s">
        <v>91</v>
      </c>
      <c r="L11" s="104" t="s">
        <v>92</v>
      </c>
      <c r="M11" s="182" t="s">
        <v>94</v>
      </c>
      <c r="N11" s="104" t="s">
        <v>93</v>
      </c>
      <c r="O11" s="104" t="s">
        <v>95</v>
      </c>
      <c r="P11" s="104" t="s">
        <v>96</v>
      </c>
      <c r="Q11" s="104" t="s">
        <v>97</v>
      </c>
      <c r="R11" s="104" t="s">
        <v>98</v>
      </c>
      <c r="S11" s="104" t="s">
        <v>99</v>
      </c>
      <c r="T11" s="104" t="s">
        <v>100</v>
      </c>
      <c r="U11" s="228" t="s">
        <v>101</v>
      </c>
      <c r="V11" s="104" t="s">
        <v>102</v>
      </c>
      <c r="W11" s="104" t="s">
        <v>103</v>
      </c>
      <c r="X11" s="104" t="s">
        <v>128</v>
      </c>
      <c r="Y11" s="161"/>
      <c r="Z11" s="96"/>
      <c r="AA11" s="93" t="s">
        <v>129</v>
      </c>
      <c r="AB11" s="93" t="s">
        <v>139</v>
      </c>
      <c r="AC11" s="93" t="s">
        <v>167</v>
      </c>
      <c r="AE11" s="94"/>
      <c r="AF11" s="105"/>
      <c r="AG11" s="97"/>
      <c r="AH11" s="106"/>
    </row>
    <row r="12" spans="2:34" ht="12.75">
      <c r="B12" s="107">
        <v>1</v>
      </c>
      <c r="C12" s="79" t="s">
        <v>1</v>
      </c>
      <c r="D12" s="79" t="s">
        <v>101</v>
      </c>
      <c r="E12" s="228">
        <v>2642.5699999999997</v>
      </c>
      <c r="F12" s="228">
        <v>-448.14</v>
      </c>
      <c r="G12" s="228">
        <v>0</v>
      </c>
      <c r="H12" s="228">
        <v>-167.80242999999996</v>
      </c>
      <c r="I12" s="228">
        <v>0</v>
      </c>
      <c r="J12" s="228">
        <v>24.81495999999998</v>
      </c>
      <c r="K12" s="228">
        <v>-149.5387562692062</v>
      </c>
      <c r="L12" s="228">
        <v>14608.476226269207</v>
      </c>
      <c r="M12" s="229">
        <v>0</v>
      </c>
      <c r="N12" s="228">
        <v>-1329.66</v>
      </c>
      <c r="O12" s="228">
        <v>-337.6799999999985</v>
      </c>
      <c r="P12" s="228">
        <v>301.73999999999796</v>
      </c>
      <c r="Q12" s="228">
        <v>0</v>
      </c>
      <c r="R12" s="228">
        <v>0</v>
      </c>
      <c r="S12" s="228">
        <v>0</v>
      </c>
      <c r="T12" s="228">
        <v>0</v>
      </c>
      <c r="U12" s="228">
        <v>6.42</v>
      </c>
      <c r="V12" s="228"/>
      <c r="W12" s="228">
        <f aca="true" t="shared" si="0" ref="W12:W25">X12-E12</f>
        <v>12508.630000000001</v>
      </c>
      <c r="X12" s="228">
        <v>15151.2</v>
      </c>
      <c r="Y12" s="109"/>
      <c r="Z12" s="108"/>
      <c r="AA12" s="228">
        <v>8782.56</v>
      </c>
      <c r="AB12" s="228">
        <v>8397.36</v>
      </c>
      <c r="AC12" s="132">
        <f aca="true" t="shared" si="1" ref="AC12:AC25">X12-AA12</f>
        <v>6368.640000000001</v>
      </c>
      <c r="AE12" s="110"/>
      <c r="AF12" s="111">
        <f>X12-(W12+E12)</f>
        <v>0</v>
      </c>
      <c r="AG12" s="112">
        <f aca="true" t="shared" si="2" ref="AG12:AG33">W12-SUM(F12:V12)</f>
        <v>0</v>
      </c>
      <c r="AH12" s="113">
        <f>X12-AA12-AC12</f>
        <v>0</v>
      </c>
    </row>
    <row r="13" spans="2:34" ht="12.75">
      <c r="B13">
        <f aca="true" t="shared" si="3" ref="B13:B26">B12+1</f>
        <v>2</v>
      </c>
      <c r="C13" s="79" t="s">
        <v>124</v>
      </c>
      <c r="D13" s="79" t="s">
        <v>101</v>
      </c>
      <c r="E13" s="230">
        <v>648624933.8052888</v>
      </c>
      <c r="F13" s="231">
        <v>-26077621.55</v>
      </c>
      <c r="G13" s="231">
        <v>-905147.36</v>
      </c>
      <c r="H13" s="230">
        <v>-9516052.648469998</v>
      </c>
      <c r="I13" s="230">
        <v>-2433458.2403744403</v>
      </c>
      <c r="J13" s="230">
        <v>2384034.6975000002</v>
      </c>
      <c r="K13" s="230">
        <v>36839900.09250371</v>
      </c>
      <c r="L13" s="230">
        <v>8378069.2035518885</v>
      </c>
      <c r="M13" s="194"/>
      <c r="N13" s="230">
        <v>2436903</v>
      </c>
      <c r="O13" s="230">
        <v>-12400502</v>
      </c>
      <c r="P13" s="230">
        <v>13036599</v>
      </c>
      <c r="Q13" s="230"/>
      <c r="R13" s="230">
        <v>0</v>
      </c>
      <c r="S13" s="230">
        <v>0</v>
      </c>
      <c r="T13" s="230">
        <v>23283584.670949817</v>
      </c>
      <c r="U13" s="230">
        <v>257571.72697</v>
      </c>
      <c r="V13" s="230"/>
      <c r="W13" s="230">
        <f t="shared" si="0"/>
        <v>35283880.5926311</v>
      </c>
      <c r="X13" s="230">
        <v>683908814.3979199</v>
      </c>
      <c r="Y13" s="119"/>
      <c r="Z13" s="116"/>
      <c r="AA13" s="231">
        <v>394687569.71019995</v>
      </c>
      <c r="AB13" s="230">
        <v>377375461.50811005</v>
      </c>
      <c r="AC13" s="162">
        <f t="shared" si="1"/>
        <v>289221244.68771994</v>
      </c>
      <c r="AE13" s="117"/>
      <c r="AF13" s="111">
        <f>X13-(W13+E13)</f>
        <v>0</v>
      </c>
      <c r="AG13" s="112">
        <f t="shared" si="2"/>
        <v>1.1920928955078125E-07</v>
      </c>
      <c r="AH13" s="113">
        <f>X13-AA13-AC13</f>
        <v>0</v>
      </c>
    </row>
    <row r="14" spans="2:34" ht="12.75">
      <c r="B14">
        <f t="shared" si="3"/>
        <v>3</v>
      </c>
      <c r="C14" s="79" t="s">
        <v>125</v>
      </c>
      <c r="D14" s="79" t="s">
        <v>101</v>
      </c>
      <c r="E14" s="230">
        <v>16023.13</v>
      </c>
      <c r="F14" s="231">
        <v>0</v>
      </c>
      <c r="G14" s="231">
        <v>0</v>
      </c>
      <c r="H14" s="230">
        <v>0</v>
      </c>
      <c r="I14" s="230">
        <v>-17.2059100906454</v>
      </c>
      <c r="J14" s="230">
        <v>16.217000000000002</v>
      </c>
      <c r="K14" s="230">
        <v>0</v>
      </c>
      <c r="L14" s="230">
        <v>-6491.445969909353</v>
      </c>
      <c r="M14" s="194"/>
      <c r="N14" s="230">
        <v>9.321020000001226</v>
      </c>
      <c r="O14" s="230">
        <v>277.2571799999987</v>
      </c>
      <c r="P14" s="230">
        <v>52.321500000000015</v>
      </c>
      <c r="Q14" s="230"/>
      <c r="R14" s="230">
        <v>0</v>
      </c>
      <c r="S14" s="230">
        <v>0</v>
      </c>
      <c r="T14" s="230">
        <v>0</v>
      </c>
      <c r="U14" s="230">
        <v>0</v>
      </c>
      <c r="V14" s="230"/>
      <c r="W14" s="230">
        <f t="shared" si="0"/>
        <v>-6153.535179999999</v>
      </c>
      <c r="X14" s="230">
        <v>9869.59482</v>
      </c>
      <c r="Y14" s="119"/>
      <c r="Z14" s="116"/>
      <c r="AA14" s="231">
        <v>8469.55074</v>
      </c>
      <c r="AB14" s="230">
        <v>8469.55074</v>
      </c>
      <c r="AC14" s="162">
        <f t="shared" si="1"/>
        <v>1400.0440799999997</v>
      </c>
      <c r="AE14" s="117"/>
      <c r="AF14" s="111"/>
      <c r="AG14" s="112">
        <f t="shared" si="2"/>
        <v>0</v>
      </c>
      <c r="AH14" s="113"/>
    </row>
    <row r="15" spans="2:34" ht="12.75">
      <c r="B15">
        <f t="shared" si="3"/>
        <v>4</v>
      </c>
      <c r="C15" s="120" t="s">
        <v>2</v>
      </c>
      <c r="D15" s="120" t="s">
        <v>175</v>
      </c>
      <c r="E15" s="230">
        <v>216058532.79465172</v>
      </c>
      <c r="F15" s="231">
        <v>-10884100.799999999</v>
      </c>
      <c r="G15" s="231">
        <v>-227755.08500000002</v>
      </c>
      <c r="H15" s="230">
        <v>-3482733.0757700005</v>
      </c>
      <c r="I15" s="230">
        <v>-711188.2146557545</v>
      </c>
      <c r="J15" s="230">
        <v>720468.7995200001</v>
      </c>
      <c r="K15" s="230">
        <v>13564974.700840699</v>
      </c>
      <c r="L15" s="230">
        <v>2498314.92808336</v>
      </c>
      <c r="M15" s="194"/>
      <c r="N15" s="230">
        <v>636174.412250042</v>
      </c>
      <c r="O15" s="230">
        <v>-4683388.19592005</v>
      </c>
      <c r="P15" s="230">
        <v>3819257.426399976</v>
      </c>
      <c r="Q15" s="230"/>
      <c r="R15" s="230">
        <v>-449441.5683974399</v>
      </c>
      <c r="S15" s="230">
        <v>4604708.453319876</v>
      </c>
      <c r="T15" s="230">
        <v>8285263.291077592</v>
      </c>
      <c r="U15" s="230">
        <v>93098.043</v>
      </c>
      <c r="V15" s="230"/>
      <c r="W15" s="230">
        <f t="shared" si="0"/>
        <v>13783653.1147483</v>
      </c>
      <c r="X15" s="230">
        <v>229842185.90940002</v>
      </c>
      <c r="Y15" s="119"/>
      <c r="Z15" s="116"/>
      <c r="AA15" s="231">
        <v>144583284.6495</v>
      </c>
      <c r="AB15" s="230">
        <v>138242498.373</v>
      </c>
      <c r="AC15" s="162">
        <f t="shared" si="1"/>
        <v>85258901.2599</v>
      </c>
      <c r="AE15" s="117"/>
      <c r="AF15" s="111">
        <f>X15-(W15+E15)</f>
        <v>0</v>
      </c>
      <c r="AG15" s="112">
        <f t="shared" si="2"/>
        <v>0</v>
      </c>
      <c r="AH15" s="113">
        <f>X15-AA15-AC15</f>
        <v>0</v>
      </c>
    </row>
    <row r="16" spans="2:34" ht="12.75">
      <c r="B16">
        <f t="shared" si="3"/>
        <v>5</v>
      </c>
      <c r="C16" s="79" t="s">
        <v>3</v>
      </c>
      <c r="D16" s="120" t="s">
        <v>175</v>
      </c>
      <c r="E16" s="230">
        <v>71683485.46598062</v>
      </c>
      <c r="F16" s="231">
        <v>-3621856.71</v>
      </c>
      <c r="G16" s="231">
        <v>-23187.49</v>
      </c>
      <c r="H16" s="230">
        <v>-1396552.76305</v>
      </c>
      <c r="I16" s="230">
        <v>-159362.80396732903</v>
      </c>
      <c r="J16" s="230">
        <v>119930.41885</v>
      </c>
      <c r="K16" s="230">
        <v>6237980.120076423</v>
      </c>
      <c r="L16" s="230">
        <v>-1051028.1260797232</v>
      </c>
      <c r="M16" s="194"/>
      <c r="N16" s="230">
        <v>96441.99457000196</v>
      </c>
      <c r="O16" s="230">
        <v>-2444165.1319399774</v>
      </c>
      <c r="P16" s="230">
        <v>660646.6925799847</v>
      </c>
      <c r="Q16" s="230"/>
      <c r="R16" s="230">
        <v>-959438.460746832</v>
      </c>
      <c r="S16" s="230">
        <v>-5020612.849079174</v>
      </c>
      <c r="T16" s="230">
        <v>759944.1894660043</v>
      </c>
      <c r="U16" s="230">
        <v>28522.98537</v>
      </c>
      <c r="V16" s="230"/>
      <c r="W16" s="230">
        <f t="shared" si="0"/>
        <v>-6772737.933950618</v>
      </c>
      <c r="X16" s="230">
        <v>64910747.53203</v>
      </c>
      <c r="Y16" s="119"/>
      <c r="Z16" s="116"/>
      <c r="AA16" s="231">
        <v>48349338.333330005</v>
      </c>
      <c r="AB16" s="230">
        <v>46211269.358629994</v>
      </c>
      <c r="AC16" s="162">
        <f t="shared" si="1"/>
        <v>16561409.198699996</v>
      </c>
      <c r="AE16" s="117"/>
      <c r="AF16" s="111">
        <f>X16-(W16+E16)</f>
        <v>0</v>
      </c>
      <c r="AG16" s="112">
        <f t="shared" si="2"/>
        <v>0</v>
      </c>
      <c r="AH16" s="113">
        <f>X16-AA16-AC16</f>
        <v>0</v>
      </c>
    </row>
    <row r="17" spans="2:34" ht="12.75">
      <c r="B17">
        <f t="shared" si="3"/>
        <v>6</v>
      </c>
      <c r="C17" s="79" t="s">
        <v>62</v>
      </c>
      <c r="D17" s="79" t="s">
        <v>103</v>
      </c>
      <c r="E17" s="230">
        <v>1249750.9656922717</v>
      </c>
      <c r="F17" s="231">
        <v>-57184.99412615598</v>
      </c>
      <c r="G17" s="231">
        <v>-4567.33</v>
      </c>
      <c r="H17" s="230"/>
      <c r="I17" s="230">
        <v>-12669.142137071776</v>
      </c>
      <c r="J17" s="230">
        <v>9510.81039</v>
      </c>
      <c r="K17" s="230">
        <v>0</v>
      </c>
      <c r="L17" s="230">
        <v>-35514.34800904384</v>
      </c>
      <c r="M17" s="194"/>
      <c r="N17" s="230">
        <v>4766.945450000232</v>
      </c>
      <c r="O17" s="230">
        <v>0</v>
      </c>
      <c r="P17" s="230">
        <v>43114.4293399998</v>
      </c>
      <c r="Q17" s="230"/>
      <c r="R17" s="230">
        <v>436763.9358157439</v>
      </c>
      <c r="S17" s="230">
        <v>0</v>
      </c>
      <c r="T17" s="230">
        <v>2198.3353042562376</v>
      </c>
      <c r="U17" s="230">
        <v>0</v>
      </c>
      <c r="V17" s="230"/>
      <c r="W17" s="230">
        <f t="shared" si="0"/>
        <v>386418.6420277278</v>
      </c>
      <c r="X17" s="230">
        <v>1636169.6077199995</v>
      </c>
      <c r="Y17" s="119"/>
      <c r="Z17" s="116"/>
      <c r="AA17" s="231">
        <v>5470.201799999999</v>
      </c>
      <c r="AB17" s="230">
        <v>5470.201799999999</v>
      </c>
      <c r="AC17" s="162">
        <f t="shared" si="1"/>
        <v>1630699.4059199996</v>
      </c>
      <c r="AE17" s="117"/>
      <c r="AF17" s="111"/>
      <c r="AG17" s="112">
        <f t="shared" si="2"/>
        <v>-8.149072527885437E-10</v>
      </c>
      <c r="AH17" s="113"/>
    </row>
    <row r="18" spans="2:34" ht="12.75">
      <c r="B18">
        <f t="shared" si="3"/>
        <v>7</v>
      </c>
      <c r="C18" s="79" t="s">
        <v>4</v>
      </c>
      <c r="D18" s="120" t="s">
        <v>175</v>
      </c>
      <c r="E18" s="230">
        <v>119839.05458908268</v>
      </c>
      <c r="F18" s="231">
        <v>-5089.13</v>
      </c>
      <c r="G18" s="231"/>
      <c r="H18" s="230"/>
      <c r="I18" s="230">
        <v>0</v>
      </c>
      <c r="J18" s="230">
        <v>0</v>
      </c>
      <c r="K18" s="230">
        <v>0</v>
      </c>
      <c r="L18" s="230">
        <v>561.6754109173489</v>
      </c>
      <c r="M18" s="194"/>
      <c r="N18" s="230">
        <v>0</v>
      </c>
      <c r="O18" s="230">
        <v>0</v>
      </c>
      <c r="P18" s="230">
        <v>0</v>
      </c>
      <c r="Q18" s="230"/>
      <c r="R18" s="230">
        <v>0</v>
      </c>
      <c r="S18" s="230">
        <v>0</v>
      </c>
      <c r="T18" s="230">
        <v>0</v>
      </c>
      <c r="U18" s="230">
        <v>0</v>
      </c>
      <c r="V18" s="230"/>
      <c r="W18" s="230">
        <f t="shared" si="0"/>
        <v>-4527.45458908267</v>
      </c>
      <c r="X18" s="230">
        <v>115311.6</v>
      </c>
      <c r="Y18" s="119"/>
      <c r="Z18" s="116"/>
      <c r="AA18" s="231">
        <v>0</v>
      </c>
      <c r="AB18" s="230">
        <v>0</v>
      </c>
      <c r="AC18" s="162">
        <f t="shared" si="1"/>
        <v>115311.6</v>
      </c>
      <c r="AE18" s="117"/>
      <c r="AF18" s="111">
        <f>X18-(W18+E18)</f>
        <v>0</v>
      </c>
      <c r="AG18" s="112">
        <f t="shared" si="2"/>
        <v>-1.9099388737231493E-11</v>
      </c>
      <c r="AH18" s="113">
        <f>X18-AA18-AC18</f>
        <v>0</v>
      </c>
    </row>
    <row r="19" spans="2:34" ht="12.75">
      <c r="B19">
        <f t="shared" si="3"/>
        <v>8</v>
      </c>
      <c r="C19" s="79" t="s">
        <v>5</v>
      </c>
      <c r="D19" s="120" t="s">
        <v>175</v>
      </c>
      <c r="E19" s="230">
        <v>13142638.370200474</v>
      </c>
      <c r="F19" s="231">
        <v>-510346.01</v>
      </c>
      <c r="G19" s="231">
        <v>0</v>
      </c>
      <c r="H19" s="230">
        <v>-301283.13975000003</v>
      </c>
      <c r="I19" s="230">
        <v>-19552.46</v>
      </c>
      <c r="J19" s="230">
        <v>13983.982100000001</v>
      </c>
      <c r="K19" s="230">
        <v>1353295.0150042786</v>
      </c>
      <c r="L19" s="230">
        <v>-11744.864844750613</v>
      </c>
      <c r="M19" s="194"/>
      <c r="N19" s="230">
        <v>6865.458300000057</v>
      </c>
      <c r="O19" s="230">
        <v>-521703.8014200013</v>
      </c>
      <c r="P19" s="230">
        <v>46068.265029998496</v>
      </c>
      <c r="Q19" s="230">
        <v>-3601.78</v>
      </c>
      <c r="R19" s="230">
        <v>0</v>
      </c>
      <c r="S19" s="230">
        <v>0</v>
      </c>
      <c r="T19" s="230">
        <v>253251.46997000158</v>
      </c>
      <c r="U19" s="230">
        <v>7259.62776</v>
      </c>
      <c r="V19" s="230"/>
      <c r="W19" s="230">
        <f t="shared" si="0"/>
        <v>312491.7621495258</v>
      </c>
      <c r="X19" s="230">
        <v>13455130.13235</v>
      </c>
      <c r="Y19" s="119"/>
      <c r="Z19" s="116"/>
      <c r="AA19" s="231">
        <v>11563377.14276</v>
      </c>
      <c r="AB19" s="230">
        <v>11055746.4342</v>
      </c>
      <c r="AC19" s="162">
        <f t="shared" si="1"/>
        <v>1891752.9895900004</v>
      </c>
      <c r="AE19" s="117"/>
      <c r="AF19" s="111">
        <f>X19-(W19+E19)</f>
        <v>0</v>
      </c>
      <c r="AG19" s="112">
        <f t="shared" si="2"/>
        <v>-9.89530235528946E-10</v>
      </c>
      <c r="AH19" s="113">
        <f>X19-AA19-AC19</f>
        <v>0</v>
      </c>
    </row>
    <row r="20" spans="2:34" ht="12.75">
      <c r="B20">
        <f t="shared" si="3"/>
        <v>9</v>
      </c>
      <c r="C20" s="79" t="s">
        <v>104</v>
      </c>
      <c r="D20" s="79" t="s">
        <v>103</v>
      </c>
      <c r="E20" s="230">
        <v>7467604.959017717</v>
      </c>
      <c r="F20" s="231">
        <v>-372627.7530035903</v>
      </c>
      <c r="G20" s="231">
        <v>-10081.7</v>
      </c>
      <c r="H20" s="230"/>
      <c r="I20" s="230">
        <v>-71921.94268699268</v>
      </c>
      <c r="J20" s="230">
        <v>53966.98698</v>
      </c>
      <c r="K20" s="230">
        <v>0</v>
      </c>
      <c r="L20" s="230">
        <v>-82654.26802713331</v>
      </c>
      <c r="M20" s="194"/>
      <c r="N20" s="230">
        <v>21820.781400000677</v>
      </c>
      <c r="O20" s="230">
        <v>0</v>
      </c>
      <c r="P20" s="230">
        <v>168728.1923299972</v>
      </c>
      <c r="Q20" s="230">
        <v>-384886.7</v>
      </c>
      <c r="R20" s="230">
        <v>-73143.36118765</v>
      </c>
      <c r="S20" s="230">
        <v>0</v>
      </c>
      <c r="T20" s="230">
        <v>-0.04810234915930778</v>
      </c>
      <c r="U20" s="230">
        <v>0</v>
      </c>
      <c r="V20" s="230"/>
      <c r="W20" s="230">
        <f t="shared" si="0"/>
        <v>-750799.8122977167</v>
      </c>
      <c r="X20" s="230">
        <v>6716805.146720001</v>
      </c>
      <c r="Y20" s="119"/>
      <c r="Z20" s="116"/>
      <c r="AA20" s="231">
        <v>45434.1188</v>
      </c>
      <c r="AB20" s="230">
        <v>45434.1188</v>
      </c>
      <c r="AC20" s="162">
        <f t="shared" si="1"/>
        <v>6671371.02792</v>
      </c>
      <c r="AE20" s="117"/>
      <c r="AF20" s="111"/>
      <c r="AG20" s="112">
        <f t="shared" si="2"/>
        <v>9.313225746154785E-10</v>
      </c>
      <c r="AH20" s="113"/>
    </row>
    <row r="21" spans="2:34" ht="12.75">
      <c r="B21">
        <f t="shared" si="3"/>
        <v>10</v>
      </c>
      <c r="C21" s="79" t="s">
        <v>6</v>
      </c>
      <c r="D21" s="120" t="s">
        <v>175</v>
      </c>
      <c r="E21" s="230">
        <v>11902949.430733029</v>
      </c>
      <c r="F21" s="231">
        <v>-621833.05</v>
      </c>
      <c r="G21" s="231">
        <v>0</v>
      </c>
      <c r="H21" s="230">
        <v>-227417.50806</v>
      </c>
      <c r="I21" s="230">
        <v>-26666.853612165225</v>
      </c>
      <c r="J21" s="230">
        <v>24501.838290000007</v>
      </c>
      <c r="K21" s="230">
        <v>1032938.4223432078</v>
      </c>
      <c r="L21" s="230">
        <v>310086.0183959305</v>
      </c>
      <c r="M21" s="194"/>
      <c r="N21" s="230">
        <v>12773.714999999851</v>
      </c>
      <c r="O21" s="230">
        <v>-392694.1865100004</v>
      </c>
      <c r="P21" s="230">
        <v>70812.78636999987</v>
      </c>
      <c r="Q21" s="230"/>
      <c r="R21" s="230">
        <v>0</v>
      </c>
      <c r="S21" s="230">
        <v>0</v>
      </c>
      <c r="T21" s="230">
        <v>302794.3715500012</v>
      </c>
      <c r="U21" s="230">
        <v>5972.51854</v>
      </c>
      <c r="V21" s="230"/>
      <c r="W21" s="230">
        <f t="shared" si="0"/>
        <v>491268.072306972</v>
      </c>
      <c r="X21" s="230">
        <v>12394217.50304</v>
      </c>
      <c r="Y21" s="119"/>
      <c r="Z21" s="116"/>
      <c r="AA21" s="231">
        <v>9365187.198</v>
      </c>
      <c r="AB21" s="230">
        <v>8954009.37462</v>
      </c>
      <c r="AC21" s="162">
        <f t="shared" si="1"/>
        <v>3029030.30504</v>
      </c>
      <c r="AE21" s="117"/>
      <c r="AF21" s="111">
        <f>X21-(W21+E21)</f>
        <v>0</v>
      </c>
      <c r="AG21" s="112">
        <f t="shared" si="2"/>
        <v>-1.57160684466362E-09</v>
      </c>
      <c r="AH21" s="113">
        <f>X21-AA21-AC21</f>
        <v>0</v>
      </c>
    </row>
    <row r="22" spans="2:34" ht="12.75">
      <c r="B22">
        <f t="shared" si="3"/>
        <v>11</v>
      </c>
      <c r="C22" s="79" t="s">
        <v>138</v>
      </c>
      <c r="D22" s="79" t="s">
        <v>103</v>
      </c>
      <c r="E22" s="230">
        <v>6923.7635238233515</v>
      </c>
      <c r="F22" s="231">
        <v>-396.4831662977959</v>
      </c>
      <c r="G22" s="231"/>
      <c r="H22" s="230"/>
      <c r="I22" s="230">
        <v>-41.82</v>
      </c>
      <c r="J22" s="230">
        <v>37.14</v>
      </c>
      <c r="K22" s="230">
        <v>0</v>
      </c>
      <c r="L22" s="230">
        <v>-192.18315752555463</v>
      </c>
      <c r="M22" s="194"/>
      <c r="N22" s="230">
        <v>0</v>
      </c>
      <c r="O22" s="230">
        <v>0</v>
      </c>
      <c r="P22" s="230">
        <v>153.33090999999877</v>
      </c>
      <c r="Q22" s="230"/>
      <c r="R22" s="230">
        <v>10158.292411397</v>
      </c>
      <c r="S22" s="230">
        <v>0</v>
      </c>
      <c r="T22" s="230">
        <v>0.019518602999596624</v>
      </c>
      <c r="U22" s="230"/>
      <c r="V22" s="230"/>
      <c r="W22" s="230">
        <f t="shared" si="0"/>
        <v>9718.296516176651</v>
      </c>
      <c r="X22" s="230">
        <v>16642.060040000004</v>
      </c>
      <c r="Y22" s="119"/>
      <c r="Z22" s="116"/>
      <c r="AA22" s="231">
        <v>50.94809999999999</v>
      </c>
      <c r="AB22" s="230">
        <v>50.94809999999999</v>
      </c>
      <c r="AC22" s="162">
        <f t="shared" si="1"/>
        <v>16591.111940000003</v>
      </c>
      <c r="AE22" s="117"/>
      <c r="AF22" s="111">
        <f>X22-(W22+E22)</f>
        <v>0</v>
      </c>
      <c r="AG22" s="112">
        <f t="shared" si="2"/>
        <v>0</v>
      </c>
      <c r="AH22" s="113">
        <f>X22-AA22-AC22</f>
        <v>0</v>
      </c>
    </row>
    <row r="23" spans="2:34" ht="12.75">
      <c r="B23">
        <f t="shared" si="3"/>
        <v>12</v>
      </c>
      <c r="C23" s="79" t="s">
        <v>7</v>
      </c>
      <c r="D23" s="120" t="s">
        <v>175</v>
      </c>
      <c r="E23" s="230">
        <v>20554073.97748018</v>
      </c>
      <c r="F23" s="231">
        <v>-873287.6</v>
      </c>
      <c r="G23" s="231">
        <v>0</v>
      </c>
      <c r="H23" s="230">
        <v>-514268.3844999999</v>
      </c>
      <c r="I23" s="230">
        <v>-15765.59</v>
      </c>
      <c r="J23" s="230">
        <v>19525.904840000003</v>
      </c>
      <c r="K23" s="230">
        <v>2260853.815104011</v>
      </c>
      <c r="L23" s="230">
        <v>612359.0029658116</v>
      </c>
      <c r="M23" s="194"/>
      <c r="N23" s="230">
        <v>6288.817469999194</v>
      </c>
      <c r="O23" s="230">
        <v>-903480.4373599961</v>
      </c>
      <c r="P23" s="230">
        <v>39577.2384499982</v>
      </c>
      <c r="Q23" s="230"/>
      <c r="R23" s="230">
        <v>0</v>
      </c>
      <c r="S23" s="230">
        <v>0</v>
      </c>
      <c r="T23" s="230">
        <v>353348.3100000024</v>
      </c>
      <c r="U23" s="230">
        <v>12915.33165</v>
      </c>
      <c r="V23" s="230"/>
      <c r="W23" s="230">
        <f t="shared" si="0"/>
        <v>998066.4086198211</v>
      </c>
      <c r="X23" s="230">
        <v>21552140.3861</v>
      </c>
      <c r="Y23" s="119"/>
      <c r="Z23" s="116"/>
      <c r="AA23" s="231">
        <v>19828433.3607</v>
      </c>
      <c r="AB23" s="230">
        <v>18958581.948450003</v>
      </c>
      <c r="AC23" s="162">
        <f t="shared" si="1"/>
        <v>1723707.0254000016</v>
      </c>
      <c r="AE23" s="117"/>
      <c r="AF23" s="111">
        <f>X23-(W23+E23)</f>
        <v>0</v>
      </c>
      <c r="AG23" s="112">
        <f t="shared" si="2"/>
        <v>-5.238689482212067E-09</v>
      </c>
      <c r="AH23" s="113">
        <f>X23-AA23-AC23</f>
        <v>0</v>
      </c>
    </row>
    <row r="24" spans="2:34" ht="12.75">
      <c r="B24">
        <f t="shared" si="3"/>
        <v>13</v>
      </c>
      <c r="C24" s="79" t="s">
        <v>105</v>
      </c>
      <c r="D24" s="79" t="s">
        <v>103</v>
      </c>
      <c r="E24" s="230">
        <f>4354353.36626471</f>
        <v>4354353.36626471</v>
      </c>
      <c r="F24" s="231">
        <v>-262337.489703956</v>
      </c>
      <c r="G24" s="231">
        <v>-36143.66</v>
      </c>
      <c r="H24" s="230"/>
      <c r="I24" s="230">
        <v>-37526.4612591561</v>
      </c>
      <c r="J24" s="230">
        <v>67251.91916</v>
      </c>
      <c r="K24" s="230">
        <v>0</v>
      </c>
      <c r="L24" s="230">
        <v>-20001.0420215982</v>
      </c>
      <c r="M24" s="194">
        <v>-616470.705163873</v>
      </c>
      <c r="N24" s="194">
        <v>11434.391433250392</v>
      </c>
      <c r="O24" s="230">
        <v>0</v>
      </c>
      <c r="P24" s="194">
        <v>83714.54862873163</v>
      </c>
      <c r="Q24" s="230"/>
      <c r="R24" s="230">
        <v>0</v>
      </c>
      <c r="S24" s="230">
        <v>0</v>
      </c>
      <c r="T24" s="230">
        <v>12177.270360000897</v>
      </c>
      <c r="U24" s="230">
        <v>0</v>
      </c>
      <c r="V24" s="230"/>
      <c r="W24" s="194">
        <f t="shared" si="0"/>
        <v>-797901.2285666005</v>
      </c>
      <c r="X24" s="194">
        <v>3556452.1376981097</v>
      </c>
      <c r="Y24" s="195"/>
      <c r="Z24" s="184"/>
      <c r="AA24" s="236">
        <v>57883.03234637</v>
      </c>
      <c r="AB24" s="194">
        <v>57883.03234637</v>
      </c>
      <c r="AC24" s="196">
        <f t="shared" si="1"/>
        <v>3498569.1053517396</v>
      </c>
      <c r="AE24" s="117"/>
      <c r="AF24" s="111"/>
      <c r="AG24" s="112">
        <f t="shared" si="2"/>
        <v>0</v>
      </c>
      <c r="AH24" s="113"/>
    </row>
    <row r="25" spans="2:34" ht="12.75">
      <c r="B25">
        <f t="shared" si="3"/>
        <v>14</v>
      </c>
      <c r="C25" s="79" t="s">
        <v>63</v>
      </c>
      <c r="D25" s="79" t="s">
        <v>103</v>
      </c>
      <c r="E25" s="230">
        <v>1633825.8565776236</v>
      </c>
      <c r="F25" s="231">
        <v>-84921.87</v>
      </c>
      <c r="G25" s="231">
        <v>0</v>
      </c>
      <c r="H25" s="230"/>
      <c r="I25" s="230">
        <v>0</v>
      </c>
      <c r="J25" s="230">
        <v>16759.32335</v>
      </c>
      <c r="K25" s="230">
        <v>0</v>
      </c>
      <c r="L25" s="230">
        <v>28069.365072376328</v>
      </c>
      <c r="M25" s="194"/>
      <c r="N25" s="230">
        <v>39035.60825999989</v>
      </c>
      <c r="O25" s="230">
        <v>0</v>
      </c>
      <c r="P25" s="230">
        <v>16967.159999999683</v>
      </c>
      <c r="Q25" s="230"/>
      <c r="R25" s="230">
        <v>0</v>
      </c>
      <c r="S25" s="230">
        <v>0</v>
      </c>
      <c r="T25" s="230">
        <v>8880.413889999967</v>
      </c>
      <c r="U25" s="230">
        <v>0</v>
      </c>
      <c r="V25" s="230"/>
      <c r="W25" s="230">
        <f t="shared" si="0"/>
        <v>24790.000572376186</v>
      </c>
      <c r="X25" s="230">
        <v>1658615.8571499998</v>
      </c>
      <c r="Y25" s="119"/>
      <c r="Z25" s="116"/>
      <c r="AA25" s="231">
        <v>0</v>
      </c>
      <c r="AB25" s="230">
        <v>0</v>
      </c>
      <c r="AC25" s="162">
        <f t="shared" si="1"/>
        <v>1658615.8571499998</v>
      </c>
      <c r="AE25" s="117"/>
      <c r="AF25" s="111">
        <f>X25-(W25+E25)</f>
        <v>0</v>
      </c>
      <c r="AG25" s="112">
        <f t="shared" si="2"/>
        <v>3.2014213502407074E-10</v>
      </c>
      <c r="AH25" s="113">
        <f>X25-AA25-AC25</f>
        <v>0</v>
      </c>
    </row>
    <row r="26" spans="2:34" ht="12.75">
      <c r="B26">
        <f t="shared" si="3"/>
        <v>15</v>
      </c>
      <c r="C26" s="79" t="s">
        <v>8</v>
      </c>
      <c r="D26" s="79"/>
      <c r="E26" s="232">
        <f aca="true" t="shared" si="4" ref="E26:X26">SUM(E12:E25)</f>
        <v>996817577.5100002</v>
      </c>
      <c r="F26" s="232">
        <f t="shared" si="4"/>
        <v>-43372051.58</v>
      </c>
      <c r="G26" s="232">
        <f t="shared" si="4"/>
        <v>-1206882.625</v>
      </c>
      <c r="H26" s="232">
        <f t="shared" si="4"/>
        <v>-15438475.322029999</v>
      </c>
      <c r="I26" s="232">
        <f t="shared" si="4"/>
        <v>-3488170.7346030003</v>
      </c>
      <c r="J26" s="232">
        <f>SUM(J12:J25)</f>
        <v>3430012.8529400015</v>
      </c>
      <c r="K26" s="232">
        <f t="shared" si="4"/>
        <v>61289792.62711606</v>
      </c>
      <c r="L26" s="232">
        <f t="shared" si="4"/>
        <v>10634442.391596869</v>
      </c>
      <c r="M26" s="185">
        <f t="shared" si="4"/>
        <v>-616470.705163873</v>
      </c>
      <c r="N26" s="185">
        <f>SUM(N12:N25)</f>
        <v>3271184.785153294</v>
      </c>
      <c r="O26" s="232">
        <f t="shared" si="4"/>
        <v>-21345994.17597003</v>
      </c>
      <c r="P26" s="185">
        <f t="shared" si="4"/>
        <v>17985993.13153869</v>
      </c>
      <c r="Q26" s="232">
        <f>SUM(Q12:Q25)</f>
        <v>-388488.48000000004</v>
      </c>
      <c r="R26" s="232">
        <f>SUM(R12:R25)</f>
        <v>-1035101.1621047809</v>
      </c>
      <c r="S26" s="232">
        <f>SUM(S12:S25)</f>
        <v>-415904.39575929753</v>
      </c>
      <c r="T26" s="232">
        <f t="shared" si="4"/>
        <v>33261442.29398393</v>
      </c>
      <c r="U26" s="232">
        <f t="shared" si="4"/>
        <v>405346.65329000005</v>
      </c>
      <c r="V26" s="232">
        <f t="shared" si="4"/>
        <v>0</v>
      </c>
      <c r="W26" s="185">
        <f>SUM(W12:W25)</f>
        <v>42970675.55498799</v>
      </c>
      <c r="X26" s="185">
        <f t="shared" si="4"/>
        <v>1039788253.064988</v>
      </c>
      <c r="Y26" s="197"/>
      <c r="Z26" s="187"/>
      <c r="AA26" s="185">
        <f>SUM(AA12:AA25)</f>
        <v>628503280.8062763</v>
      </c>
      <c r="AB26" s="185">
        <f>SUM(AB12:AB25)</f>
        <v>600923272.2087964</v>
      </c>
      <c r="AC26" s="185">
        <f>SUM(AC12:AC25)</f>
        <v>411284972.25871176</v>
      </c>
      <c r="AE26" s="122"/>
      <c r="AF26" s="111">
        <f>X26-(W26+E26)</f>
        <v>0</v>
      </c>
      <c r="AG26" s="112">
        <f t="shared" si="2"/>
        <v>1.2665987014770508E-07</v>
      </c>
      <c r="AH26" s="113">
        <f>X26-AA26-AC26</f>
        <v>0</v>
      </c>
    </row>
    <row r="27" spans="3:34" ht="12.75">
      <c r="C27" s="79"/>
      <c r="D27" s="79"/>
      <c r="E27" s="233"/>
      <c r="F27" s="233"/>
      <c r="G27" s="233"/>
      <c r="H27" s="233"/>
      <c r="I27" s="233"/>
      <c r="J27" s="233"/>
      <c r="K27" s="233"/>
      <c r="L27" s="233"/>
      <c r="M27" s="186"/>
      <c r="N27" s="233"/>
      <c r="O27" s="233"/>
      <c r="P27" s="233"/>
      <c r="Q27" s="233"/>
      <c r="R27" s="233"/>
      <c r="S27" s="233"/>
      <c r="T27" s="233"/>
      <c r="U27" s="233"/>
      <c r="V27" s="233"/>
      <c r="W27" s="233"/>
      <c r="X27" s="233"/>
      <c r="Y27" s="124"/>
      <c r="Z27" s="91"/>
      <c r="AA27" s="91"/>
      <c r="AB27" s="91"/>
      <c r="AC27" s="91"/>
      <c r="AD27" s="91"/>
      <c r="AE27" s="91"/>
      <c r="AF27" s="125"/>
      <c r="AG27" s="112">
        <f t="shared" si="2"/>
        <v>0</v>
      </c>
      <c r="AH27" s="126"/>
    </row>
    <row r="28" spans="2:34" ht="12.75">
      <c r="B28">
        <f>B26+1</f>
        <v>16</v>
      </c>
      <c r="C28" s="79" t="s">
        <v>33</v>
      </c>
      <c r="D28" s="79"/>
      <c r="E28" s="230">
        <v>8029154.199999999</v>
      </c>
      <c r="F28" s="234">
        <v>-389945.3</v>
      </c>
      <c r="G28" s="235"/>
      <c r="H28" s="235"/>
      <c r="I28" s="235"/>
      <c r="J28" s="235"/>
      <c r="K28" s="235"/>
      <c r="L28" s="230">
        <v>66948.07000000123</v>
      </c>
      <c r="M28" s="194"/>
      <c r="N28" s="230">
        <v>51274.66000000015</v>
      </c>
      <c r="O28" s="233"/>
      <c r="P28" s="233">
        <v>381349.9099999983</v>
      </c>
      <c r="Q28" s="233"/>
      <c r="R28" s="235"/>
      <c r="S28" s="235"/>
      <c r="T28" s="235"/>
      <c r="U28" s="235"/>
      <c r="V28" s="235"/>
      <c r="W28" s="230">
        <f>X28-E28</f>
        <v>109627.33999999985</v>
      </c>
      <c r="X28" s="233">
        <v>8138781.539999999</v>
      </c>
      <c r="Y28" s="127"/>
      <c r="Z28" s="128"/>
      <c r="AA28" s="128"/>
      <c r="AB28" s="128"/>
      <c r="AC28" s="128"/>
      <c r="AD28" s="128"/>
      <c r="AE28" s="128"/>
      <c r="AF28" s="111">
        <f>X28-(W28+E28)</f>
        <v>0</v>
      </c>
      <c r="AG28" s="112">
        <f t="shared" si="2"/>
        <v>1.7462298274040222E-10</v>
      </c>
      <c r="AH28" s="129"/>
    </row>
    <row r="29" spans="2:34" ht="12.75">
      <c r="B29">
        <f>B28+1</f>
        <v>17</v>
      </c>
      <c r="C29" s="79" t="s">
        <v>106</v>
      </c>
      <c r="D29" s="79"/>
      <c r="E29" s="230">
        <v>6683784.539999999</v>
      </c>
      <c r="F29" s="233"/>
      <c r="G29" s="233">
        <f>-G26</f>
        <v>1206882.625</v>
      </c>
      <c r="H29" s="235"/>
      <c r="I29" s="235"/>
      <c r="J29" s="235"/>
      <c r="K29" s="235"/>
      <c r="L29" s="231"/>
      <c r="M29" s="236"/>
      <c r="N29" s="231"/>
      <c r="O29" s="235"/>
      <c r="P29" s="235"/>
      <c r="Q29" s="235"/>
      <c r="R29" s="230"/>
      <c r="S29" s="230"/>
      <c r="T29" s="235"/>
      <c r="U29" s="235"/>
      <c r="V29" s="230">
        <v>-1130625</v>
      </c>
      <c r="W29" s="230">
        <f>X29-E29</f>
        <v>76257.625</v>
      </c>
      <c r="X29" s="233">
        <f>SUM(E29:V29)</f>
        <v>6760042.164999999</v>
      </c>
      <c r="Y29" s="124"/>
      <c r="Z29" s="122"/>
      <c r="AA29" s="122"/>
      <c r="AB29" s="122"/>
      <c r="AC29" s="122"/>
      <c r="AD29" s="122"/>
      <c r="AE29" s="122"/>
      <c r="AF29" s="111">
        <f>X29-(W29+E29)</f>
        <v>0</v>
      </c>
      <c r="AG29" s="112">
        <f t="shared" si="2"/>
        <v>0</v>
      </c>
      <c r="AH29" s="129"/>
    </row>
    <row r="30" spans="2:34" ht="12.75">
      <c r="B30">
        <f>B29+1</f>
        <v>18</v>
      </c>
      <c r="C30" s="79" t="s">
        <v>107</v>
      </c>
      <c r="D30" s="79"/>
      <c r="E30" s="232">
        <f aca="true" t="shared" si="5" ref="E30:T30">SUM(E28:E29)</f>
        <v>14712938.739999998</v>
      </c>
      <c r="F30" s="232">
        <f t="shared" si="5"/>
        <v>-389945.3</v>
      </c>
      <c r="G30" s="232">
        <f t="shared" si="5"/>
        <v>1206882.625</v>
      </c>
      <c r="H30" s="232">
        <f t="shared" si="5"/>
        <v>0</v>
      </c>
      <c r="I30" s="232">
        <f t="shared" si="5"/>
        <v>0</v>
      </c>
      <c r="J30" s="232">
        <f t="shared" si="5"/>
        <v>0</v>
      </c>
      <c r="K30" s="232">
        <f t="shared" si="5"/>
        <v>0</v>
      </c>
      <c r="L30" s="232">
        <f t="shared" si="5"/>
        <v>66948.07000000123</v>
      </c>
      <c r="M30" s="185"/>
      <c r="N30" s="232">
        <f t="shared" si="5"/>
        <v>51274.66000000015</v>
      </c>
      <c r="O30" s="232">
        <f t="shared" si="5"/>
        <v>0</v>
      </c>
      <c r="P30" s="232">
        <f t="shared" si="5"/>
        <v>381349.9099999983</v>
      </c>
      <c r="Q30" s="232">
        <f t="shared" si="5"/>
        <v>0</v>
      </c>
      <c r="R30" s="232">
        <f>SUM(R28:R29)</f>
        <v>0</v>
      </c>
      <c r="S30" s="232">
        <f>SUM(S28:S29)</f>
        <v>0</v>
      </c>
      <c r="T30" s="232">
        <f t="shared" si="5"/>
        <v>0</v>
      </c>
      <c r="U30" s="232">
        <f>SUM(U28:U29)</f>
        <v>0</v>
      </c>
      <c r="V30" s="232">
        <f>SUM(V28:V29)</f>
        <v>-1130625</v>
      </c>
      <c r="W30" s="232">
        <f>SUM(W28:W29)</f>
        <v>185884.96499999985</v>
      </c>
      <c r="X30" s="232">
        <f>SUM(X28:X29)</f>
        <v>14898823.704999998</v>
      </c>
      <c r="Y30" s="130"/>
      <c r="Z30" s="122"/>
      <c r="AA30" s="122"/>
      <c r="AB30" s="122"/>
      <c r="AC30" s="122"/>
      <c r="AD30" s="122"/>
      <c r="AE30" s="122"/>
      <c r="AF30" s="111">
        <f>X30-(W30+E30)</f>
        <v>0</v>
      </c>
      <c r="AG30" s="112">
        <f t="shared" si="2"/>
        <v>2.3283064365386963E-10</v>
      </c>
      <c r="AH30" s="129"/>
    </row>
    <row r="31" spans="2:34" ht="12.75">
      <c r="B31">
        <f>B30+1</f>
        <v>19</v>
      </c>
      <c r="C31" s="79" t="s">
        <v>108</v>
      </c>
      <c r="D31" s="79"/>
      <c r="E31" s="232">
        <f aca="true" t="shared" si="6" ref="E31:X31">E26+E30</f>
        <v>1011530516.2500002</v>
      </c>
      <c r="F31" s="232">
        <f t="shared" si="6"/>
        <v>-43761996.879999995</v>
      </c>
      <c r="G31" s="232">
        <f t="shared" si="6"/>
        <v>0</v>
      </c>
      <c r="H31" s="232">
        <f t="shared" si="6"/>
        <v>-15438475.322029999</v>
      </c>
      <c r="I31" s="232">
        <f t="shared" si="6"/>
        <v>-3488170.7346030003</v>
      </c>
      <c r="J31" s="232">
        <f t="shared" si="6"/>
        <v>3430012.8529400015</v>
      </c>
      <c r="K31" s="232">
        <f t="shared" si="6"/>
        <v>61289792.62711606</v>
      </c>
      <c r="L31" s="232">
        <f t="shared" si="6"/>
        <v>10701390.461596869</v>
      </c>
      <c r="M31" s="185">
        <f t="shared" si="6"/>
        <v>-616470.705163873</v>
      </c>
      <c r="N31" s="185">
        <f t="shared" si="6"/>
        <v>3322459.445153294</v>
      </c>
      <c r="O31" s="232">
        <f t="shared" si="6"/>
        <v>-21345994.17597003</v>
      </c>
      <c r="P31" s="185">
        <f t="shared" si="6"/>
        <v>18367343.041538686</v>
      </c>
      <c r="Q31" s="232">
        <f t="shared" si="6"/>
        <v>-388488.48000000004</v>
      </c>
      <c r="R31" s="232">
        <f>R26+R30</f>
        <v>-1035101.1621047809</v>
      </c>
      <c r="S31" s="232">
        <f>S26+S30</f>
        <v>-415904.39575929753</v>
      </c>
      <c r="T31" s="232">
        <f t="shared" si="6"/>
        <v>33261442.29398393</v>
      </c>
      <c r="U31" s="232">
        <f t="shared" si="6"/>
        <v>405346.65329000005</v>
      </c>
      <c r="V31" s="232">
        <f t="shared" si="6"/>
        <v>-1130625</v>
      </c>
      <c r="W31" s="232">
        <f t="shared" si="6"/>
        <v>43156560.519987985</v>
      </c>
      <c r="X31" s="185">
        <f t="shared" si="6"/>
        <v>1054687076.7699881</v>
      </c>
      <c r="Y31" s="121"/>
      <c r="Z31" s="122"/>
      <c r="AA31" s="122"/>
      <c r="AB31" s="122"/>
      <c r="AC31" s="122"/>
      <c r="AD31" s="122"/>
      <c r="AE31" s="122"/>
      <c r="AF31" s="111">
        <f>X31-(W31+E31)</f>
        <v>0</v>
      </c>
      <c r="AG31" s="112">
        <f t="shared" si="2"/>
        <v>1.1920928955078125E-07</v>
      </c>
      <c r="AH31" s="129"/>
    </row>
    <row r="32" spans="3:34" ht="12.75">
      <c r="C32" s="79"/>
      <c r="D32" s="79"/>
      <c r="E32" s="237"/>
      <c r="F32" s="237"/>
      <c r="G32" s="237"/>
      <c r="H32" s="237"/>
      <c r="I32" s="237"/>
      <c r="J32" s="237"/>
      <c r="K32" s="237"/>
      <c r="L32" s="237"/>
      <c r="M32" s="187"/>
      <c r="N32" s="237"/>
      <c r="O32" s="235"/>
      <c r="P32" s="235"/>
      <c r="Q32" s="235"/>
      <c r="R32" s="237"/>
      <c r="S32" s="237"/>
      <c r="T32" s="237"/>
      <c r="U32" s="237"/>
      <c r="V32" s="237"/>
      <c r="W32" s="237"/>
      <c r="X32" s="237"/>
      <c r="Y32" s="124"/>
      <c r="Z32" s="122"/>
      <c r="AA32" s="122"/>
      <c r="AB32" s="122"/>
      <c r="AC32" s="122"/>
      <c r="AD32" s="122"/>
      <c r="AE32" s="122"/>
      <c r="AF32" s="125"/>
      <c r="AG32" s="112">
        <f t="shared" si="2"/>
        <v>0</v>
      </c>
      <c r="AH32" s="131"/>
    </row>
    <row r="33" spans="2:34" ht="13.5" thickBot="1">
      <c r="B33">
        <f>B31+1</f>
        <v>20</v>
      </c>
      <c r="C33" s="79" t="s">
        <v>109</v>
      </c>
      <c r="D33" s="79"/>
      <c r="E33" s="237">
        <f>594574954.27</f>
        <v>594574954.27</v>
      </c>
      <c r="F33" s="237"/>
      <c r="G33" s="237"/>
      <c r="H33" s="237"/>
      <c r="I33" s="237"/>
      <c r="J33" s="237"/>
      <c r="K33" s="237"/>
      <c r="L33" s="228">
        <v>6264490.204859734</v>
      </c>
      <c r="M33" s="229">
        <v>-11821.970153629998</v>
      </c>
      <c r="N33" s="228">
        <v>0</v>
      </c>
      <c r="O33" s="228">
        <v>-20443597.337499976</v>
      </c>
      <c r="P33" s="228">
        <v>0</v>
      </c>
      <c r="Q33" s="228">
        <v>0</v>
      </c>
      <c r="R33" s="228">
        <v>-991036.4111368877</v>
      </c>
      <c r="S33" s="228">
        <v>-39558.55537765147</v>
      </c>
      <c r="T33" s="228">
        <v>21569842.008104395</v>
      </c>
      <c r="U33" s="228">
        <v>0</v>
      </c>
      <c r="V33" s="228"/>
      <c r="W33" s="237">
        <f>X33-E33</f>
        <v>6348317.938796401</v>
      </c>
      <c r="X33" s="187">
        <f>AB26</f>
        <v>600923272.2087964</v>
      </c>
      <c r="Y33" s="130"/>
      <c r="Z33" s="133"/>
      <c r="AA33" s="133"/>
      <c r="AB33" s="133"/>
      <c r="AC33" s="133"/>
      <c r="AD33" s="133"/>
      <c r="AE33" s="133"/>
      <c r="AF33" s="134">
        <f>X33-(W33+E33)</f>
        <v>0</v>
      </c>
      <c r="AG33" s="135">
        <f t="shared" si="2"/>
        <v>4.172325134277344E-07</v>
      </c>
      <c r="AH33" s="136"/>
    </row>
    <row r="34" spans="2:34" ht="12.75">
      <c r="B34">
        <f>B33+1</f>
        <v>21</v>
      </c>
      <c r="C34" s="79" t="s">
        <v>110</v>
      </c>
      <c r="D34" s="79"/>
      <c r="E34" s="237"/>
      <c r="F34" s="237" t="s">
        <v>39</v>
      </c>
      <c r="G34" s="237"/>
      <c r="H34" s="237"/>
      <c r="I34" s="237"/>
      <c r="J34" s="237"/>
      <c r="K34" s="237"/>
      <c r="L34" s="237"/>
      <c r="M34" s="187"/>
      <c r="N34" s="237"/>
      <c r="O34" s="233"/>
      <c r="P34" s="237"/>
      <c r="Q34" s="237"/>
      <c r="R34" s="237"/>
      <c r="S34" s="237"/>
      <c r="T34" s="237"/>
      <c r="U34" s="237"/>
      <c r="V34" s="237"/>
      <c r="W34" s="237"/>
      <c r="X34" s="187">
        <f>AA26</f>
        <v>628503280.8062763</v>
      </c>
      <c r="Y34" s="130"/>
      <c r="Z34" s="133"/>
      <c r="AA34" s="133"/>
      <c r="AB34" s="133"/>
      <c r="AC34" s="133"/>
      <c r="AD34" s="133"/>
      <c r="AE34" s="133"/>
      <c r="AG34" s="137"/>
      <c r="AH34" s="1"/>
    </row>
    <row r="35" spans="3:31" ht="12.75">
      <c r="C35" s="79"/>
      <c r="D35" s="79"/>
      <c r="E35" s="128"/>
      <c r="F35" s="122"/>
      <c r="G35" s="122"/>
      <c r="H35" s="122"/>
      <c r="I35" s="122"/>
      <c r="J35" s="122"/>
      <c r="K35" s="122"/>
      <c r="L35" s="128"/>
      <c r="M35" s="187"/>
      <c r="N35" s="128"/>
      <c r="O35" s="128"/>
      <c r="P35" s="128"/>
      <c r="Q35" s="128"/>
      <c r="R35" s="128"/>
      <c r="S35" s="128"/>
      <c r="T35" s="128"/>
      <c r="U35" s="122"/>
      <c r="V35" s="128"/>
      <c r="W35" s="122"/>
      <c r="X35" s="122"/>
      <c r="Y35" s="122"/>
      <c r="Z35" s="122"/>
      <c r="AA35" s="122"/>
      <c r="AB35" s="138"/>
      <c r="AC35" s="122"/>
      <c r="AD35" s="122"/>
      <c r="AE35" s="122"/>
    </row>
    <row r="36" spans="5:32" ht="12.75">
      <c r="E36" s="114"/>
      <c r="F36" s="115"/>
      <c r="G36" s="115"/>
      <c r="H36" s="116"/>
      <c r="I36" s="116"/>
      <c r="J36" s="116"/>
      <c r="K36" s="116"/>
      <c r="L36" s="116"/>
      <c r="N36" s="116"/>
      <c r="O36" s="116"/>
      <c r="P36" s="116"/>
      <c r="Q36" s="116"/>
      <c r="R36" s="117"/>
      <c r="S36" s="117"/>
      <c r="T36" s="116"/>
      <c r="U36" s="116"/>
      <c r="V36" s="118"/>
      <c r="W36" s="118"/>
      <c r="X36" s="116"/>
      <c r="Y36" s="119"/>
      <c r="Z36" s="117"/>
      <c r="AA36" s="115"/>
      <c r="AB36" s="117"/>
      <c r="AC36" s="193"/>
      <c r="AD36" s="139"/>
      <c r="AE36" s="139"/>
      <c r="AF36" s="140"/>
    </row>
    <row r="37" spans="2:29" ht="37.5" customHeight="1">
      <c r="B37" s="141" t="s">
        <v>111</v>
      </c>
      <c r="C37" s="142" t="s">
        <v>113</v>
      </c>
      <c r="D37" s="142"/>
      <c r="X37" s="91"/>
      <c r="AC37" s="122"/>
    </row>
    <row r="38" spans="2:29" ht="12.75">
      <c r="B38" s="141" t="s">
        <v>112</v>
      </c>
      <c r="C38" s="143" t="s">
        <v>126</v>
      </c>
      <c r="D38" s="143"/>
      <c r="X38" s="91"/>
      <c r="AC38" s="122"/>
    </row>
    <row r="39" spans="2:8" ht="25.5">
      <c r="B39" s="141" t="s">
        <v>114</v>
      </c>
      <c r="C39" s="144" t="s">
        <v>137</v>
      </c>
      <c r="D39" s="144"/>
      <c r="F39" s="1"/>
      <c r="G39" s="1"/>
      <c r="H39" s="1"/>
    </row>
    <row r="40" spans="2:8" ht="12.75">
      <c r="B40" s="141" t="s">
        <v>115</v>
      </c>
      <c r="C40" s="143" t="s">
        <v>136</v>
      </c>
      <c r="D40" s="143"/>
      <c r="F40" s="1"/>
      <c r="G40" s="1"/>
      <c r="H40" s="1"/>
    </row>
    <row r="41" spans="2:4" ht="25.5" customHeight="1">
      <c r="B41" s="141" t="s">
        <v>135</v>
      </c>
      <c r="C41" s="144" t="s">
        <v>116</v>
      </c>
      <c r="D41" s="144"/>
    </row>
    <row r="42" spans="15:17" ht="12.75">
      <c r="O42" s="91"/>
      <c r="P42" s="91"/>
      <c r="Q42" s="91"/>
    </row>
    <row r="43" spans="15:28" ht="12.75">
      <c r="O43" s="145"/>
      <c r="W43" s="91"/>
      <c r="X43" s="91"/>
      <c r="AA43" s="122"/>
      <c r="AB43" s="122"/>
    </row>
    <row r="44" ht="12.75"/>
    <row r="45" ht="13.5" hidden="1" thickBot="1"/>
    <row r="46" spans="3:25" ht="12.75" hidden="1">
      <c r="C46" s="146" t="s">
        <v>134</v>
      </c>
      <c r="D46" s="199"/>
      <c r="E46" s="147">
        <f>SUM(E12:E25)-E26</f>
        <v>0</v>
      </c>
      <c r="F46" s="147">
        <f>SUM(F12:F25)-F26</f>
        <v>0</v>
      </c>
      <c r="G46" s="147">
        <f>SUM(G12:G25)-G26</f>
        <v>0</v>
      </c>
      <c r="H46" s="147">
        <f>SUM(H12:H25)-H26</f>
        <v>0</v>
      </c>
      <c r="I46" s="147">
        <f>SUM(I12:I25)-I26</f>
        <v>0</v>
      </c>
      <c r="J46" s="147"/>
      <c r="K46" s="147">
        <f>SUM(K12:K25)-K26</f>
        <v>0</v>
      </c>
      <c r="L46" s="148">
        <f>SUM(L12:L25)-L26</f>
        <v>0</v>
      </c>
      <c r="M46" s="189"/>
      <c r="N46" s="148"/>
      <c r="O46" s="147">
        <f>SUM(O12:O25)-O26</f>
        <v>0</v>
      </c>
      <c r="P46" s="147"/>
      <c r="Q46" s="147"/>
      <c r="R46" s="148"/>
      <c r="S46" s="148"/>
      <c r="T46" s="147">
        <f>SUM(T12:T25)-T26</f>
        <v>0</v>
      </c>
      <c r="U46" s="147">
        <f>SUM(U12:U25)-U26</f>
        <v>0</v>
      </c>
      <c r="V46" s="148"/>
      <c r="W46" s="147">
        <f>SUM(W12:W25)-W26</f>
        <v>0</v>
      </c>
      <c r="X46" s="149">
        <f>SUM(X12:X25)-X26</f>
        <v>0</v>
      </c>
      <c r="Y46" s="112"/>
    </row>
    <row r="47" spans="3:25" ht="12.75" hidden="1">
      <c r="C47" s="125" t="s">
        <v>134</v>
      </c>
      <c r="D47" s="88"/>
      <c r="E47" s="122">
        <f>SUM(E12:E25,E28:E29)-E31</f>
        <v>0</v>
      </c>
      <c r="F47" s="122">
        <v>0</v>
      </c>
      <c r="G47" s="122">
        <f>SUM(AB12:AB25)-AB26</f>
        <v>0</v>
      </c>
      <c r="H47" s="122">
        <v>0</v>
      </c>
      <c r="I47" s="122">
        <f aca="true" t="shared" si="7" ref="I47:U47">SUM(I12:I25,I28:I29)-I31</f>
        <v>0</v>
      </c>
      <c r="J47" s="122"/>
      <c r="K47" s="122">
        <f t="shared" si="7"/>
        <v>0</v>
      </c>
      <c r="L47" s="122">
        <f t="shared" si="7"/>
        <v>0</v>
      </c>
      <c r="M47" s="190"/>
      <c r="N47" s="122"/>
      <c r="O47" s="122">
        <f t="shared" si="7"/>
        <v>0</v>
      </c>
      <c r="P47" s="122"/>
      <c r="Q47" s="122"/>
      <c r="R47" s="128"/>
      <c r="S47" s="128"/>
      <c r="T47" s="122">
        <f t="shared" si="7"/>
        <v>0</v>
      </c>
      <c r="U47" s="122">
        <f t="shared" si="7"/>
        <v>0</v>
      </c>
      <c r="V47" s="128"/>
      <c r="W47" s="122">
        <f>SUM(W12:W25,W28:W29)-W31</f>
        <v>0</v>
      </c>
      <c r="X47" s="150">
        <f>SUM(X12:X25,X28:X29)-X31</f>
        <v>0</v>
      </c>
      <c r="Y47" s="88"/>
    </row>
    <row r="48" spans="3:25" ht="13.5" hidden="1" thickBot="1">
      <c r="C48" s="151" t="s">
        <v>133</v>
      </c>
      <c r="D48" s="153"/>
      <c r="E48" s="152"/>
      <c r="F48" s="153"/>
      <c r="G48" s="154"/>
      <c r="H48" s="153"/>
      <c r="I48" s="153"/>
      <c r="J48" s="153"/>
      <c r="K48" s="153"/>
      <c r="L48" s="152"/>
      <c r="M48" s="191"/>
      <c r="N48" s="152"/>
      <c r="O48" s="153"/>
      <c r="P48" s="153"/>
      <c r="Q48" s="153"/>
      <c r="R48" s="152"/>
      <c r="S48" s="152"/>
      <c r="T48" s="153"/>
      <c r="U48" s="153"/>
      <c r="V48" s="152"/>
      <c r="W48" s="153"/>
      <c r="X48" s="155">
        <f>X34/X33</f>
        <v>1.0458960567396647</v>
      </c>
      <c r="Y48" s="156"/>
    </row>
    <row r="49" ht="12.75" hidden="1"/>
    <row r="50" ht="12.75" hidden="1"/>
    <row r="51" ht="12.75" hidden="1"/>
    <row r="52" ht="12.75" hidden="1"/>
    <row r="53" ht="12.75" hidden="1"/>
    <row r="54" ht="12.75" hidden="1"/>
    <row r="55" ht="12.75" hidden="1"/>
    <row r="60" ht="12.75"/>
    <row r="61" ht="12.75"/>
    <row r="62" ht="12.75"/>
    <row r="63" ht="12.75"/>
    <row r="64" ht="12.75"/>
    <row r="65" ht="12.75"/>
    <row r="66" ht="12.75"/>
    <row r="67" ht="12.75"/>
  </sheetData>
  <sheetProtection/>
  <mergeCells count="1">
    <mergeCell ref="AA6:AC6"/>
  </mergeCells>
  <printOptions/>
  <pageMargins left="0.25" right="0.25" top="0.7" bottom="0.75" header="0.5" footer="0.5"/>
  <pageSetup blackAndWhite="1" fitToWidth="2" horizontalDpi="300" verticalDpi="300" orientation="landscape" scale="50" r:id="rId3"/>
  <headerFooter alignWithMargins="0">
    <oddFooter>&amp;R&amp;P</oddFooter>
  </headerFooter>
  <colBreaks count="1" manualBreakCount="1">
    <brk id="17" max="40" man="1"/>
  </colBreaks>
  <legacyDrawing r:id="rId2"/>
</worksheet>
</file>

<file path=xl/worksheets/sheet3.xml><?xml version="1.0" encoding="utf-8"?>
<worksheet xmlns="http://schemas.openxmlformats.org/spreadsheetml/2006/main" xmlns:r="http://schemas.openxmlformats.org/officeDocument/2006/relationships">
  <dimension ref="A2:E25"/>
  <sheetViews>
    <sheetView zoomScalePageLayoutView="0" workbookViewId="0" topLeftCell="A1">
      <selection activeCell="B3" sqref="B3"/>
    </sheetView>
  </sheetViews>
  <sheetFormatPr defaultColWidth="9.140625" defaultRowHeight="12.75"/>
  <cols>
    <col min="1" max="1" width="5.421875" style="35" customWidth="1"/>
    <col min="2" max="2" width="51.140625" style="35" customWidth="1"/>
    <col min="3" max="3" width="3.421875" style="35" customWidth="1"/>
    <col min="4" max="4" width="7.8515625" style="35" customWidth="1"/>
    <col min="5" max="5" width="18.140625" style="35" customWidth="1"/>
    <col min="6" max="16384" width="9.140625" style="35" customWidth="1"/>
  </cols>
  <sheetData>
    <row r="2" spans="1:5" ht="12.75">
      <c r="A2" s="32"/>
      <c r="B2" s="33"/>
      <c r="C2" s="33"/>
      <c r="D2" s="33"/>
      <c r="E2" s="34"/>
    </row>
    <row r="3" spans="1:5" ht="13.5" thickBot="1">
      <c r="A3" s="32"/>
      <c r="B3" s="32"/>
      <c r="C3" s="32"/>
      <c r="D3" s="32"/>
      <c r="E3" s="34"/>
    </row>
    <row r="4" spans="1:5" ht="14.25" thickBot="1" thickTop="1">
      <c r="A4" s="32"/>
      <c r="B4" s="32"/>
      <c r="C4" s="32"/>
      <c r="D4" s="32"/>
      <c r="E4" s="36" t="s">
        <v>181</v>
      </c>
    </row>
    <row r="5" spans="2:5" ht="13.5" thickTop="1">
      <c r="B5" s="222" t="s">
        <v>11</v>
      </c>
      <c r="C5" s="222"/>
      <c r="D5" s="222"/>
      <c r="E5" s="222"/>
    </row>
    <row r="6" spans="1:5" ht="12.75">
      <c r="A6" s="37"/>
      <c r="B6" s="223" t="s">
        <v>117</v>
      </c>
      <c r="C6" s="223"/>
      <c r="D6" s="223"/>
      <c r="E6" s="223"/>
    </row>
    <row r="7" spans="1:5" ht="12.75">
      <c r="A7" s="38"/>
      <c r="B7" s="224" t="s">
        <v>130</v>
      </c>
      <c r="C7" s="224"/>
      <c r="D7" s="224"/>
      <c r="E7" s="224"/>
    </row>
    <row r="8" spans="1:5" ht="12.75">
      <c r="A8" s="38"/>
      <c r="B8" s="224" t="s">
        <v>132</v>
      </c>
      <c r="C8" s="224"/>
      <c r="D8" s="224"/>
      <c r="E8" s="224"/>
    </row>
    <row r="9" spans="1:5" ht="12.75">
      <c r="A9" s="32"/>
      <c r="B9" s="32"/>
      <c r="C9" s="32"/>
      <c r="D9" s="32"/>
      <c r="E9" s="32"/>
    </row>
    <row r="10" spans="1:5" ht="12.75">
      <c r="A10" s="39" t="s">
        <v>13</v>
      </c>
      <c r="B10" s="32"/>
      <c r="C10" s="32"/>
      <c r="D10" s="32"/>
      <c r="E10" s="32"/>
    </row>
    <row r="11" spans="1:5" ht="12.75">
      <c r="A11" s="40" t="s">
        <v>14</v>
      </c>
      <c r="B11" s="41" t="s">
        <v>15</v>
      </c>
      <c r="C11" s="42"/>
      <c r="D11" s="42"/>
      <c r="E11" s="43" t="s">
        <v>16</v>
      </c>
    </row>
    <row r="12" spans="1:5" ht="12.75">
      <c r="A12" s="33"/>
      <c r="B12" s="33"/>
      <c r="C12" s="33"/>
      <c r="D12" s="33"/>
      <c r="E12" s="44"/>
    </row>
    <row r="13" spans="1:5" ht="12.75">
      <c r="A13" s="44">
        <v>1</v>
      </c>
      <c r="B13" s="45" t="s">
        <v>17</v>
      </c>
      <c r="C13" s="33"/>
      <c r="D13" s="33"/>
      <c r="E13" s="46">
        <v>0.003475</v>
      </c>
    </row>
    <row r="14" spans="1:5" ht="12.75">
      <c r="A14" s="44">
        <v>2</v>
      </c>
      <c r="B14" s="45" t="s">
        <v>18</v>
      </c>
      <c r="C14" s="33"/>
      <c r="D14" s="33"/>
      <c r="E14" s="46">
        <v>0.002</v>
      </c>
    </row>
    <row r="15" spans="1:5" ht="12.75">
      <c r="A15" s="44">
        <v>3</v>
      </c>
      <c r="B15" s="45" t="s">
        <v>118</v>
      </c>
      <c r="C15" s="33"/>
      <c r="D15" s="51">
        <v>0.03852</v>
      </c>
      <c r="E15" s="52">
        <f>ROUND(D15-(D15*E13),6)</f>
        <v>0.038386</v>
      </c>
    </row>
    <row r="16" spans="1:5" ht="12.75">
      <c r="A16" s="44">
        <v>4</v>
      </c>
      <c r="B16" s="45"/>
      <c r="C16" s="33"/>
      <c r="D16" s="33"/>
      <c r="E16" s="53"/>
    </row>
    <row r="17" spans="1:5" ht="12.75">
      <c r="A17" s="44">
        <v>5</v>
      </c>
      <c r="B17" s="45" t="s">
        <v>19</v>
      </c>
      <c r="C17" s="33"/>
      <c r="D17" s="33"/>
      <c r="E17" s="46">
        <f>ROUND(SUM(E13:E15),6)</f>
        <v>0.043861</v>
      </c>
    </row>
    <row r="18" spans="1:5" ht="12.75">
      <c r="A18" s="44">
        <v>6</v>
      </c>
      <c r="B18" s="33"/>
      <c r="C18" s="33"/>
      <c r="D18" s="33"/>
      <c r="E18" s="46"/>
    </row>
    <row r="19" spans="1:5" ht="12.75">
      <c r="A19" s="44">
        <v>7</v>
      </c>
      <c r="B19" s="33" t="s">
        <v>20</v>
      </c>
      <c r="C19" s="33"/>
      <c r="D19" s="33"/>
      <c r="E19" s="46">
        <f>ROUND(1-E17,6)</f>
        <v>0.956139</v>
      </c>
    </row>
    <row r="20" spans="1:5" ht="12.75">
      <c r="A20" s="44">
        <v>8</v>
      </c>
      <c r="B20" s="45" t="s">
        <v>21</v>
      </c>
      <c r="C20" s="33"/>
      <c r="D20" s="47">
        <v>0.35</v>
      </c>
      <c r="E20" s="46">
        <f>ROUND((E19)*D20,6)</f>
        <v>0.334649</v>
      </c>
    </row>
    <row r="21" spans="1:5" ht="12.75">
      <c r="A21" s="44">
        <v>9</v>
      </c>
      <c r="B21" s="45" t="s">
        <v>119</v>
      </c>
      <c r="C21" s="33"/>
      <c r="D21" s="33"/>
      <c r="E21" s="48">
        <f>ROUND(1-E20-E17,6)</f>
        <v>0.62149</v>
      </c>
    </row>
    <row r="22" spans="1:5" ht="12.75">
      <c r="A22" s="33"/>
      <c r="B22" s="33"/>
      <c r="C22" s="33"/>
      <c r="D22" s="33"/>
      <c r="E22" s="44"/>
    </row>
    <row r="25" ht="12.75">
      <c r="E25" s="49"/>
    </row>
  </sheetData>
  <sheetProtection/>
  <mergeCells count="4">
    <mergeCell ref="B5:E5"/>
    <mergeCell ref="B6:E6"/>
    <mergeCell ref="B7:E7"/>
    <mergeCell ref="B8:E8"/>
  </mergeCells>
  <printOptions horizontalCentered="1"/>
  <pageMargins left="0.68" right="0.56"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B3:F17"/>
  <sheetViews>
    <sheetView zoomScalePageLayoutView="0" workbookViewId="0" topLeftCell="A1">
      <selection activeCell="B44" sqref="B44"/>
    </sheetView>
  </sheetViews>
  <sheetFormatPr defaultColWidth="9.140625" defaultRowHeight="12.75"/>
  <cols>
    <col min="1" max="1" width="4.28125" style="0" customWidth="1"/>
    <col min="2" max="2" width="61.8515625" style="0" bestFit="1" customWidth="1"/>
    <col min="3" max="3" width="17.57421875" style="0" customWidth="1"/>
    <col min="4" max="4" width="19.28125" style="0" customWidth="1"/>
    <col min="5" max="5" width="15.57421875" style="0" customWidth="1"/>
    <col min="6" max="6" width="12.8515625" style="0" bestFit="1" customWidth="1"/>
  </cols>
  <sheetData>
    <row r="3" spans="3:5" ht="12.75">
      <c r="C3" s="204" t="s">
        <v>101</v>
      </c>
      <c r="D3" s="205" t="s">
        <v>175</v>
      </c>
      <c r="E3" s="204" t="s">
        <v>103</v>
      </c>
    </row>
    <row r="4" spans="2:6" ht="43.5" customHeight="1">
      <c r="B4" s="200" t="s">
        <v>37</v>
      </c>
      <c r="C4" s="201" t="s">
        <v>177</v>
      </c>
      <c r="D4" s="201" t="s">
        <v>178</v>
      </c>
      <c r="E4" s="201" t="s">
        <v>179</v>
      </c>
      <c r="F4" s="202" t="s">
        <v>0</v>
      </c>
    </row>
    <row r="5" spans="2:6" ht="12.75">
      <c r="B5" s="206" t="s">
        <v>152</v>
      </c>
      <c r="C5" s="207">
        <f>(SUMIF('Revenue NO KC'!$D$10:$D$27,$C3,'Revenue NO KC'!N10:N27))</f>
        <v>2435582.66102</v>
      </c>
      <c r="D5" s="207">
        <f>(SUMIF('Revenue NO KC'!$D$10:$D$27,$D3,'Revenue NO KC'!N10:N27))</f>
        <v>758544.397590043</v>
      </c>
      <c r="E5" s="207">
        <f>(SUMIF('Revenue NO KC'!$D$10:$D$27,$E3,'Revenue NO KC'!N10:N27))</f>
        <v>77057.72654325119</v>
      </c>
      <c r="F5" s="208">
        <f>SUM(C5:E5)</f>
        <v>3271184.785153294</v>
      </c>
    </row>
    <row r="6" spans="2:6" ht="12.75">
      <c r="B6" s="209" t="s">
        <v>153</v>
      </c>
      <c r="C6" s="210">
        <f>(SUMIF('Revenue NO KC'!$D$10:$D$27,$C3,'Revenue NO KC'!$P$10:$P$27))</f>
        <v>13036953.0615</v>
      </c>
      <c r="D6" s="210">
        <f>(SUMIF('Revenue NO KC'!$D$10:$D$27,$D3,'Revenue NO KC'!$P$10:$P$27))</f>
        <v>4636362.408829957</v>
      </c>
      <c r="E6" s="210">
        <f>(SUMIF('Revenue NO KC'!$D$10:$D$27,$E3,'Revenue NO KC'!$P$10:$P$27))</f>
        <v>312677.6612087283</v>
      </c>
      <c r="F6" s="211">
        <f aca="true" t="shared" si="0" ref="F6:F16">SUM(C6:E6)</f>
        <v>17985993.13153868</v>
      </c>
    </row>
    <row r="7" spans="2:6" ht="12.75">
      <c r="B7" s="212" t="s">
        <v>38</v>
      </c>
      <c r="C7" s="213"/>
      <c r="D7" s="213"/>
      <c r="E7" s="213"/>
      <c r="F7" s="92"/>
    </row>
    <row r="8" spans="2:6" ht="12.75">
      <c r="B8" s="209" t="s">
        <v>40</v>
      </c>
      <c r="C8" s="210">
        <f>(SUMIF('Revenue NO KC'!$D$10:$D$27,$C$3,'Revenue NO KC'!$G$10:$G$27))</f>
        <v>-905147.36</v>
      </c>
      <c r="D8" s="210">
        <f>(SUMIF('Revenue NO KC'!$D$10:$D$27,$D$3,'Revenue NO KC'!$G$10:$G$27))</f>
        <v>-250942.575</v>
      </c>
      <c r="E8" s="210">
        <f>(SUMIF('Revenue NO KC'!$D$10:$D$27,$E$3,'Revenue NO KC'!$G$10:$G$27))</f>
        <v>-50792.69</v>
      </c>
      <c r="F8" s="211">
        <f>SUM(C8:E8)</f>
        <v>-1206882.625</v>
      </c>
    </row>
    <row r="9" spans="2:6" ht="12.75">
      <c r="B9" s="212" t="s">
        <v>154</v>
      </c>
      <c r="C9" s="213"/>
      <c r="D9" s="213"/>
      <c r="E9" s="213"/>
      <c r="F9" s="211"/>
    </row>
    <row r="10" spans="2:6" ht="12.75">
      <c r="B10" s="214" t="s">
        <v>162</v>
      </c>
      <c r="C10" s="210">
        <f>(SUMIF('Revenue NO KC'!$D$10:$D$27,$C$3,'Revenue NO KC'!$O$10:$O$27))</f>
        <v>-12400562.42282</v>
      </c>
      <c r="D10" s="210">
        <f>(SUMIF('Revenue NO KC'!$D$10:$D$27,$D$3,'Revenue NO KC'!$O$10:$O$27))</f>
        <v>-8945431.753150025</v>
      </c>
      <c r="E10" s="210">
        <f>(SUMIF('Revenue NO KC'!$D$10:$D$27,$E$3,'Revenue NO KC'!$O$10:$O$27))</f>
        <v>0</v>
      </c>
      <c r="F10" s="211">
        <f>SUM(C10:E10)</f>
        <v>-21345994.175970025</v>
      </c>
    </row>
    <row r="11" spans="2:6" ht="12.75">
      <c r="B11" s="209" t="s">
        <v>41</v>
      </c>
      <c r="C11" s="210">
        <f>(SUMIF('Revenue NO KC'!$D$10:$D$27,$C$3,'Revenue NO KC'!$L$10:$L$27))</f>
        <v>8386186.233808247</v>
      </c>
      <c r="D11" s="210">
        <f>(SUMIF('Revenue NO KC'!$D$10:$D$27,$D$3,'Revenue NO KC'!$L$10:$L$27))</f>
        <v>2358548.6339315455</v>
      </c>
      <c r="E11" s="210">
        <f>(SUMIF('Revenue NO KC'!$D$10:$D$27,$E$3,'Revenue NO KC'!$L$10:$L$27))</f>
        <v>-110292.47614292457</v>
      </c>
      <c r="F11" s="211">
        <f t="shared" si="0"/>
        <v>10634442.391596869</v>
      </c>
    </row>
    <row r="12" spans="2:6" ht="12.75">
      <c r="B12" s="209" t="s">
        <v>155</v>
      </c>
      <c r="C12" s="210">
        <f>(SUMIF('Revenue NO KC'!$D$10:$D$27,$C$3,'Revenue NO KC'!$R$10:$R$27))</f>
        <v>0</v>
      </c>
      <c r="D12" s="210">
        <f>(SUMIF('Revenue NO KC'!$D$10:$D$27,$D$3,'Revenue NO KC'!$R$10:$R$27))</f>
        <v>-1408880.0291442717</v>
      </c>
      <c r="E12" s="210">
        <f>(SUMIF('Revenue NO KC'!$D$10:$D$27,$E$3,'Revenue NO KC'!$R$10:$R$27))</f>
        <v>373778.8670394909</v>
      </c>
      <c r="F12" s="211">
        <f t="shared" si="0"/>
        <v>-1035101.1621047808</v>
      </c>
    </row>
    <row r="13" spans="2:6" ht="12.75">
      <c r="B13" s="209" t="s">
        <v>156</v>
      </c>
      <c r="C13" s="210">
        <f>(SUMIF('Revenue NO KC'!$D$10:$D$27,$C$3,'Revenue NO KC'!$S$10:$S$27))</f>
        <v>0</v>
      </c>
      <c r="D13" s="210">
        <f>(SUMIF('Revenue NO KC'!$D$10:$D$27,$D$3,'Revenue NO KC'!$S$10:$S$27))</f>
        <v>-415904.39575929753</v>
      </c>
      <c r="E13" s="210">
        <f>(SUMIF('Revenue NO KC'!$D$10:$D$27,$E$3,'Revenue NO KC'!$S$10:$S$27))</f>
        <v>0</v>
      </c>
      <c r="F13" s="211">
        <f t="shared" si="0"/>
        <v>-415904.39575929753</v>
      </c>
    </row>
    <row r="14" spans="2:6" ht="12.75">
      <c r="B14" s="209" t="s">
        <v>157</v>
      </c>
      <c r="C14" s="210">
        <f>(SUMIF('Revenue NO KC'!$D$10:$D$27,$C$3,'Revenue NO KC'!$J$10:$J$27))</f>
        <v>2384075.7294600005</v>
      </c>
      <c r="D14" s="210">
        <f>(SUMIF('Revenue NO KC'!$D$10:$D$27,$D$3,'Revenue NO KC'!$J$10:$J$27))</f>
        <v>898410.9436000001</v>
      </c>
      <c r="E14" s="210">
        <f>(SUMIF('Revenue NO KC'!$D$10:$D$27,$E$3,'Revenue NO KC'!$J$10:$J$27))</f>
        <v>147526.17988</v>
      </c>
      <c r="F14" s="211">
        <f t="shared" si="0"/>
        <v>3430012.852940001</v>
      </c>
    </row>
    <row r="15" spans="2:6" ht="13.5">
      <c r="B15" s="215" t="s">
        <v>173</v>
      </c>
      <c r="C15" s="210">
        <f>(SUMIF('Revenue NO KC'!$D$10:$D$27,$C$3,'Revenue NO KC'!$M$10:$M$27))</f>
        <v>0</v>
      </c>
      <c r="D15" s="210">
        <f>(SUMIF('Revenue NO KC'!$D$10:$D$27,$D$3,'Revenue NO KC'!$M$10:$M$27))</f>
        <v>0</v>
      </c>
      <c r="E15" s="210">
        <f>(SUMIF('Revenue NO KC'!$D$10:$D$27,$E$3,'Revenue NO KC'!$M$10:$M$27))</f>
        <v>-616470.705163873</v>
      </c>
      <c r="F15" s="211">
        <f t="shared" si="0"/>
        <v>-616470.705163873</v>
      </c>
    </row>
    <row r="16" spans="2:6" ht="12.75">
      <c r="B16" s="216" t="s">
        <v>42</v>
      </c>
      <c r="C16" s="203">
        <f>(SUMIF('Revenue NO KC'!$D$10:$D$27,$C$3,'Revenue NO KC'!$U$10:$U$27))</f>
        <v>257578.14697</v>
      </c>
      <c r="D16" s="203">
        <f>(SUMIF('Revenue NO KC'!$D$10:$D$27,$D$3,'Revenue NO KC'!$U$10:$U$27))+'Revenue NO KC'!Q19</f>
        <v>144166.72632000002</v>
      </c>
      <c r="E16" s="203">
        <f>(SUMIF('Revenue NO KC'!$D$10:$D$27,$E$3,'Revenue NO KC'!$U$10:$U$27))+'Revenue NO KC'!Q20</f>
        <v>-384886.7</v>
      </c>
      <c r="F16" s="217">
        <f t="shared" si="0"/>
        <v>16858.173290000006</v>
      </c>
    </row>
    <row r="17" spans="2:6" ht="12.75">
      <c r="B17" s="218" t="s">
        <v>43</v>
      </c>
      <c r="C17" s="219">
        <f>SUM(C5:C16)</f>
        <v>13194666.049938248</v>
      </c>
      <c r="D17" s="219">
        <f>SUM(D5:D16)</f>
        <v>-2225125.642782049</v>
      </c>
      <c r="E17" s="219">
        <f>SUM(E5:E16)</f>
        <v>-251402.1366353273</v>
      </c>
      <c r="F17" s="220">
        <f>SUM(F5:F16)</f>
        <v>10718138.270520866</v>
      </c>
    </row>
  </sheetData>
  <sheetProtection/>
  <printOptions/>
  <pageMargins left="0.5" right="0.41" top="1" bottom="1" header="0.5" footer="0.5"/>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Puget Sound Energy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pwinne</dc:creator>
  <cp:keywords/>
  <dc:description/>
  <cp:lastModifiedBy>Rob-zilla</cp:lastModifiedBy>
  <cp:lastPrinted>2012-01-12T16:19:32Z</cp:lastPrinted>
  <dcterms:created xsi:type="dcterms:W3CDTF">2009-04-10T18:22:36Z</dcterms:created>
  <dcterms:modified xsi:type="dcterms:W3CDTF">2012-01-12T17:41:36Z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DocumentSetTy">
    <vt:lpwstr>Response</vt:lpwstr>
  </property>
  <property fmtid="{D5CDD505-2E9C-101B-9397-08002B2CF9AE}" pid="4" name="IsHighlyConfidenti">
    <vt:lpwstr>0</vt:lpwstr>
  </property>
  <property fmtid="{D5CDD505-2E9C-101B-9397-08002B2CF9AE}" pid="5" name="DocketNumb">
    <vt:lpwstr>111048</vt:lpwstr>
  </property>
  <property fmtid="{D5CDD505-2E9C-101B-9397-08002B2CF9AE}" pid="6" name="IsConfidenti">
    <vt:lpwstr>0</vt:lpwstr>
  </property>
  <property fmtid="{D5CDD505-2E9C-101B-9397-08002B2CF9AE}" pid="7" name="Dat">
    <vt:lpwstr>2012-02-01T00:00:00Z</vt:lpwstr>
  </property>
  <property fmtid="{D5CDD505-2E9C-101B-9397-08002B2CF9AE}" pid="8" name="CaseTy">
    <vt:lpwstr>Tariff Revision</vt:lpwstr>
  </property>
  <property fmtid="{D5CDD505-2E9C-101B-9397-08002B2CF9AE}" pid="9" name="OpenedDa">
    <vt:lpwstr>2011-06-13T00:00:00Z</vt:lpwstr>
  </property>
  <property fmtid="{D5CDD505-2E9C-101B-9397-08002B2CF9AE}" pid="10" name="Pref">
    <vt:lpwstr>UE</vt:lpwstr>
  </property>
  <property fmtid="{D5CDD505-2E9C-101B-9397-08002B2CF9AE}" pid="11" name="CaseCompanyNam">
    <vt:lpwstr>Puget Sound Energy</vt:lpwstr>
  </property>
  <property fmtid="{D5CDD505-2E9C-101B-9397-08002B2CF9AE}" pid="12" name="IndustryCo">
    <vt:lpwstr>140</vt:lpwstr>
  </property>
  <property fmtid="{D5CDD505-2E9C-101B-9397-08002B2CF9AE}" pid="13" name="CaseStat">
    <vt:lpwstr>Closed</vt:lpwstr>
  </property>
  <property fmtid="{D5CDD505-2E9C-101B-9397-08002B2CF9AE}" pid="14" name="_docset_NoMedatataSyncRequir">
    <vt:lpwstr>False</vt:lpwstr>
  </property>
  <property fmtid="{D5CDD505-2E9C-101B-9397-08002B2CF9AE}" pid="15" name="Nickna">
    <vt:lpwstr/>
  </property>
  <property fmtid="{D5CDD505-2E9C-101B-9397-08002B2CF9AE}" pid="16" name="Proce">
    <vt:lpwstr/>
  </property>
  <property fmtid="{D5CDD505-2E9C-101B-9397-08002B2CF9AE}" pid="17" name="Visibili">
    <vt:lpwstr/>
  </property>
  <property fmtid="{D5CDD505-2E9C-101B-9397-08002B2CF9AE}" pid="18" name="DocumentGro">
    <vt:lpwstr/>
  </property>
</Properties>
</file>