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mtrerm\CI\Regulatory\COVID-19 Term Sheet - MONTHLY Data Requests\2023\1 - January\"/>
    </mc:Choice>
  </mc:AlternateContent>
  <bookViews>
    <workbookView xWindow="0" yWindow="0" windowWidth="17130" windowHeight="5040" activeTab="1"/>
  </bookViews>
  <sheets>
    <sheet name="1. Energy Assistance Jan 2023"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<sst xmlns="http://schemas.openxmlformats.org/spreadsheetml/2006/main" count="56" uniqueCount="37">
  <si>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</si>
  <si>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</si>
  <si>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</si>
  <si>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</si>
  <si>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</si>
  <si>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</si>
  <si>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</si>
  <si>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</si>
  <si>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</si>
  <si>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</si>
  <si>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</si>
  <si>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</si>
  <si>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</si>
  <si>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</si>
  <si>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</si>
  <si>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</si>
  <si>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</si>
  <si>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</si>
  <si>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</si>
  <si>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</si>
  <si>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</si>
  <si>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</si>
  <si>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</si>
  <si>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</si>
  <si>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</si>
  <si>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</si>
  <si>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</si>
  <si>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</si>
  <si>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</si>
  <si>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</si>
  <si>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</si>
  <si>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</si>
  <si>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</si>
  <si>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</si>
  <si>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</si>
  <si>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1/1/2023 - 1/31/2023</t>
  </si>
  <si>
    <t>The numbers in yellow cells have been corrected for January 2023 submission.  PSE incorrectly included 1 - 30 arrearage customers in the 31 - 60 day column, which then subsequently caused the remaining buckets (with the exception of the total) to be shifted one column over.  This has been corrected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</si>
</sst>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0">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19" xfId="2" applyNumberFormat="1" applyFont="1" applyBorder="1"/>
    <xf numFmtId="0" fontId="5" fillId="4" borderId="1" xfId="0"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 fontId="4" fillId="2" borderId="0" xfId="0" applyNumberFormat="1" applyFont="1" applyFill="1" applyAlignment="1">
      <alignment wrapText="1"/>
    </xf>
    <xf numFmtId="4" fontId="4" fillId="2" borderId="0" xfId="0" applyNumberFormat="1" applyFont="1" applyFill="1"/>
    <xf numFmtId="17" fontId="3" fillId="4" borderId="19" xfId="0" applyNumberFormat="1" applyFont="1" applyFill="1" applyBorder="1"/>
    <xf numFmtId="0" fontId="5" fillId="4" borderId="14" xfId="0" applyFont="1" applyFill="1" applyBorder="1"/>
    <xf numFmtId="3" fontId="4" fillId="2" borderId="0" xfId="0" applyNumberFormat="1" applyFont="1" applyFill="1"/>
    <xf numFmtId="3" fontId="4" fillId="2" borderId="0" xfId="0" applyNumberFormat="1" applyFont="1" applyFill="1" applyAlignment="1">
      <alignment wrapText="1"/>
    </xf>
    <xf numFmtId="17" fontId="3" fillId="4" borderId="21" xfId="0" applyNumberFormat="1" applyFont="1" applyFill="1" applyBorder="1"/>
    <xf numFmtId="17" fontId="3" fillId="4" borderId="17" xfId="0" applyNumberFormat="1" applyFont="1" applyFill="1" applyBorder="1"/>
    <xf numFmtId="17" fontId="3" fillId="4" borderId="22" xfId="0" applyNumberFormat="1" applyFont="1" applyFill="1" applyBorder="1"/>
    <xf numFmtId="42" fontId="9" fillId="0" borderId="19" xfId="0" applyNumberFormat="1" applyFont="1" applyBorder="1" applyAlignment="1">
      <alignment horizontal="right"/>
    </xf>
    <xf numFmtId="41" fontId="9" fillId="0" borderId="21" xfId="1" applyNumberFormat="1" applyFont="1" applyFill="1" applyBorder="1" applyAlignment="1"/>
    <xf numFmtId="41" fontId="9" fillId="0" borderId="19" xfId="1" applyNumberFormat="1" applyFont="1" applyFill="1" applyBorder="1" applyAlignment="1">
      <alignment wrapText="1"/>
    </xf>
    <xf numFmtId="42" fontId="9" fillId="0" borderId="21" xfId="2" applyNumberFormat="1" applyFont="1" applyFill="1" applyBorder="1"/>
    <xf numFmtId="42" fontId="9" fillId="0" borderId="19" xfId="2" applyNumberFormat="1" applyFont="1" applyFill="1" applyBorder="1"/>
    <xf numFmtId="42" fontId="9" fillId="0" borderId="21" xfId="2" applyNumberFormat="1" applyFont="1" applyFill="1" applyBorder="1" applyAlignment="1">
      <alignment wrapText="1"/>
    </xf>
    <xf numFmtId="42" fontId="9" fillId="0" borderId="19" xfId="2" applyNumberFormat="1" applyFont="1" applyFill="1" applyBorder="1" applyAlignment="1">
      <alignment wrapText="1"/>
    </xf>
    <xf numFmtId="42" fontId="4" fillId="0" borderId="21" xfId="2" applyNumberFormat="1" applyFont="1" applyFill="1" applyBorder="1" applyAlignment="1">
      <alignment wrapText="1"/>
    </xf>
    <xf numFmtId="42" fontId="4" fillId="0" borderId="17" xfId="2" applyNumberFormat="1" applyFont="1" applyFill="1" applyBorder="1"/>
    <xf numFmtId="42" fontId="4" fillId="0" borderId="22" xfId="2" applyNumberFormat="1" applyFont="1" applyFill="1" applyBorder="1"/>
    <xf numFmtId="42" fontId="9" fillId="0" borderId="17" xfId="2" applyNumberFormat="1" applyFont="1" applyFill="1" applyBorder="1" applyAlignment="1">
      <alignment wrapText="1"/>
    </xf>
    <xf numFmtId="42" fontId="9" fillId="0" borderId="17" xfId="2" applyNumberFormat="1" applyFont="1" applyFill="1" applyBorder="1"/>
    <xf numFmtId="42" fontId="9" fillId="0" borderId="22" xfId="2" applyNumberFormat="1" applyFont="1" applyFill="1" applyBorder="1" applyAlignment="1">
      <alignment wrapText="1"/>
    </xf>
    <xf numFmtId="0" fontId="11" fillId="2" borderId="0" xfId="0" applyFont="1" applyFill="1"/>
    <xf numFmtId="41" fontId="9" fillId="0" borderId="17" xfId="1" applyNumberFormat="1" applyFont="1" applyFill="1" applyBorder="1" applyAlignment="1">
      <alignment horizontal="center"/>
    </xf>
    <xf numFmtId="42" fontId="9" fillId="0" borderId="12" xfId="2" applyNumberFormat="1" applyFont="1" applyFill="1" applyBorder="1" applyAlignment="1">
      <alignment horizontal="center" vertical="center"/>
    </xf>
    <xf numFmtId="42" fontId="9" fillId="0" borderId="14" xfId="2" applyNumberFormat="1" applyFont="1" applyFill="1" applyBorder="1" applyAlignment="1">
      <alignment horizontal="center" vertical="center"/>
    </xf>
    <xf numFmtId="41" fontId="9" fillId="0" borderId="17" xfId="1" applyNumberFormat="1" applyFont="1" applyFill="1" applyBorder="1"/>
    <xf numFmtId="42" fontId="4" fillId="0" borderId="22" xfId="2" applyNumberFormat="1" applyFont="1" applyFill="1" applyBorder="1" applyAlignment="1">
      <alignment wrapText="1"/>
    </xf>
    <xf numFmtId="42" fontId="4" fillId="2" borderId="19" xfId="2" applyNumberFormat="1" applyFont="1" applyFill="1" applyBorder="1"/>
    <xf numFmtId="42" fontId="4" fillId="2" borderId="19" xfId="2" applyNumberFormat="1" applyFont="1" applyFill="1" applyBorder="1" applyAlignment="1">
      <alignment wrapText="1"/>
    </xf>
    <xf numFmtId="42" fontId="4" fillId="2" borderId="22" xfId="2" applyNumberFormat="1" applyFont="1" applyFill="1" applyBorder="1"/>
    <xf numFmtId="42" fontId="4" fillId="2" borderId="2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3" xfId="0" applyNumberFormat="1" applyFont="1" applyFill="1" applyBorder="1" applyAlignment="1"/>
    <xf numFmtId="17" fontId="5" fillId="2" borderId="0" xfId="0" applyNumberFormat="1" applyFont="1" applyFill="1" applyBorder="1" applyAlignment="1"/>
    <xf numFmtId="0" fontId="5" fillId="9" borderId="9" xfId="0" applyFont="1" applyFill="1" applyBorder="1" applyAlignment="1">
      <alignment horizontal="center" vertic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vertical="center"/>
    </xf>
    <xf numFmtId="17" fontId="5" fillId="8" borderId="10" xfId="0" applyNumberFormat="1" applyFont="1" applyFill="1" applyBorder="1" applyAlignment="1">
      <alignment horizontal="center" vertical="center"/>
    </xf>
    <xf numFmtId="17" fontId="5" fillId="8" borderId="11" xfId="0" applyNumberFormat="1"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xf numFmtId="41" fontId="9" fillId="10" borderId="21" xfId="1" applyNumberFormat="1" applyFont="1" applyFill="1" applyBorder="1"/>
    <xf numFmtId="41" fontId="9" fillId="10" borderId="19" xfId="1" applyNumberFormat="1" applyFont="1" applyFill="1" applyBorder="1"/>
    <xf numFmtId="0" fontId="8" fillId="10" borderId="0" xfId="0" applyFont="1" applyFill="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13" zoomScaleNormal="100" workbookViewId="0">
      <selection activeCell="H10" sqref="H10"/>
    </sheetView>
  </sheetViews>
  <sheetFormatPr defaultColWidth="9.28515625" defaultRowHeight="15" x14ac:dyDescent="0.25"/>
  <cols>
    <col min="1" max="1" width="9.28515625" style="1"/>
    <col min="2" max="2" width="23.42578125" style="1" bestFit="1" customWidth="1"/>
    <col min="3" max="5" width="18.7109375" style="1" customWidth="1"/>
    <col min="6" max="6" width="23.140625" style="1" bestFit="1" customWidth="1"/>
    <col min="7" max="7" width="18.7109375" style="1" customWidth="1"/>
    <col min="8" max="8" width="24.7109375" style="1" customWidth="1"/>
    <col min="9" max="16384" width="9.28515625" style="1"/>
  </cols>
  <sheetData>
    <row r="1" spans="1:11" ht="15.75" thickBot="1" x14ac:dyDescent="0.3">
      <c r="B1" s="2" t="s">
        <v>0</v>
      </c>
    </row>
    <row r="2" spans="1:11" x14ac:dyDescent="0.25">
      <c r="B2" s="3">
        <v>1</v>
      </c>
      <c r="C2" s="81" t="s">
        <v>27</v>
      </c>
      <c r="D2" s="82"/>
      <c r="E2" s="82"/>
      <c r="F2" s="82"/>
      <c r="G2" s="82"/>
      <c r="H2" s="82"/>
    </row>
    <row r="3" spans="1:11" x14ac:dyDescent="0.25">
      <c r="B3" s="31"/>
      <c r="C3" s="30"/>
      <c r="D3" s="30"/>
      <c r="E3" s="30"/>
      <c r="F3" s="34"/>
      <c r="G3" s="30"/>
      <c r="H3" s="30"/>
    </row>
    <row r="4" spans="1:11" ht="15.75" thickBot="1" x14ac:dyDescent="0.3"/>
    <row r="5" spans="1:11" x14ac:dyDescent="0.25">
      <c r="A5" s="4"/>
      <c r="C5" s="92" t="s">
        <v>35</v>
      </c>
      <c r="D5" s="93"/>
      <c r="E5" s="93"/>
      <c r="F5" s="93"/>
      <c r="G5" s="93"/>
      <c r="H5" s="94"/>
    </row>
    <row r="6" spans="1:11" ht="15.75" thickBot="1" x14ac:dyDescent="0.3">
      <c r="A6" s="4"/>
      <c r="B6"/>
      <c r="C6" s="95"/>
      <c r="D6" s="96"/>
      <c r="E6" s="96"/>
      <c r="F6" s="96"/>
      <c r="G6" s="96"/>
      <c r="H6" s="97"/>
    </row>
    <row r="7" spans="1:11" ht="15.95" customHeight="1" thickBot="1" x14ac:dyDescent="0.3">
      <c r="A7" s="4"/>
      <c r="B7" s="4"/>
      <c r="C7" s="78">
        <v>44927</v>
      </c>
      <c r="D7" s="79"/>
      <c r="E7" s="79"/>
      <c r="F7" s="79"/>
      <c r="G7" s="79"/>
      <c r="H7" s="80"/>
    </row>
    <row r="8" spans="1:11" ht="15.75" thickBot="1" x14ac:dyDescent="0.3">
      <c r="A8" s="4"/>
      <c r="B8" s="4"/>
      <c r="C8" s="89" t="s">
        <v>32</v>
      </c>
      <c r="D8" s="90"/>
      <c r="E8" s="91"/>
      <c r="F8" s="77" t="s">
        <v>34</v>
      </c>
      <c r="G8" s="85" t="s">
        <v>1</v>
      </c>
      <c r="H8" s="87" t="s">
        <v>2</v>
      </c>
      <c r="I8" s="75"/>
      <c r="J8" s="76"/>
      <c r="K8" s="74"/>
    </row>
    <row r="9" spans="1:11" ht="26.25" thickBot="1" x14ac:dyDescent="0.3">
      <c r="A9" s="4"/>
      <c r="B9" s="4"/>
      <c r="C9" s="38" t="s">
        <v>11</v>
      </c>
      <c r="D9" s="39" t="s">
        <v>10</v>
      </c>
      <c r="E9" s="35" t="s">
        <v>3</v>
      </c>
      <c r="F9" s="37" t="s">
        <v>33</v>
      </c>
      <c r="G9" s="86"/>
      <c r="H9" s="88"/>
    </row>
    <row r="10" spans="1:11" ht="15.95" customHeight="1" x14ac:dyDescent="0.25">
      <c r="A10" s="4"/>
      <c r="B10" s="7" t="s">
        <v>4</v>
      </c>
      <c r="C10" s="64">
        <v>0</v>
      </c>
      <c r="D10" s="64"/>
      <c r="E10" s="20">
        <f>SUM(C10:D10)</f>
        <v>0</v>
      </c>
      <c r="F10" s="20">
        <v>2259.41</v>
      </c>
      <c r="G10" s="83" t="s">
        <v>5</v>
      </c>
      <c r="H10" s="21">
        <v>1624365</v>
      </c>
    </row>
    <row r="11" spans="1:11" ht="15.75" thickBot="1" x14ac:dyDescent="0.3">
      <c r="A11" s="4"/>
      <c r="B11" s="43" t="s">
        <v>6</v>
      </c>
      <c r="C11" s="65">
        <v>0</v>
      </c>
      <c r="D11" s="65"/>
      <c r="E11" s="22">
        <f>SUM(C11:D11)</f>
        <v>0</v>
      </c>
      <c r="F11" s="36">
        <v>268.48</v>
      </c>
      <c r="G11" s="84"/>
      <c r="H11" s="23">
        <v>466133</v>
      </c>
    </row>
    <row r="12" spans="1:11" ht="15.75" thickTop="1" x14ac:dyDescent="0.25">
      <c r="A12" s="4"/>
      <c r="B12" s="8" t="s">
        <v>7</v>
      </c>
      <c r="C12" s="24">
        <f>SUM(C10:C11)</f>
        <v>0</v>
      </c>
      <c r="D12" s="25">
        <f>SUM(D10:D11)</f>
        <v>0</v>
      </c>
      <c r="E12" s="26">
        <f>SUM(E10:E11)</f>
        <v>0</v>
      </c>
      <c r="F12" s="26">
        <f>SUM(F10:F11)</f>
        <v>2527.89</v>
      </c>
      <c r="G12" s="24">
        <v>1613818.07</v>
      </c>
      <c r="H12" s="24">
        <f>SUM(H10:H11)</f>
        <v>2090498</v>
      </c>
    </row>
    <row r="13" spans="1:11" x14ac:dyDescent="0.25">
      <c r="A13" s="4"/>
      <c r="B13" s="9" t="s">
        <v>8</v>
      </c>
      <c r="C13" s="66">
        <v>0</v>
      </c>
      <c r="D13" s="63"/>
      <c r="E13" s="27">
        <f>SUM(C13:D13)</f>
        <v>0</v>
      </c>
      <c r="F13" s="27">
        <v>30</v>
      </c>
      <c r="G13" s="28">
        <v>3149</v>
      </c>
      <c r="H13" s="28">
        <v>2765</v>
      </c>
      <c r="I13" s="32"/>
    </row>
    <row r="14" spans="1:11" ht="15.75" thickBot="1" x14ac:dyDescent="0.3">
      <c r="A14" s="4"/>
      <c r="B14" s="10" t="s">
        <v>9</v>
      </c>
      <c r="C14" s="49" t="str">
        <f>IFERROR(C12/C13,"-")</f>
        <v>-</v>
      </c>
      <c r="D14" s="49" t="str">
        <f t="shared" ref="D14:E14" si="0">IFERROR(D12/D13,"-")</f>
        <v>-</v>
      </c>
      <c r="E14" s="49" t="str">
        <f t="shared" si="0"/>
        <v>-</v>
      </c>
      <c r="F14" s="18">
        <f>F12/F13</f>
        <v>84.262999999999991</v>
      </c>
      <c r="G14" s="29">
        <f t="shared" ref="G14:H14" si="1">G12/G13</f>
        <v>512.4858907589711</v>
      </c>
      <c r="H14" s="29">
        <f t="shared" si="1"/>
        <v>756.05714285714282</v>
      </c>
      <c r="I14" s="32"/>
    </row>
    <row r="15" spans="1:11" x14ac:dyDescent="0.25">
      <c r="A15" s="4"/>
      <c r="B15" s="4"/>
      <c r="C15" s="4"/>
      <c r="D15" s="4"/>
      <c r="E15" s="4"/>
      <c r="F15" s="4"/>
      <c r="I15" s="32"/>
    </row>
    <row r="16" spans="1:11" x14ac:dyDescent="0.25">
      <c r="A16" s="4"/>
      <c r="B16" s="4"/>
      <c r="C16" s="62"/>
      <c r="D16" s="4"/>
      <c r="E16" s="4"/>
      <c r="F16" s="4"/>
    </row>
    <row r="17" spans="1:6" x14ac:dyDescent="0.25">
      <c r="A17" s="4"/>
      <c r="B17" s="4"/>
      <c r="C17" s="4"/>
      <c r="D17" s="4"/>
      <c r="E17" s="4"/>
      <c r="F17" s="4"/>
    </row>
    <row r="18" spans="1:6" x14ac:dyDescent="0.25">
      <c r="A18" s="4"/>
      <c r="B18" s="4"/>
      <c r="C18" s="4"/>
      <c r="D18" s="4"/>
      <c r="E18" s="4"/>
      <c r="F18" s="4"/>
    </row>
  </sheetData>
  <mergeCells count="7">
    <mergeCell ref="C7:H7"/>
    <mergeCell ref="C2:H2"/>
    <mergeCell ref="G10:G11"/>
    <mergeCell ref="G8:G9"/>
    <mergeCell ref="H8:H9"/>
    <mergeCell ref="C8:E8"/>
    <mergeCell ref="C5:H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3"/>
  <sheetViews>
    <sheetView tabSelected="1" zoomScaleNormal="100" workbookViewId="0">
      <selection activeCell="B4" sqref="B4:B8"/>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6" t="s">
        <v>28</v>
      </c>
    </row>
    <row r="3" spans="2:22" ht="13.5" thickBot="1" x14ac:dyDescent="0.25">
      <c r="C3" s="13"/>
    </row>
    <row r="4" spans="2:22" ht="40.15" customHeight="1" thickBot="1" x14ac:dyDescent="0.25">
      <c r="B4" s="98" t="s">
        <v>19</v>
      </c>
      <c r="C4" s="102" t="s">
        <v>22</v>
      </c>
      <c r="D4" s="102"/>
      <c r="E4" s="102"/>
      <c r="F4" s="102"/>
      <c r="G4" s="102"/>
      <c r="H4" s="16"/>
      <c r="I4" s="109" t="s">
        <v>36</v>
      </c>
      <c r="J4" s="109"/>
      <c r="K4" s="109"/>
      <c r="L4" s="109"/>
      <c r="M4" s="109"/>
      <c r="N4" s="109"/>
      <c r="O4" s="109"/>
      <c r="P4" s="109"/>
      <c r="Q4" s="109"/>
    </row>
    <row r="5" spans="2:22" ht="15.95" customHeight="1" thickBot="1" x14ac:dyDescent="0.25">
      <c r="B5" s="99"/>
      <c r="C5" s="103" t="s">
        <v>12</v>
      </c>
      <c r="D5" s="104">
        <v>44957</v>
      </c>
      <c r="E5" s="104"/>
      <c r="F5" s="104"/>
      <c r="G5" s="104"/>
      <c r="I5" s="109"/>
      <c r="J5" s="109"/>
      <c r="K5" s="109"/>
      <c r="L5" s="109"/>
      <c r="M5" s="109"/>
      <c r="N5" s="109"/>
      <c r="O5" s="109"/>
      <c r="P5" s="109"/>
      <c r="Q5" s="109"/>
    </row>
    <row r="6" spans="2:22" ht="26.25" thickBot="1" x14ac:dyDescent="0.25">
      <c r="B6" s="99"/>
      <c r="C6" s="103"/>
      <c r="D6" s="6" t="s">
        <v>13</v>
      </c>
      <c r="E6" s="6" t="s">
        <v>14</v>
      </c>
      <c r="F6" s="6" t="s">
        <v>15</v>
      </c>
      <c r="G6" s="5" t="s">
        <v>18</v>
      </c>
      <c r="I6" s="109"/>
      <c r="J6" s="109"/>
      <c r="K6" s="109"/>
      <c r="L6" s="109"/>
      <c r="M6" s="109"/>
      <c r="N6" s="109"/>
      <c r="O6" s="109"/>
      <c r="P6" s="109"/>
      <c r="Q6" s="109"/>
    </row>
    <row r="7" spans="2:22" x14ac:dyDescent="0.2">
      <c r="B7" s="99"/>
      <c r="C7" s="11" t="s">
        <v>17</v>
      </c>
      <c r="D7" s="107">
        <v>3739</v>
      </c>
      <c r="E7" s="107">
        <v>1035</v>
      </c>
      <c r="F7" s="107">
        <v>5059</v>
      </c>
      <c r="G7" s="50">
        <v>22710</v>
      </c>
      <c r="I7" s="109"/>
      <c r="J7" s="109"/>
      <c r="K7" s="109"/>
      <c r="L7" s="109"/>
      <c r="M7" s="109"/>
      <c r="N7" s="109"/>
      <c r="O7" s="109"/>
      <c r="P7" s="109"/>
      <c r="Q7" s="109"/>
    </row>
    <row r="8" spans="2:22" ht="13.5" thickBot="1" x14ac:dyDescent="0.25">
      <c r="B8" s="100"/>
      <c r="C8" s="12" t="s">
        <v>16</v>
      </c>
      <c r="D8" s="108">
        <v>36846</v>
      </c>
      <c r="E8" s="108">
        <v>13254</v>
      </c>
      <c r="F8" s="108">
        <v>74114</v>
      </c>
      <c r="G8" s="51">
        <v>224071</v>
      </c>
      <c r="I8" s="109"/>
      <c r="J8" s="109"/>
      <c r="K8" s="109"/>
      <c r="L8" s="109"/>
      <c r="M8" s="109"/>
      <c r="N8" s="109"/>
      <c r="O8" s="109"/>
      <c r="P8" s="109"/>
      <c r="Q8" s="109"/>
    </row>
    <row r="10" spans="2:22" ht="13.5" thickBot="1" x14ac:dyDescent="0.25">
      <c r="C10" s="15"/>
    </row>
    <row r="11" spans="2:22" ht="40.15" customHeight="1" thickBot="1" x14ac:dyDescent="0.25">
      <c r="B11" s="98" t="s">
        <v>20</v>
      </c>
      <c r="C11" s="102" t="s">
        <v>23</v>
      </c>
      <c r="D11" s="102"/>
      <c r="E11" s="102"/>
      <c r="F11" s="102"/>
      <c r="G11" s="102"/>
      <c r="I11" s="101" t="s">
        <v>25</v>
      </c>
      <c r="J11" s="101"/>
      <c r="K11" s="101"/>
      <c r="L11" s="101"/>
      <c r="M11" s="101"/>
      <c r="N11" s="101"/>
      <c r="O11" s="101"/>
      <c r="P11" s="101"/>
      <c r="Q11" s="101"/>
    </row>
    <row r="12" spans="2:22" ht="15.95" customHeight="1" thickBot="1" x14ac:dyDescent="0.25">
      <c r="B12" s="99"/>
      <c r="C12" s="103" t="s">
        <v>12</v>
      </c>
      <c r="D12" s="104">
        <v>44957</v>
      </c>
      <c r="E12" s="104"/>
      <c r="F12" s="104"/>
      <c r="G12" s="104"/>
      <c r="I12" s="101"/>
      <c r="J12" s="101"/>
      <c r="K12" s="101"/>
      <c r="L12" s="101"/>
      <c r="M12" s="101"/>
      <c r="N12" s="101"/>
      <c r="O12" s="101"/>
      <c r="P12" s="101"/>
      <c r="Q12" s="101"/>
    </row>
    <row r="13" spans="2:22" ht="26.25" thickBot="1" x14ac:dyDescent="0.25">
      <c r="B13" s="99"/>
      <c r="C13" s="103"/>
      <c r="D13" s="6" t="s">
        <v>13</v>
      </c>
      <c r="E13" s="6" t="s">
        <v>14</v>
      </c>
      <c r="F13" s="6" t="s">
        <v>15</v>
      </c>
      <c r="G13" s="5" t="s">
        <v>18</v>
      </c>
      <c r="I13" s="101"/>
      <c r="J13" s="101"/>
      <c r="K13" s="101"/>
      <c r="L13" s="101"/>
      <c r="M13" s="101"/>
      <c r="N13" s="101"/>
      <c r="O13" s="101"/>
      <c r="P13" s="101"/>
      <c r="Q13" s="101"/>
      <c r="S13" s="72"/>
      <c r="T13" s="72"/>
      <c r="U13" s="72"/>
      <c r="V13" s="73"/>
    </row>
    <row r="14" spans="2:22" ht="15" customHeight="1" x14ac:dyDescent="0.2">
      <c r="B14" s="99"/>
      <c r="C14" s="11" t="s">
        <v>17</v>
      </c>
      <c r="D14" s="52">
        <v>4259366.55</v>
      </c>
      <c r="E14" s="52">
        <v>1594457.41</v>
      </c>
      <c r="F14" s="52">
        <v>16444891.24</v>
      </c>
      <c r="G14" s="54">
        <v>40678005.969999999</v>
      </c>
      <c r="I14" s="101"/>
      <c r="J14" s="101"/>
      <c r="K14" s="101"/>
      <c r="L14" s="101"/>
      <c r="M14" s="101"/>
      <c r="N14" s="101"/>
      <c r="O14" s="101"/>
      <c r="P14" s="101"/>
      <c r="Q14" s="101"/>
      <c r="S14" s="72"/>
      <c r="T14" s="72"/>
      <c r="U14" s="72"/>
      <c r="V14" s="73"/>
    </row>
    <row r="15" spans="2:22" ht="15.95" customHeight="1" thickBot="1" x14ac:dyDescent="0.25">
      <c r="B15" s="100"/>
      <c r="C15" s="12" t="s">
        <v>16</v>
      </c>
      <c r="D15" s="53">
        <v>15924512.93</v>
      </c>
      <c r="E15" s="53">
        <v>5342646.67</v>
      </c>
      <c r="F15" s="53">
        <v>42692495.700000003</v>
      </c>
      <c r="G15" s="55">
        <v>100755978.56</v>
      </c>
      <c r="I15" s="101"/>
      <c r="J15" s="101"/>
      <c r="K15" s="101"/>
      <c r="L15" s="101"/>
      <c r="M15" s="101"/>
      <c r="N15" s="101"/>
      <c r="O15" s="101"/>
      <c r="P15" s="101"/>
      <c r="Q15" s="101"/>
    </row>
    <row r="16" spans="2:22" x14ac:dyDescent="0.2">
      <c r="B16" s="17"/>
      <c r="D16" s="33"/>
    </row>
    <row r="17" spans="2:17" ht="13.5" thickBot="1" x14ac:dyDescent="0.25">
      <c r="B17" s="17"/>
    </row>
    <row r="18" spans="2:17" ht="40.15" customHeight="1" thickBot="1" x14ac:dyDescent="0.25">
      <c r="B18" s="98" t="s">
        <v>21</v>
      </c>
      <c r="C18" s="102" t="s">
        <v>24</v>
      </c>
      <c r="D18" s="102"/>
      <c r="E18" s="102"/>
      <c r="F18" s="102"/>
      <c r="G18" s="102"/>
      <c r="H18" s="16"/>
      <c r="I18" s="101" t="s">
        <v>26</v>
      </c>
      <c r="J18" s="101"/>
      <c r="K18" s="101"/>
      <c r="L18" s="101"/>
      <c r="M18" s="101"/>
      <c r="N18" s="101"/>
      <c r="O18" s="101"/>
      <c r="P18" s="101"/>
      <c r="Q18" s="101"/>
    </row>
    <row r="19" spans="2:17" ht="13.5" thickBot="1" x14ac:dyDescent="0.25">
      <c r="B19" s="99"/>
      <c r="C19" s="103" t="s">
        <v>12</v>
      </c>
      <c r="D19" s="104">
        <v>44957</v>
      </c>
      <c r="E19" s="104"/>
      <c r="F19" s="104"/>
      <c r="G19" s="104"/>
      <c r="I19" s="101"/>
      <c r="J19" s="101"/>
      <c r="K19" s="101"/>
      <c r="L19" s="101"/>
      <c r="M19" s="101"/>
      <c r="N19" s="101"/>
      <c r="O19" s="101"/>
      <c r="P19" s="101"/>
      <c r="Q19" s="101"/>
    </row>
    <row r="20" spans="2:17" ht="26.25" thickBot="1" x14ac:dyDescent="0.25">
      <c r="B20" s="99"/>
      <c r="C20" s="103"/>
      <c r="D20" s="6" t="s">
        <v>13</v>
      </c>
      <c r="E20" s="6" t="s">
        <v>14</v>
      </c>
      <c r="F20" s="6" t="s">
        <v>15</v>
      </c>
      <c r="G20" s="5" t="s">
        <v>18</v>
      </c>
      <c r="I20" s="101"/>
      <c r="J20" s="101"/>
      <c r="K20" s="101"/>
      <c r="L20" s="101"/>
      <c r="M20" s="101"/>
      <c r="N20" s="101"/>
      <c r="O20" s="101"/>
      <c r="P20" s="101"/>
      <c r="Q20" s="101"/>
    </row>
    <row r="21" spans="2:17" ht="13.5" thickBot="1" x14ac:dyDescent="0.25">
      <c r="B21" s="100"/>
      <c r="C21" s="12" t="s">
        <v>16</v>
      </c>
      <c r="D21" s="53">
        <v>2292400.92</v>
      </c>
      <c r="E21" s="53">
        <v>863822.04</v>
      </c>
      <c r="F21" s="53">
        <v>5815364.1699999999</v>
      </c>
      <c r="G21" s="55">
        <v>13481075.699999999</v>
      </c>
      <c r="I21" s="101"/>
      <c r="J21" s="101"/>
      <c r="K21" s="101"/>
      <c r="L21" s="101"/>
      <c r="M21" s="101"/>
      <c r="N21" s="101"/>
      <c r="O21" s="101"/>
      <c r="P21" s="101"/>
      <c r="Q21" s="101"/>
    </row>
    <row r="23" spans="2:17" ht="13.5" thickBot="1" x14ac:dyDescent="0.25"/>
    <row r="24" spans="2:17" ht="13.5" thickBot="1" x14ac:dyDescent="0.25">
      <c r="B24" s="98" t="s">
        <v>21</v>
      </c>
      <c r="C24" s="102" t="s">
        <v>24</v>
      </c>
      <c r="D24" s="102"/>
      <c r="E24" s="102"/>
      <c r="F24" s="102"/>
      <c r="G24" s="102"/>
    </row>
    <row r="25" spans="2:17" ht="13.5" thickBot="1" x14ac:dyDescent="0.25">
      <c r="B25" s="99"/>
      <c r="C25" s="106" t="s">
        <v>30</v>
      </c>
      <c r="D25" s="104" t="s">
        <v>29</v>
      </c>
      <c r="E25" s="104"/>
      <c r="F25" s="104"/>
      <c r="G25" s="104"/>
    </row>
    <row r="26" spans="2:17" ht="26.25" thickBot="1" x14ac:dyDescent="0.25">
      <c r="B26" s="99"/>
      <c r="C26" s="106"/>
      <c r="D26" s="19" t="s">
        <v>13</v>
      </c>
      <c r="E26" s="19" t="s">
        <v>14</v>
      </c>
      <c r="F26" s="19" t="s">
        <v>15</v>
      </c>
      <c r="G26" s="5" t="s">
        <v>18</v>
      </c>
      <c r="I26" s="105" t="s">
        <v>31</v>
      </c>
      <c r="J26" s="105"/>
      <c r="K26" s="105"/>
      <c r="L26" s="105"/>
      <c r="M26" s="105"/>
      <c r="N26" s="105"/>
      <c r="O26" s="105"/>
      <c r="P26" s="105"/>
      <c r="Q26" s="105"/>
    </row>
    <row r="27" spans="2:17" ht="13.5" thickBot="1" x14ac:dyDescent="0.25">
      <c r="B27" s="100"/>
      <c r="C27" s="46">
        <v>44287</v>
      </c>
      <c r="D27" s="56">
        <v>3034558.48</v>
      </c>
      <c r="E27" s="56">
        <v>2093496.82</v>
      </c>
      <c r="F27" s="56">
        <v>8203261.8399999999</v>
      </c>
      <c r="G27" s="54">
        <v>17233293.77</v>
      </c>
      <c r="I27" s="105"/>
      <c r="J27" s="105"/>
      <c r="K27" s="105"/>
      <c r="L27" s="105"/>
      <c r="M27" s="105"/>
      <c r="N27" s="105"/>
      <c r="O27" s="105"/>
      <c r="P27" s="105"/>
      <c r="Q27" s="105"/>
    </row>
    <row r="28" spans="2:17" x14ac:dyDescent="0.2">
      <c r="C28" s="47">
        <v>44317</v>
      </c>
      <c r="D28" s="57">
        <v>2443539.46</v>
      </c>
      <c r="E28" s="57">
        <v>1956403.97</v>
      </c>
      <c r="F28" s="57">
        <v>7224313.6799999997</v>
      </c>
      <c r="G28" s="59">
        <v>14391345.27</v>
      </c>
      <c r="I28" s="105"/>
      <c r="J28" s="105"/>
      <c r="K28" s="105"/>
      <c r="L28" s="105"/>
      <c r="M28" s="105"/>
      <c r="N28" s="105"/>
      <c r="O28" s="105"/>
      <c r="P28" s="105"/>
      <c r="Q28" s="105"/>
    </row>
    <row r="29" spans="2:17" x14ac:dyDescent="0.2">
      <c r="C29" s="47">
        <v>44348</v>
      </c>
      <c r="D29" s="57">
        <v>1942575.22</v>
      </c>
      <c r="E29" s="57">
        <v>1902396.70999999</v>
      </c>
      <c r="F29" s="57">
        <v>7907989.1099999901</v>
      </c>
      <c r="G29" s="59">
        <v>14323204.419999899</v>
      </c>
      <c r="I29" s="105"/>
      <c r="J29" s="105"/>
      <c r="K29" s="105"/>
      <c r="L29" s="105"/>
      <c r="M29" s="105"/>
      <c r="N29" s="105"/>
      <c r="O29" s="105"/>
      <c r="P29" s="105"/>
      <c r="Q29" s="105"/>
    </row>
    <row r="30" spans="2:17" x14ac:dyDescent="0.2">
      <c r="C30" s="47">
        <v>44378</v>
      </c>
      <c r="D30" s="57">
        <v>1964067.87</v>
      </c>
      <c r="E30" s="57">
        <v>1592384.84</v>
      </c>
      <c r="F30" s="57">
        <v>8693847.3799999896</v>
      </c>
      <c r="G30" s="59">
        <v>14579375.6</v>
      </c>
    </row>
    <row r="31" spans="2:17" x14ac:dyDescent="0.2">
      <c r="C31" s="47">
        <v>44409</v>
      </c>
      <c r="D31" s="57">
        <v>1675582.14</v>
      </c>
      <c r="E31" s="57">
        <v>1622057.9199999899</v>
      </c>
      <c r="F31" s="57">
        <v>9068899.7300000004</v>
      </c>
      <c r="G31" s="59">
        <v>14683470.079999899</v>
      </c>
    </row>
    <row r="32" spans="2:17" x14ac:dyDescent="0.2">
      <c r="C32" s="47">
        <v>44440</v>
      </c>
      <c r="D32" s="57">
        <v>1108432.33</v>
      </c>
      <c r="E32" s="57">
        <v>874339.28</v>
      </c>
      <c r="F32" s="57">
        <v>8138141.9100000001</v>
      </c>
      <c r="G32" s="59">
        <v>11741420.9</v>
      </c>
    </row>
    <row r="33" spans="3:19" x14ac:dyDescent="0.2">
      <c r="C33" s="47">
        <v>44470</v>
      </c>
      <c r="D33" s="57">
        <v>1232953.24999999</v>
      </c>
      <c r="E33" s="57">
        <v>971873.59</v>
      </c>
      <c r="F33" s="57">
        <v>7953568.0099999998</v>
      </c>
      <c r="G33" s="59">
        <v>12546293.189999999</v>
      </c>
    </row>
    <row r="34" spans="3:19" x14ac:dyDescent="0.2">
      <c r="C34" s="47">
        <v>44501</v>
      </c>
      <c r="D34" s="57">
        <v>1904937.82</v>
      </c>
      <c r="E34" s="57">
        <v>1051234.19</v>
      </c>
      <c r="F34" s="57">
        <v>8221078</v>
      </c>
      <c r="G34" s="59">
        <v>13780609.449999999</v>
      </c>
      <c r="L34" s="41"/>
    </row>
    <row r="35" spans="3:19" x14ac:dyDescent="0.2">
      <c r="C35" s="47">
        <v>44531</v>
      </c>
      <c r="D35" s="57">
        <v>815703.63999999897</v>
      </c>
      <c r="E35" s="57">
        <v>550477.6</v>
      </c>
      <c r="F35" s="57">
        <v>5136802.68</v>
      </c>
      <c r="G35" s="59">
        <v>8814423.5399999991</v>
      </c>
      <c r="L35" s="41"/>
    </row>
    <row r="36" spans="3:19" x14ac:dyDescent="0.2">
      <c r="C36" s="47">
        <v>44562</v>
      </c>
      <c r="D36" s="57">
        <v>1512008.63</v>
      </c>
      <c r="E36" s="57">
        <v>733419.17</v>
      </c>
      <c r="F36" s="57">
        <v>4938214.47</v>
      </c>
      <c r="G36" s="60">
        <v>12333415.859999999</v>
      </c>
      <c r="L36" s="41"/>
    </row>
    <row r="37" spans="3:19" x14ac:dyDescent="0.2">
      <c r="C37" s="47">
        <v>44593</v>
      </c>
      <c r="D37" s="57">
        <v>3978485.7599999998</v>
      </c>
      <c r="E37" s="57">
        <v>1148916.50999999</v>
      </c>
      <c r="F37" s="57">
        <v>4824173.96</v>
      </c>
      <c r="G37" s="59">
        <v>15197711.4</v>
      </c>
      <c r="L37" s="41"/>
    </row>
    <row r="38" spans="3:19" x14ac:dyDescent="0.2">
      <c r="C38" s="48">
        <v>44621</v>
      </c>
      <c r="D38" s="58">
        <v>4189038.6399999899</v>
      </c>
      <c r="E38" s="58">
        <v>2983412.9</v>
      </c>
      <c r="F38" s="58">
        <v>5119741.4400000004</v>
      </c>
      <c r="G38" s="61">
        <v>17313090.1599999</v>
      </c>
      <c r="L38" s="41"/>
    </row>
    <row r="39" spans="3:19" x14ac:dyDescent="0.2">
      <c r="C39" s="48">
        <v>44652</v>
      </c>
      <c r="D39" s="58">
        <v>3894626.02</v>
      </c>
      <c r="E39" s="58">
        <v>3319467.06</v>
      </c>
      <c r="F39" s="58">
        <v>6763313.1899999902</v>
      </c>
      <c r="G39" s="61">
        <v>18566626.219999999</v>
      </c>
      <c r="L39" s="41"/>
    </row>
    <row r="40" spans="3:19" x14ac:dyDescent="0.2">
      <c r="C40" s="48">
        <v>44682</v>
      </c>
      <c r="D40" s="58">
        <v>3497279.59</v>
      </c>
      <c r="E40" s="58">
        <v>3153445.46999999</v>
      </c>
      <c r="F40" s="58">
        <v>8609531.6400000006</v>
      </c>
      <c r="G40" s="61">
        <v>18896898.449999999</v>
      </c>
      <c r="L40" s="41"/>
    </row>
    <row r="41" spans="3:19" x14ac:dyDescent="0.2">
      <c r="C41" s="48">
        <v>44713</v>
      </c>
      <c r="D41" s="58">
        <v>2858543.71</v>
      </c>
      <c r="E41" s="58">
        <v>2869235.44</v>
      </c>
      <c r="F41" s="58">
        <v>9593515.5</v>
      </c>
      <c r="G41" s="61">
        <v>18457024.469999999</v>
      </c>
      <c r="L41" s="41"/>
    </row>
    <row r="42" spans="3:19" x14ac:dyDescent="0.2">
      <c r="C42" s="48">
        <v>44743</v>
      </c>
      <c r="D42" s="58">
        <v>2541952.3199999998</v>
      </c>
      <c r="E42" s="58">
        <v>2589716.17</v>
      </c>
      <c r="F42" s="58">
        <v>10944304.92</v>
      </c>
      <c r="G42" s="67">
        <v>18602238.779999901</v>
      </c>
      <c r="L42" s="41"/>
    </row>
    <row r="43" spans="3:19" x14ac:dyDescent="0.2">
      <c r="C43" s="48">
        <v>44774</v>
      </c>
      <c r="D43" s="58">
        <v>1949926.72</v>
      </c>
      <c r="E43" s="70">
        <v>2169223.91</v>
      </c>
      <c r="F43" s="70">
        <v>11896339.640000001</v>
      </c>
      <c r="G43" s="71">
        <v>18357800.8899999</v>
      </c>
      <c r="H43" s="41"/>
      <c r="L43" s="41"/>
    </row>
    <row r="44" spans="3:19" x14ac:dyDescent="0.2">
      <c r="C44" s="48">
        <v>44805</v>
      </c>
      <c r="D44" s="70">
        <v>1910795.3699999901</v>
      </c>
      <c r="E44" s="70">
        <v>1683947.9299999899</v>
      </c>
      <c r="F44" s="70">
        <v>12423131.66</v>
      </c>
      <c r="G44" s="71">
        <v>18438578.620000001</v>
      </c>
      <c r="H44" s="41"/>
      <c r="L44" s="41"/>
    </row>
    <row r="45" spans="3:19" x14ac:dyDescent="0.2">
      <c r="C45" s="48">
        <v>44835</v>
      </c>
      <c r="D45" s="70">
        <v>1998995.3699999901</v>
      </c>
      <c r="E45" s="70">
        <v>1675852.1999999899</v>
      </c>
      <c r="F45" s="70">
        <v>12866724.310000001</v>
      </c>
      <c r="G45" s="71">
        <v>18747674.370000001</v>
      </c>
    </row>
    <row r="46" spans="3:19" x14ac:dyDescent="0.2">
      <c r="C46" s="48">
        <v>44866</v>
      </c>
      <c r="D46" s="70">
        <v>1800099.3299999901</v>
      </c>
      <c r="E46" s="70">
        <v>1737996.6099999901</v>
      </c>
      <c r="F46" s="70">
        <v>13158352.59</v>
      </c>
      <c r="G46" s="71">
        <v>18727952.379999999</v>
      </c>
      <c r="H46" s="44"/>
      <c r="I46" s="44"/>
      <c r="J46" s="44"/>
      <c r="K46" s="44"/>
      <c r="L46" s="44"/>
      <c r="M46" s="44"/>
      <c r="N46" s="44"/>
      <c r="O46" s="44"/>
      <c r="P46" s="44"/>
      <c r="Q46" s="44"/>
      <c r="R46" s="44"/>
    </row>
    <row r="47" spans="3:19" ht="13.5" thickBot="1" x14ac:dyDescent="0.25">
      <c r="C47" s="42">
        <v>44896</v>
      </c>
      <c r="D47" s="68">
        <v>1010313.44</v>
      </c>
      <c r="E47" s="68">
        <v>963444.48</v>
      </c>
      <c r="F47" s="68">
        <v>5741862.0999999903</v>
      </c>
      <c r="G47" s="69">
        <v>10797124.7299999</v>
      </c>
      <c r="H47" s="44"/>
      <c r="I47" s="44"/>
      <c r="J47" s="44"/>
      <c r="K47" s="44"/>
      <c r="L47" s="44"/>
      <c r="M47" s="44"/>
      <c r="N47" s="44"/>
      <c r="O47" s="44"/>
      <c r="P47" s="44"/>
      <c r="Q47" s="44"/>
      <c r="R47" s="44"/>
      <c r="S47" s="44"/>
    </row>
    <row r="48" spans="3:19" x14ac:dyDescent="0.2">
      <c r="D48" s="45"/>
      <c r="G48" s="40"/>
    </row>
    <row r="49" spans="4:19" x14ac:dyDescent="0.2">
      <c r="D49" s="44"/>
      <c r="E49" s="44"/>
      <c r="F49" s="44"/>
      <c r="G49" s="40"/>
      <c r="H49" s="44"/>
      <c r="I49" s="44"/>
      <c r="J49" s="44"/>
      <c r="K49" s="44"/>
      <c r="L49" s="44"/>
      <c r="M49" s="44"/>
      <c r="N49" s="44"/>
      <c r="O49" s="44"/>
      <c r="P49" s="44"/>
    </row>
    <row r="50" spans="4:19" x14ac:dyDescent="0.2">
      <c r="D50" s="44"/>
      <c r="E50" s="44"/>
      <c r="G50" s="40"/>
    </row>
    <row r="51" spans="4:19" x14ac:dyDescent="0.2">
      <c r="D51" s="44"/>
      <c r="E51" s="44"/>
      <c r="F51" s="44"/>
      <c r="G51" s="40"/>
      <c r="H51" s="44"/>
      <c r="I51" s="44"/>
      <c r="J51" s="44"/>
      <c r="K51" s="44"/>
      <c r="L51" s="44"/>
      <c r="M51" s="44"/>
      <c r="N51" s="44"/>
      <c r="O51" s="44"/>
      <c r="P51" s="44"/>
      <c r="Q51" s="44"/>
      <c r="R51" s="44"/>
      <c r="S51" s="44"/>
    </row>
    <row r="52" spans="4:19" x14ac:dyDescent="0.2">
      <c r="D52" s="44"/>
      <c r="E52" s="44"/>
      <c r="G52" s="40"/>
    </row>
    <row r="53" spans="4:19" x14ac:dyDescent="0.2">
      <c r="D53" s="44"/>
      <c r="E53" s="44"/>
      <c r="G53" s="40"/>
    </row>
    <row r="54" spans="4:19" x14ac:dyDescent="0.2">
      <c r="D54" s="44"/>
      <c r="E54" s="44"/>
      <c r="G54" s="40"/>
    </row>
    <row r="55" spans="4:19" x14ac:dyDescent="0.2">
      <c r="D55" s="40"/>
      <c r="E55" s="44"/>
      <c r="G55" s="40"/>
    </row>
    <row r="56" spans="4:19" x14ac:dyDescent="0.2">
      <c r="D56" s="44"/>
      <c r="E56" s="44"/>
      <c r="G56" s="40"/>
    </row>
    <row r="57" spans="4:19" x14ac:dyDescent="0.2">
      <c r="D57" s="44"/>
      <c r="E57" s="44"/>
      <c r="F57" s="44"/>
      <c r="G57" s="40"/>
      <c r="H57" s="44"/>
      <c r="I57" s="44"/>
      <c r="J57" s="44"/>
      <c r="K57" s="44"/>
      <c r="L57" s="44"/>
      <c r="M57" s="44"/>
      <c r="N57" s="44"/>
      <c r="O57" s="44"/>
      <c r="P57" s="44"/>
      <c r="Q57" s="44"/>
      <c r="R57" s="44"/>
      <c r="S57" s="44"/>
    </row>
    <row r="58" spans="4:19" x14ac:dyDescent="0.2">
      <c r="D58" s="44"/>
      <c r="E58" s="44"/>
      <c r="G58" s="40"/>
    </row>
    <row r="59" spans="4:19" x14ac:dyDescent="0.2">
      <c r="D59" s="44"/>
      <c r="E59" s="44"/>
      <c r="G59" s="40"/>
    </row>
    <row r="60" spans="4:19" x14ac:dyDescent="0.2">
      <c r="D60" s="44"/>
      <c r="E60" s="44"/>
    </row>
    <row r="61" spans="4:19" x14ac:dyDescent="0.2">
      <c r="D61" s="44"/>
    </row>
    <row r="62" spans="4:19" x14ac:dyDescent="0.2">
      <c r="D62" s="44"/>
    </row>
    <row r="63" spans="4:19" x14ac:dyDescent="0.2">
      <c r="D63" s="44"/>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2023-03-28T07:00:00+00:00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EF205913-9935-442F-9B86-5D28833BA2CD}"/>
</file>

<file path=customXml/itemProps2.xml><?xml version="1.0" encoding="utf-8"?>
<ds:datastoreItem xmlns:ds="http://schemas.openxmlformats.org/officeDocument/2006/customXml" ds:itemID="{3CAC56C1-F305-4E74-98D8-B9E05ECF5411}"/>
</file>

<file path=customXml/itemProps3.xml><?xml version="1.0" encoding="utf-8"?>
<ds:datastoreItem xmlns:ds="http://schemas.openxmlformats.org/officeDocument/2006/customXml" ds:itemID="{DBFEBA3F-BE03-4800-B570-E2A8B06A068C}"/>
</file>

<file path=customXml/itemProps4.xml><?xml version="1.0" encoding="utf-8"?>
<ds:datastoreItem xmlns:ds="http://schemas.openxmlformats.org/officeDocument/2006/customXml" ds:itemID="{FF8DCB36-48BF-4C5B-B9DB-2084AA5961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Jan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McKinley, Christine</cp:lastModifiedBy>
  <dcterms:created xsi:type="dcterms:W3CDTF">2021-06-03T17:49:26Z</dcterms:created>
  <dcterms:modified xsi:type="dcterms:W3CDTF">2023-03-28T11:31:18Z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