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tility\Currect Cases\Exhibit Updates\"/>
    </mc:Choice>
  </mc:AlternateContent>
  <xr:revisionPtr revIDLastSave="0" documentId="13_ncr:1_{9E83B56A-E2E3-4D67-B155-EB07CE05D9FA}" xr6:coauthVersionLast="47" xr6:coauthVersionMax="47" xr10:uidLastSave="{00000000-0000-0000-0000-000000000000}"/>
  <bookViews>
    <workbookView xWindow="528" yWindow="1056" windowWidth="22080" windowHeight="12480" xr2:uid="{00000000-000D-0000-FFFF-FFFF00000000}"/>
  </bookViews>
  <sheets>
    <sheet name="NOM GDP" sheetId="3" r:id="rId1"/>
    <sheet name="GDPC1 (2)" sheetId="2" r:id="rId2"/>
    <sheet name="CPIAUCSL" sheetId="4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1" i="4" l="1"/>
  <c r="C81" i="4"/>
  <c r="C86" i="2"/>
  <c r="F73" i="3"/>
  <c r="H72" i="3"/>
  <c r="O69" i="3"/>
  <c r="E80" i="4" l="1"/>
  <c r="C80" i="4"/>
  <c r="C85" i="2"/>
  <c r="H71" i="3"/>
  <c r="C79" i="4"/>
  <c r="E79" i="4" s="1"/>
  <c r="C84" i="2"/>
  <c r="H70" i="3"/>
  <c r="C78" i="4"/>
  <c r="E78" i="4" s="1"/>
  <c r="C83" i="2"/>
  <c r="C23" i="2"/>
  <c r="H69" i="3" l="1"/>
  <c r="C77" i="4" l="1"/>
  <c r="E77" i="4" s="1"/>
  <c r="C82" i="2"/>
  <c r="H68" i="3"/>
  <c r="C76" i="4"/>
  <c r="E76" i="4" s="1"/>
  <c r="C18" i="4"/>
  <c r="E18" i="4" s="1"/>
  <c r="C81" i="2"/>
  <c r="H67" i="3"/>
  <c r="D62" i="3"/>
  <c r="D63" i="3" s="1"/>
  <c r="D64" i="3" s="1"/>
  <c r="D65" i="3" s="1"/>
  <c r="D66" i="3" s="1"/>
  <c r="D67" i="3" s="1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C75" i="4"/>
  <c r="E75" i="4" s="1"/>
  <c r="C74" i="4"/>
  <c r="E74" i="4" s="1"/>
  <c r="C80" i="2"/>
  <c r="C79" i="2"/>
  <c r="H66" i="3"/>
  <c r="H65" i="3"/>
  <c r="C78" i="2"/>
  <c r="C73" i="4"/>
  <c r="E73" i="4" s="1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C72" i="4"/>
  <c r="E72" i="4"/>
  <c r="C71" i="4"/>
  <c r="E71" i="4" s="1"/>
  <c r="C70" i="4"/>
  <c r="E70" i="4"/>
  <c r="C69" i="4"/>
  <c r="E69" i="4" s="1"/>
  <c r="C68" i="4"/>
  <c r="E68" i="4"/>
  <c r="C67" i="4"/>
  <c r="E67" i="4" s="1"/>
  <c r="C66" i="4"/>
  <c r="E66" i="4" s="1"/>
  <c r="C65" i="4"/>
  <c r="E65" i="4" s="1"/>
  <c r="C64" i="4"/>
  <c r="E64" i="4"/>
  <c r="C63" i="4"/>
  <c r="E63" i="4" s="1"/>
  <c r="C62" i="4"/>
  <c r="E62" i="4"/>
  <c r="C61" i="4"/>
  <c r="E61" i="4" s="1"/>
  <c r="C60" i="4"/>
  <c r="E60" i="4"/>
  <c r="C59" i="4"/>
  <c r="E59" i="4" s="1"/>
  <c r="C58" i="4"/>
  <c r="E58" i="4"/>
  <c r="C57" i="4"/>
  <c r="E57" i="4" s="1"/>
  <c r="C56" i="4"/>
  <c r="E56" i="4"/>
  <c r="C55" i="4"/>
  <c r="E55" i="4" s="1"/>
  <c r="C54" i="4"/>
  <c r="E54" i="4"/>
  <c r="C53" i="4"/>
  <c r="E53" i="4" s="1"/>
  <c r="C52" i="4"/>
  <c r="E52" i="4"/>
  <c r="C51" i="4"/>
  <c r="E51" i="4" s="1"/>
  <c r="C50" i="4"/>
  <c r="E50" i="4"/>
  <c r="C49" i="4"/>
  <c r="E49" i="4" s="1"/>
  <c r="C48" i="4"/>
  <c r="E48" i="4"/>
  <c r="C47" i="4"/>
  <c r="E47" i="4" s="1"/>
  <c r="C46" i="4"/>
  <c r="E46" i="4"/>
  <c r="C45" i="4"/>
  <c r="E45" i="4" s="1"/>
  <c r="C44" i="4"/>
  <c r="E44" i="4"/>
  <c r="C43" i="4"/>
  <c r="E43" i="4" s="1"/>
  <c r="C42" i="4"/>
  <c r="E42" i="4"/>
  <c r="C41" i="4"/>
  <c r="E41" i="4" s="1"/>
  <c r="C40" i="4"/>
  <c r="E40" i="4"/>
  <c r="C39" i="4"/>
  <c r="E39" i="4" s="1"/>
  <c r="C38" i="4"/>
  <c r="E38" i="4"/>
  <c r="C37" i="4"/>
  <c r="E37" i="4" s="1"/>
  <c r="C36" i="4"/>
  <c r="E36" i="4"/>
  <c r="C35" i="4"/>
  <c r="E35" i="4" s="1"/>
  <c r="C34" i="4"/>
  <c r="E34" i="4"/>
  <c r="C33" i="4"/>
  <c r="E33" i="4" s="1"/>
  <c r="C32" i="4"/>
  <c r="E32" i="4"/>
  <c r="C31" i="4"/>
  <c r="E31" i="4" s="1"/>
  <c r="C30" i="4"/>
  <c r="E30" i="4" s="1"/>
  <c r="C29" i="4"/>
  <c r="E29" i="4" s="1"/>
  <c r="C28" i="4"/>
  <c r="E28" i="4" s="1"/>
  <c r="C27" i="4"/>
  <c r="E27" i="4" s="1"/>
  <c r="C26" i="4"/>
  <c r="E26" i="4" s="1"/>
  <c r="C25" i="4"/>
  <c r="E25" i="4" s="1"/>
  <c r="C24" i="4"/>
  <c r="E24" i="4" s="1"/>
  <c r="C23" i="4"/>
  <c r="E23" i="4" s="1"/>
  <c r="C22" i="4"/>
  <c r="E22" i="4" s="1"/>
  <c r="C21" i="4"/>
  <c r="E21" i="4" s="1"/>
  <c r="C20" i="4"/>
  <c r="E20" i="4" s="1"/>
  <c r="C19" i="4"/>
  <c r="E19" i="4" s="1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</calcChain>
</file>

<file path=xl/sharedStrings.xml><?xml version="1.0" encoding="utf-8"?>
<sst xmlns="http://schemas.openxmlformats.org/spreadsheetml/2006/main" count="57" uniqueCount="39">
  <si>
    <t>Title:</t>
  </si>
  <si>
    <t>Real Gross Domestic Product</t>
  </si>
  <si>
    <t>Series ID:</t>
  </si>
  <si>
    <t>GDPC1</t>
  </si>
  <si>
    <t>Source:</t>
  </si>
  <si>
    <t>U.S. Department of Commerce: Bureau of Economic Analysis</t>
  </si>
  <si>
    <t>Release:</t>
  </si>
  <si>
    <t>Gross Domestic Product</t>
  </si>
  <si>
    <t>Seasonal Adjustment:</t>
  </si>
  <si>
    <t>Seasonally Adjusted Annual Rate</t>
  </si>
  <si>
    <t>Frequency:</t>
  </si>
  <si>
    <t>Annual</t>
  </si>
  <si>
    <t>Aggregation Method:</t>
  </si>
  <si>
    <t>Units:</t>
  </si>
  <si>
    <t>Date Range:</t>
  </si>
  <si>
    <t>Last Updated:</t>
  </si>
  <si>
    <t>Notes:</t>
  </si>
  <si>
    <t/>
  </si>
  <si>
    <t>CPIAUCSL</t>
  </si>
  <si>
    <t>Understanding the CPI: Frequently Asked Questions -</t>
  </si>
  <si>
    <t>(http://stats.bls.gov:80/cpi/cpifaq.htm)</t>
  </si>
  <si>
    <t>`</t>
  </si>
  <si>
    <t>FRED Graph Observations</t>
  </si>
  <si>
    <t>Federal Reserve Economic Data</t>
  </si>
  <si>
    <t>Link: https://fred.stlouisfed.org</t>
  </si>
  <si>
    <t>Help: https://fred.stlouisfed.org/help-faq</t>
  </si>
  <si>
    <t>Economic Research Division</t>
  </si>
  <si>
    <t>Federal Reserve Bank of St. Louis</t>
  </si>
  <si>
    <t>Frequency: Annual</t>
  </si>
  <si>
    <t>observation_date</t>
  </si>
  <si>
    <t>https://fred.stlouisfed.org/series/GDPA</t>
  </si>
  <si>
    <t>GDPCA</t>
  </si>
  <si>
    <t>Real Gross Domestic Product, Billions of Chained 2009 Dollars, Annual, Not Seasonally Adjusted</t>
  </si>
  <si>
    <t>https://fred.stlouisfed.org/series/GDPCA</t>
  </si>
  <si>
    <t>Consumer Price Index for All Urban Consumers: All Items, Index 1982-1984=100, Monthly, Seasonally Adjusted</t>
  </si>
  <si>
    <t>Frequency: Monthly</t>
  </si>
  <si>
    <t>https://fred.stlouisfed.org/series/CPIAUCSL</t>
  </si>
  <si>
    <t>GDP</t>
  </si>
  <si>
    <t>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</si>
</sst>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0.0"/>
    <numFmt numFmtId="166" formatCode="0.0%"/>
    <numFmt numFmtId="167" formatCode="0.000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9" applyNumberFormat="1" applyFont="1"/>
    <xf numFmtId="0" fontId="2" fillId="0" borderId="0" xfId="4"/>
    <xf numFmtId="0" fontId="2" fillId="0" borderId="0" xfId="4" applyAlignment="1">
      <alignment horizontal="left"/>
    </xf>
    <xf numFmtId="0" fontId="0" fillId="2" borderId="0" xfId="0" applyFill="1"/>
    <xf numFmtId="0" fontId="2" fillId="2" borderId="0" xfId="4" applyFill="1"/>
    <xf numFmtId="0" fontId="2" fillId="0" borderId="0" xfId="0" applyFont="1" applyAlignment="1">
      <alignment horizontal="left"/>
    </xf>
    <xf numFmtId="166" fontId="2" fillId="0" borderId="0" xfId="4" applyNumberFormat="1"/>
    <xf numFmtId="164" fontId="2" fillId="0" borderId="0" xfId="2" applyNumberFormat="1"/>
    <xf numFmtId="164" fontId="2" fillId="0" borderId="0" xfId="4" applyNumberFormat="1"/>
    <xf numFmtId="0" fontId="0" fillId="3" borderId="0" xfId="0" applyFill="1"/>
    <xf numFmtId="166" fontId="2" fillId="0" borderId="0" xfId="9" applyNumberFormat="1" applyFont="1"/>
    <xf numFmtId="10" fontId="2" fillId="0" borderId="0" xfId="9" applyNumberFormat="1" applyFont="1"/>
    <xf numFmtId="10" fontId="2" fillId="0" borderId="0" xfId="4" applyNumberFormat="1"/>
    <xf numFmtId="0" fontId="2" fillId="0" borderId="0" xfId="0" applyFont="1"/>
    <xf numFmtId="0" fontId="3" fillId="0" borderId="0" xfId="8"/>
    <xf numFmtId="0" fontId="4" fillId="0" borderId="1" xfId="8" applyFont="1" applyBorder="1" applyAlignment="1">
      <alignment horizontal="center"/>
    </xf>
    <xf numFmtId="0" fontId="4" fillId="0" borderId="2" xfId="8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2" fontId="4" fillId="0" borderId="4" xfId="3" applyNumberFormat="1" applyFont="1" applyBorder="1" applyAlignment="1">
      <alignment horizontal="center"/>
    </xf>
    <xf numFmtId="167" fontId="0" fillId="0" borderId="0" xfId="0" applyNumberFormat="1"/>
    <xf numFmtId="0" fontId="6" fillId="0" borderId="0" xfId="1"/>
    <xf numFmtId="167" fontId="2" fillId="0" borderId="0" xfId="2" applyNumberFormat="1"/>
    <xf numFmtId="164" fontId="1" fillId="0" borderId="0" xfId="10" applyNumberFormat="1"/>
    <xf numFmtId="167" fontId="1" fillId="0" borderId="0" xfId="10" applyNumberFormat="1"/>
    <xf numFmtId="0" fontId="1" fillId="0" borderId="0" xfId="0" applyFont="1"/>
    <xf numFmtId="10" fontId="0" fillId="0" borderId="0" xfId="9" applyNumberFormat="1" applyFont="1"/>
  </cellXfs>
  <cellStyles count="11">
    <cellStyle name="Hyperlink" xfId="1" builtinId="8"/>
    <cellStyle name="Normal" xfId="0" builtinId="0"/>
    <cellStyle name="Normal 10" xfId="2" xr:uid="{00000000-0005-0000-0000-000002000000}"/>
    <cellStyle name="Normal 10 4" xfId="3" xr:uid="{00000000-0005-0000-0000-000003000000}"/>
    <cellStyle name="Normal 2" xfId="4" xr:uid="{00000000-0005-0000-0000-000004000000}"/>
    <cellStyle name="Normal 2 2 2" xfId="5" xr:uid="{00000000-0005-0000-0000-000005000000}"/>
    <cellStyle name="Normal 21" xfId="6" xr:uid="{00000000-0005-0000-0000-000006000000}"/>
    <cellStyle name="Normal 22" xfId="7" xr:uid="{00000000-0005-0000-0000-000007000000}"/>
    <cellStyle name="Normal 3" xfId="10" xr:uid="{9184A9C7-197F-4E4C-A2D4-2AFF819E5E70}"/>
    <cellStyle name="Normal_S&amp;P Data - Damoderan 2005 2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672377650593713E-2"/>
          <c:y val="2.7800765543429085E-2"/>
          <c:w val="0.90966152234516184"/>
          <c:h val="0.93883792048929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'NOM GDP'!$G$10:$G$72</c:f>
              <c:numCache>
                <c:formatCode>yyyy\-mm\-dd</c:formatCode>
                <c:ptCount val="63"/>
                <c:pt idx="0">
                  <c:v>22282</c:v>
                </c:pt>
                <c:pt idx="1">
                  <c:v>22647</c:v>
                </c:pt>
                <c:pt idx="2">
                  <c:v>23012</c:v>
                </c:pt>
                <c:pt idx="3">
                  <c:v>23377</c:v>
                </c:pt>
                <c:pt idx="4">
                  <c:v>23743</c:v>
                </c:pt>
                <c:pt idx="5">
                  <c:v>24108</c:v>
                </c:pt>
                <c:pt idx="6">
                  <c:v>24473</c:v>
                </c:pt>
                <c:pt idx="7">
                  <c:v>24838</c:v>
                </c:pt>
                <c:pt idx="8">
                  <c:v>25204</c:v>
                </c:pt>
                <c:pt idx="9">
                  <c:v>25569</c:v>
                </c:pt>
                <c:pt idx="10">
                  <c:v>25934</c:v>
                </c:pt>
                <c:pt idx="11">
                  <c:v>26299</c:v>
                </c:pt>
                <c:pt idx="12">
                  <c:v>26665</c:v>
                </c:pt>
                <c:pt idx="13">
                  <c:v>27030</c:v>
                </c:pt>
                <c:pt idx="14">
                  <c:v>27395</c:v>
                </c:pt>
                <c:pt idx="15">
                  <c:v>27760</c:v>
                </c:pt>
                <c:pt idx="16">
                  <c:v>28126</c:v>
                </c:pt>
                <c:pt idx="17">
                  <c:v>28491</c:v>
                </c:pt>
                <c:pt idx="18">
                  <c:v>28856</c:v>
                </c:pt>
                <c:pt idx="19">
                  <c:v>29221</c:v>
                </c:pt>
                <c:pt idx="20">
                  <c:v>29587</c:v>
                </c:pt>
                <c:pt idx="21">
                  <c:v>29952</c:v>
                </c:pt>
                <c:pt idx="22">
                  <c:v>30317</c:v>
                </c:pt>
                <c:pt idx="23">
                  <c:v>30682</c:v>
                </c:pt>
                <c:pt idx="24">
                  <c:v>31048</c:v>
                </c:pt>
                <c:pt idx="25">
                  <c:v>31413</c:v>
                </c:pt>
                <c:pt idx="26">
                  <c:v>31778</c:v>
                </c:pt>
                <c:pt idx="27">
                  <c:v>32143</c:v>
                </c:pt>
                <c:pt idx="28">
                  <c:v>32509</c:v>
                </c:pt>
                <c:pt idx="29">
                  <c:v>32874</c:v>
                </c:pt>
                <c:pt idx="30">
                  <c:v>33239</c:v>
                </c:pt>
                <c:pt idx="31">
                  <c:v>33604</c:v>
                </c:pt>
                <c:pt idx="32">
                  <c:v>33970</c:v>
                </c:pt>
                <c:pt idx="33">
                  <c:v>34335</c:v>
                </c:pt>
                <c:pt idx="34">
                  <c:v>34700</c:v>
                </c:pt>
                <c:pt idx="35">
                  <c:v>35065</c:v>
                </c:pt>
                <c:pt idx="36">
                  <c:v>35431</c:v>
                </c:pt>
                <c:pt idx="37">
                  <c:v>35796</c:v>
                </c:pt>
                <c:pt idx="38">
                  <c:v>36161</c:v>
                </c:pt>
                <c:pt idx="39">
                  <c:v>36526</c:v>
                </c:pt>
                <c:pt idx="40">
                  <c:v>36892</c:v>
                </c:pt>
                <c:pt idx="41">
                  <c:v>37257</c:v>
                </c:pt>
                <c:pt idx="42">
                  <c:v>37622</c:v>
                </c:pt>
                <c:pt idx="43">
                  <c:v>37987</c:v>
                </c:pt>
                <c:pt idx="44">
                  <c:v>38353</c:v>
                </c:pt>
                <c:pt idx="45">
                  <c:v>38718</c:v>
                </c:pt>
                <c:pt idx="46">
                  <c:v>39083</c:v>
                </c:pt>
                <c:pt idx="47">
                  <c:v>39448</c:v>
                </c:pt>
                <c:pt idx="48">
                  <c:v>39814</c:v>
                </c:pt>
                <c:pt idx="49">
                  <c:v>40179</c:v>
                </c:pt>
                <c:pt idx="50">
                  <c:v>40544</c:v>
                </c:pt>
                <c:pt idx="51">
                  <c:v>40909</c:v>
                </c:pt>
                <c:pt idx="52">
                  <c:v>41275</c:v>
                </c:pt>
                <c:pt idx="53">
                  <c:v>41640</c:v>
                </c:pt>
                <c:pt idx="54">
                  <c:v>42005</c:v>
                </c:pt>
                <c:pt idx="55">
                  <c:v>42370</c:v>
                </c:pt>
                <c:pt idx="56">
                  <c:v>42736</c:v>
                </c:pt>
                <c:pt idx="57">
                  <c:v>43101</c:v>
                </c:pt>
                <c:pt idx="58">
                  <c:v>43466</c:v>
                </c:pt>
                <c:pt idx="59">
                  <c:v>43831</c:v>
                </c:pt>
                <c:pt idx="60">
                  <c:v>44197</c:v>
                </c:pt>
                <c:pt idx="61">
                  <c:v>44562</c:v>
                </c:pt>
                <c:pt idx="62">
                  <c:v>44927</c:v>
                </c:pt>
              </c:numCache>
            </c:numRef>
          </c:cat>
          <c:val>
            <c:numRef>
              <c:f>'NOM GDP'!$H$10:$H$72</c:f>
              <c:numCache>
                <c:formatCode>0.0%</c:formatCode>
                <c:ptCount val="63"/>
                <c:pt idx="0">
                  <c:v>3.6555416662057416E-2</c:v>
                </c:pt>
                <c:pt idx="1">
                  <c:v>7.4194827902079208E-2</c:v>
                </c:pt>
                <c:pt idx="2">
                  <c:v>5.5517103202069151E-2</c:v>
                </c:pt>
                <c:pt idx="3">
                  <c:v>7.3746960545925111E-2</c:v>
                </c:pt>
                <c:pt idx="4">
                  <c:v>8.4488501884697254E-2</c:v>
                </c:pt>
                <c:pt idx="5">
                  <c:v>9.5818475014448623E-2</c:v>
                </c:pt>
                <c:pt idx="6">
                  <c:v>5.7221783741120635E-2</c:v>
                </c:pt>
                <c:pt idx="7">
                  <c:v>9.3832380380925118E-2</c:v>
                </c:pt>
                <c:pt idx="8">
                  <c:v>8.1819931090276965E-2</c:v>
                </c:pt>
                <c:pt idx="9">
                  <c:v>5.4724036104027762E-2</c:v>
                </c:pt>
                <c:pt idx="10">
                  <c:v>8.5294646525724493E-2</c:v>
                </c:pt>
                <c:pt idx="11">
                  <c:v>9.8089882817530061E-2</c:v>
                </c:pt>
                <c:pt idx="12">
                  <c:v>0.11434982136016458</c:v>
                </c:pt>
                <c:pt idx="13">
                  <c:v>8.4095003704285798E-2</c:v>
                </c:pt>
                <c:pt idx="14">
                  <c:v>9.0381253951643981E-2</c:v>
                </c:pt>
                <c:pt idx="15">
                  <c:v>0.1118805581801694</c:v>
                </c:pt>
                <c:pt idx="16">
                  <c:v>0.11124835327199789</c:v>
                </c:pt>
                <c:pt idx="17">
                  <c:v>0.12958479719246485</c:v>
                </c:pt>
                <c:pt idx="18">
                  <c:v>0.1172538345185552</c:v>
                </c:pt>
                <c:pt idx="19">
                  <c:v>8.7531348329275227E-2</c:v>
                </c:pt>
                <c:pt idx="20">
                  <c:v>0.12239986812757619</c:v>
                </c:pt>
                <c:pt idx="21">
                  <c:v>4.2639928831592844E-2</c:v>
                </c:pt>
                <c:pt idx="22">
                  <c:v>8.6802426827769175E-2</c:v>
                </c:pt>
                <c:pt idx="23">
                  <c:v>0.11105414968142879</c:v>
                </c:pt>
                <c:pt idx="24">
                  <c:v>7.4639644760406743E-2</c:v>
                </c:pt>
                <c:pt idx="25">
                  <c:v>5.5462817404739795E-2</c:v>
                </c:pt>
                <c:pt idx="26">
                  <c:v>6.017602728254734E-2</c:v>
                </c:pt>
                <c:pt idx="27">
                  <c:v>7.8518253053675213E-2</c:v>
                </c:pt>
                <c:pt idx="28">
                  <c:v>7.7369769297373381E-2</c:v>
                </c:pt>
                <c:pt idx="29">
                  <c:v>5.6998925832834058E-2</c:v>
                </c:pt>
                <c:pt idx="30">
                  <c:v>3.2698355095902354E-2</c:v>
                </c:pt>
                <c:pt idx="31">
                  <c:v>5.881624110180228E-2</c:v>
                </c:pt>
                <c:pt idx="32">
                  <c:v>5.1873471989978492E-2</c:v>
                </c:pt>
                <c:pt idx="33">
                  <c:v>6.2502487767474246E-2</c:v>
                </c:pt>
                <c:pt idx="34">
                  <c:v>4.8374033721427345E-2</c:v>
                </c:pt>
                <c:pt idx="35">
                  <c:v>5.6726078304405014E-2</c:v>
                </c:pt>
                <c:pt idx="36">
                  <c:v>6.2482643022117035E-2</c:v>
                </c:pt>
                <c:pt idx="37">
                  <c:v>5.6573833653237982E-2</c:v>
                </c:pt>
                <c:pt idx="38">
                  <c:v>6.2712840830836836E-2</c:v>
                </c:pt>
                <c:pt idx="39">
                  <c:v>6.43514621065846E-2</c:v>
                </c:pt>
                <c:pt idx="40">
                  <c:v>3.2287440229941566E-2</c:v>
                </c:pt>
                <c:pt idx="41">
                  <c:v>3.2808668438429445E-2</c:v>
                </c:pt>
                <c:pt idx="42">
                  <c:v>4.8251147303146835E-2</c:v>
                </c:pt>
                <c:pt idx="43">
                  <c:v>6.6403292468434794E-2</c:v>
                </c:pt>
                <c:pt idx="44">
                  <c:v>6.7282296199553393E-2</c:v>
                </c:pt>
                <c:pt idx="45">
                  <c:v>5.9542470291690464E-2</c:v>
                </c:pt>
                <c:pt idx="46">
                  <c:v>4.7674064858500564E-2</c:v>
                </c:pt>
                <c:pt idx="47">
                  <c:v>2.0424854437832485E-2</c:v>
                </c:pt>
                <c:pt idx="48">
                  <c:v>-1.9756108757143398E-2</c:v>
                </c:pt>
                <c:pt idx="49">
                  <c:v>3.9432335822178421E-2</c:v>
                </c:pt>
                <c:pt idx="50">
                  <c:v>3.6597917558615745E-2</c:v>
                </c:pt>
                <c:pt idx="51">
                  <c:v>4.1939053824770811E-2</c:v>
                </c:pt>
                <c:pt idx="52">
                  <c:v>3.8557533944014954E-2</c:v>
                </c:pt>
                <c:pt idx="53">
                  <c:v>4.3093931685109998E-2</c:v>
                </c:pt>
                <c:pt idx="54">
                  <c:v>3.9009292180695265E-2</c:v>
                </c:pt>
                <c:pt idx="55">
                  <c:v>2.7870646103182573E-2</c:v>
                </c:pt>
                <c:pt idx="56">
                  <c:v>4.2924367690507115E-2</c:v>
                </c:pt>
                <c:pt idx="57">
                  <c:v>5.3253547223035991E-2</c:v>
                </c:pt>
                <c:pt idx="58">
                  <c:v>4.1869548572469828E-2</c:v>
                </c:pt>
                <c:pt idx="59">
                  <c:v>-9.2208242077244096E-3</c:v>
                </c:pt>
                <c:pt idx="60">
                  <c:v>0.10650876168635204</c:v>
                </c:pt>
                <c:pt idx="61">
                  <c:v>9.1128006062211275E-2</c:v>
                </c:pt>
                <c:pt idx="62">
                  <c:v>6.2803768536086046E-2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2-4A64-AE83-650DE6E37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518800"/>
        <c:axId val="1"/>
      </c:barChart>
      <c:dateAx>
        <c:axId val="19751880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years"/>
      </c:date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7518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'GDPC1 (2)'!$A$22:$A$86</c:f>
              <c:numCache>
                <c:formatCode>yyyy\-mm\-dd</c:formatCode>
                <c:ptCount val="65"/>
                <c:pt idx="0">
                  <c:v>21551</c:v>
                </c:pt>
                <c:pt idx="1">
                  <c:v>21916</c:v>
                </c:pt>
                <c:pt idx="2">
                  <c:v>22282</c:v>
                </c:pt>
                <c:pt idx="3">
                  <c:v>22647</c:v>
                </c:pt>
                <c:pt idx="4">
                  <c:v>23012</c:v>
                </c:pt>
                <c:pt idx="5">
                  <c:v>23377</c:v>
                </c:pt>
                <c:pt idx="6">
                  <c:v>23743</c:v>
                </c:pt>
                <c:pt idx="7">
                  <c:v>24108</c:v>
                </c:pt>
                <c:pt idx="8">
                  <c:v>24473</c:v>
                </c:pt>
                <c:pt idx="9">
                  <c:v>24838</c:v>
                </c:pt>
                <c:pt idx="10">
                  <c:v>25204</c:v>
                </c:pt>
                <c:pt idx="11">
                  <c:v>25569</c:v>
                </c:pt>
                <c:pt idx="12">
                  <c:v>25934</c:v>
                </c:pt>
                <c:pt idx="13">
                  <c:v>26299</c:v>
                </c:pt>
                <c:pt idx="14">
                  <c:v>26665</c:v>
                </c:pt>
                <c:pt idx="15">
                  <c:v>27030</c:v>
                </c:pt>
                <c:pt idx="16">
                  <c:v>27395</c:v>
                </c:pt>
                <c:pt idx="17">
                  <c:v>27760</c:v>
                </c:pt>
                <c:pt idx="18">
                  <c:v>28126</c:v>
                </c:pt>
                <c:pt idx="19">
                  <c:v>28491</c:v>
                </c:pt>
                <c:pt idx="20">
                  <c:v>28856</c:v>
                </c:pt>
                <c:pt idx="21">
                  <c:v>29221</c:v>
                </c:pt>
                <c:pt idx="22">
                  <c:v>29587</c:v>
                </c:pt>
                <c:pt idx="23">
                  <c:v>29952</c:v>
                </c:pt>
                <c:pt idx="24">
                  <c:v>30317</c:v>
                </c:pt>
                <c:pt idx="25">
                  <c:v>30682</c:v>
                </c:pt>
                <c:pt idx="26">
                  <c:v>31048</c:v>
                </c:pt>
                <c:pt idx="27">
                  <c:v>31413</c:v>
                </c:pt>
                <c:pt idx="28">
                  <c:v>31778</c:v>
                </c:pt>
                <c:pt idx="29">
                  <c:v>32143</c:v>
                </c:pt>
                <c:pt idx="30">
                  <c:v>32509</c:v>
                </c:pt>
                <c:pt idx="31">
                  <c:v>32874</c:v>
                </c:pt>
                <c:pt idx="32">
                  <c:v>33239</c:v>
                </c:pt>
                <c:pt idx="33">
                  <c:v>33604</c:v>
                </c:pt>
                <c:pt idx="34">
                  <c:v>33970</c:v>
                </c:pt>
                <c:pt idx="35">
                  <c:v>34335</c:v>
                </c:pt>
                <c:pt idx="36">
                  <c:v>34700</c:v>
                </c:pt>
                <c:pt idx="37">
                  <c:v>35065</c:v>
                </c:pt>
                <c:pt idx="38">
                  <c:v>35431</c:v>
                </c:pt>
                <c:pt idx="39">
                  <c:v>35796</c:v>
                </c:pt>
                <c:pt idx="40">
                  <c:v>36161</c:v>
                </c:pt>
                <c:pt idx="41">
                  <c:v>36526</c:v>
                </c:pt>
                <c:pt idx="42">
                  <c:v>36892</c:v>
                </c:pt>
                <c:pt idx="43">
                  <c:v>37257</c:v>
                </c:pt>
                <c:pt idx="44">
                  <c:v>37622</c:v>
                </c:pt>
                <c:pt idx="45">
                  <c:v>37987</c:v>
                </c:pt>
                <c:pt idx="46">
                  <c:v>38353</c:v>
                </c:pt>
                <c:pt idx="47">
                  <c:v>38718</c:v>
                </c:pt>
                <c:pt idx="48">
                  <c:v>39083</c:v>
                </c:pt>
                <c:pt idx="49">
                  <c:v>39448</c:v>
                </c:pt>
                <c:pt idx="50">
                  <c:v>39814</c:v>
                </c:pt>
                <c:pt idx="51">
                  <c:v>40179</c:v>
                </c:pt>
                <c:pt idx="52">
                  <c:v>40544</c:v>
                </c:pt>
                <c:pt idx="53">
                  <c:v>40909</c:v>
                </c:pt>
                <c:pt idx="54">
                  <c:v>41275</c:v>
                </c:pt>
                <c:pt idx="55">
                  <c:v>41640</c:v>
                </c:pt>
                <c:pt idx="56">
                  <c:v>42005</c:v>
                </c:pt>
                <c:pt idx="57">
                  <c:v>42370</c:v>
                </c:pt>
                <c:pt idx="58">
                  <c:v>42736</c:v>
                </c:pt>
                <c:pt idx="59">
                  <c:v>43101</c:v>
                </c:pt>
                <c:pt idx="60">
                  <c:v>43466</c:v>
                </c:pt>
                <c:pt idx="61">
                  <c:v>43831</c:v>
                </c:pt>
                <c:pt idx="62">
                  <c:v>44197</c:v>
                </c:pt>
                <c:pt idx="63">
                  <c:v>44562</c:v>
                </c:pt>
                <c:pt idx="64">
                  <c:v>44927</c:v>
                </c:pt>
              </c:numCache>
            </c:numRef>
          </c:cat>
          <c:val>
            <c:numRef>
              <c:f>'GDPC1 (2)'!$C$22:$C$86</c:f>
              <c:numCache>
                <c:formatCode>0.0%</c:formatCode>
                <c:ptCount val="65"/>
                <c:pt idx="1">
                  <c:v>0.10134410175376996</c:v>
                </c:pt>
                <c:pt idx="2">
                  <c:v>2.5653434933056607E-2</c:v>
                </c:pt>
                <c:pt idx="3">
                  <c:v>6.1296366139229841E-2</c:v>
                </c:pt>
                <c:pt idx="4">
                  <c:v>4.3572860095892008E-2</c:v>
                </c:pt>
                <c:pt idx="5">
                  <c:v>5.7627469039083667E-2</c:v>
                </c:pt>
                <c:pt idx="6">
                  <c:v>6.4984542040869231E-2</c:v>
                </c:pt>
                <c:pt idx="7">
                  <c:v>6.5953415778080116E-2</c:v>
                </c:pt>
                <c:pt idx="8">
                  <c:v>2.7426663686592967E-2</c:v>
                </c:pt>
                <c:pt idx="9">
                  <c:v>4.914509352349028E-2</c:v>
                </c:pt>
                <c:pt idx="10">
                  <c:v>3.122477367480303E-2</c:v>
                </c:pt>
                <c:pt idx="11">
                  <c:v>1.8461936225004916E-3</c:v>
                </c:pt>
                <c:pt idx="12">
                  <c:v>3.2927224502486752E-2</c:v>
                </c:pt>
                <c:pt idx="13">
                  <c:v>5.2555019671507219E-2</c:v>
                </c:pt>
                <c:pt idx="14">
                  <c:v>5.6456797590608288E-2</c:v>
                </c:pt>
                <c:pt idx="15">
                  <c:v>-5.4055018930228016E-3</c:v>
                </c:pt>
                <c:pt idx="16">
                  <c:v>-2.0561919318835553E-3</c:v>
                </c:pt>
                <c:pt idx="17">
                  <c:v>5.3880339059954263E-2</c:v>
                </c:pt>
                <c:pt idx="18">
                  <c:v>4.6241865086105838E-2</c:v>
                </c:pt>
                <c:pt idx="19">
                  <c:v>5.5352064791964528E-2</c:v>
                </c:pt>
                <c:pt idx="20">
                  <c:v>3.1659882277892848E-2</c:v>
                </c:pt>
                <c:pt idx="21">
                  <c:v>-2.5677573622536753E-3</c:v>
                </c:pt>
                <c:pt idx="22">
                  <c:v>2.5377012658674314E-2</c:v>
                </c:pt>
                <c:pt idx="23">
                  <c:v>-1.8030137801796187E-2</c:v>
                </c:pt>
                <c:pt idx="24">
                  <c:v>4.5837909798319698E-2</c:v>
                </c:pt>
                <c:pt idx="25">
                  <c:v>7.2364531671627264E-2</c:v>
                </c:pt>
                <c:pt idx="26">
                  <c:v>4.1695753478062869E-2</c:v>
                </c:pt>
                <c:pt idx="27">
                  <c:v>3.4626550485392871E-2</c:v>
                </c:pt>
                <c:pt idx="28">
                  <c:v>3.4546296672637311E-2</c:v>
                </c:pt>
                <c:pt idx="29">
                  <c:v>4.1769823955472463E-2</c:v>
                </c:pt>
                <c:pt idx="30">
                  <c:v>3.6722378353235108E-2</c:v>
                </c:pt>
                <c:pt idx="31">
                  <c:v>1.8859655833522337E-2</c:v>
                </c:pt>
                <c:pt idx="32">
                  <c:v>-1.0831288191331945E-3</c:v>
                </c:pt>
                <c:pt idx="33">
                  <c:v>3.5224971769884483E-2</c:v>
                </c:pt>
                <c:pt idx="34">
                  <c:v>2.751795866261797E-2</c:v>
                </c:pt>
                <c:pt idx="35">
                  <c:v>4.0290227260325828E-2</c:v>
                </c:pt>
                <c:pt idx="36">
                  <c:v>2.6844307336076456E-2</c:v>
                </c:pt>
                <c:pt idx="37">
                  <c:v>3.7727726913806769E-2</c:v>
                </c:pt>
                <c:pt idx="38">
                  <c:v>4.4471279380532858E-2</c:v>
                </c:pt>
                <c:pt idx="39">
                  <c:v>4.4831333502933113E-2</c:v>
                </c:pt>
                <c:pt idx="40">
                  <c:v>4.7884250494937053E-2</c:v>
                </c:pt>
                <c:pt idx="41">
                  <c:v>4.0775857600695353E-2</c:v>
                </c:pt>
                <c:pt idx="42">
                  <c:v>9.5553834188668585E-3</c:v>
                </c:pt>
                <c:pt idx="43">
                  <c:v>1.700447327845378E-2</c:v>
                </c:pt>
                <c:pt idx="44">
                  <c:v>2.7956059652123333E-2</c:v>
                </c:pt>
                <c:pt idx="45">
                  <c:v>3.8477716942415308E-2</c:v>
                </c:pt>
                <c:pt idx="46">
                  <c:v>3.4835499354455957E-2</c:v>
                </c:pt>
                <c:pt idx="47">
                  <c:v>2.7845396381789067E-2</c:v>
                </c:pt>
                <c:pt idx="48">
                  <c:v>2.0038582990915543E-2</c:v>
                </c:pt>
                <c:pt idx="49">
                  <c:v>1.1358724816099564E-3</c:v>
                </c:pt>
                <c:pt idx="50">
                  <c:v>-2.5765002322500119E-2</c:v>
                </c:pt>
                <c:pt idx="51">
                  <c:v>2.6951925823485157E-2</c:v>
                </c:pt>
                <c:pt idx="52">
                  <c:v>1.5644068553730683E-2</c:v>
                </c:pt>
                <c:pt idx="53">
                  <c:v>2.2891133863189861E-2</c:v>
                </c:pt>
                <c:pt idx="54">
                  <c:v>2.1178300978647036E-2</c:v>
                </c:pt>
                <c:pt idx="55">
                  <c:v>2.5238198137262025E-2</c:v>
                </c:pt>
                <c:pt idx="56">
                  <c:v>2.9455504559977141E-2</c:v>
                </c:pt>
                <c:pt idx="57">
                  <c:v>1.8194514762052139E-2</c:v>
                </c:pt>
                <c:pt idx="58">
                  <c:v>2.4576223017508614E-2</c:v>
                </c:pt>
                <c:pt idx="59">
                  <c:v>2.9665050691659811E-2</c:v>
                </c:pt>
                <c:pt idx="60">
                  <c:v>2.4670375642223741E-2</c:v>
                </c:pt>
                <c:pt idx="61">
                  <c:v>-2.2134693325037702E-2</c:v>
                </c:pt>
                <c:pt idx="62">
                  <c:v>5.8002061275450378E-2</c:v>
                </c:pt>
                <c:pt idx="63">
                  <c:v>1.9354958955874357E-2</c:v>
                </c:pt>
                <c:pt idx="64">
                  <c:v>2.5427002987851166E-2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A-443E-9DE2-A343CF25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663295"/>
        <c:axId val="1"/>
      </c:barChart>
      <c:dateAx>
        <c:axId val="1273663295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year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36632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CPIAUCSL!$D$18:$D$81</c:f>
              <c:numCache>
                <c:formatCode>yyyy\-mm\-dd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CPIAUCSL!$E$18:$E$81</c:f>
              <c:numCache>
                <c:formatCode>0.00%</c:formatCode>
                <c:ptCount val="64"/>
                <c:pt idx="0">
                  <c:v>1.492281303602061E-2</c:v>
                </c:pt>
                <c:pt idx="1">
                  <c:v>1.0703622331136309E-2</c:v>
                </c:pt>
                <c:pt idx="2">
                  <c:v>1.176077141742371E-2</c:v>
                </c:pt>
                <c:pt idx="3">
                  <c:v>1.2560599382988036E-2</c:v>
                </c:pt>
                <c:pt idx="4">
                  <c:v>1.3220892274211193E-2</c:v>
                </c:pt>
                <c:pt idx="5" formatCode="0.0%">
                  <c:v>1.5786930140149202E-2</c:v>
                </c:pt>
                <c:pt idx="6" formatCode="0.0%">
                  <c:v>2.9893746365702745E-2</c:v>
                </c:pt>
                <c:pt idx="7" formatCode="0.0%">
                  <c:v>2.7845502373925468E-2</c:v>
                </c:pt>
                <c:pt idx="8" formatCode="0.0%">
                  <c:v>4.2446941323345699E-2</c:v>
                </c:pt>
                <c:pt idx="9" formatCode="0.0%">
                  <c:v>5.4371257485029911E-2</c:v>
                </c:pt>
                <c:pt idx="10" formatCode="0.0%">
                  <c:v>5.8836892321672218E-2</c:v>
                </c:pt>
                <c:pt idx="11" formatCode="0.0%">
                  <c:v>4.2265608238575281E-2</c:v>
                </c:pt>
                <c:pt idx="12" formatCode="0.0%">
                  <c:v>3.2729518320296247E-2</c:v>
                </c:pt>
                <c:pt idx="13" formatCode="0.0%">
                  <c:v>6.2587203508072564E-2</c:v>
                </c:pt>
                <c:pt idx="14" formatCode="0.0%">
                  <c:v>0.11011067341962133</c:v>
                </c:pt>
                <c:pt idx="15" formatCode="0.0%">
                  <c:v>9.1416018925312592E-2</c:v>
                </c:pt>
                <c:pt idx="16" formatCode="0.0%">
                  <c:v>5.7748877535221954E-2</c:v>
                </c:pt>
                <c:pt idx="17" formatCode="0.0%">
                  <c:v>6.4695550351288045E-2</c:v>
                </c:pt>
                <c:pt idx="18" formatCode="0.0%">
                  <c:v>7.6299147649161236E-2</c:v>
                </c:pt>
                <c:pt idx="19" formatCode="0.0%">
                  <c:v>0.11253033593051476</c:v>
                </c:pt>
                <c:pt idx="20" formatCode="0.0%">
                  <c:v>0.13501722158438589</c:v>
                </c:pt>
                <c:pt idx="21" formatCode="0.0%">
                  <c:v>0.10378312765527009</c:v>
                </c:pt>
                <c:pt idx="22" formatCode="0.0%">
                  <c:v>6.1583577712609916E-2</c:v>
                </c:pt>
                <c:pt idx="23" formatCode="0.0%">
                  <c:v>3.1595303867403279E-2</c:v>
                </c:pt>
                <c:pt idx="24" formatCode="0.0%">
                  <c:v>4.368200836820102E-2</c:v>
                </c:pt>
                <c:pt idx="25" formatCode="0.0%">
                  <c:v>3.5279025016035748E-2</c:v>
                </c:pt>
                <c:pt idx="26" formatCode="0.0%">
                  <c:v>1.9439281288723631E-2</c:v>
                </c:pt>
                <c:pt idx="27" formatCode="0.0%">
                  <c:v>3.5782116538782827E-2</c:v>
                </c:pt>
                <c:pt idx="28" formatCode="0.0%">
                  <c:v>4.1000440076280009E-2</c:v>
                </c:pt>
                <c:pt idx="29" formatCode="0.0%">
                  <c:v>4.7910942013668523E-2</c:v>
                </c:pt>
                <c:pt idx="30" formatCode="0.0%">
                  <c:v>5.4192160290459146E-2</c:v>
                </c:pt>
                <c:pt idx="31" formatCode="0.0%">
                  <c:v>4.2158300912047864E-2</c:v>
                </c:pt>
                <c:pt idx="32" formatCode="0.0%">
                  <c:v>3.0416156670746819E-2</c:v>
                </c:pt>
                <c:pt idx="33" formatCode="0.0%">
                  <c:v>2.9696501752093596E-2</c:v>
                </c:pt>
                <c:pt idx="34" formatCode="0.0%">
                  <c:v>2.5956047759127854E-2</c:v>
                </c:pt>
                <c:pt idx="35" formatCode="0.0%">
                  <c:v>2.8054196885365812E-2</c:v>
                </c:pt>
                <c:pt idx="36" formatCode="0.0%">
                  <c:v>2.9366728644864892E-2</c:v>
                </c:pt>
                <c:pt idx="37" formatCode="0.0%">
                  <c:v>2.3375657440365627E-2</c:v>
                </c:pt>
                <c:pt idx="38" formatCode="0.0%">
                  <c:v>1.5470072159061266E-2</c:v>
                </c:pt>
                <c:pt idx="39" formatCode="0.0%">
                  <c:v>2.1931394100506152E-2</c:v>
                </c:pt>
                <c:pt idx="40" formatCode="0.0%">
                  <c:v>3.3666833416708286E-2</c:v>
                </c:pt>
                <c:pt idx="41" formatCode="0.0%">
                  <c:v>2.8166287567148895E-2</c:v>
                </c:pt>
                <c:pt idx="42" formatCode="0.0%">
                  <c:v>1.5956695693104317E-2</c:v>
                </c:pt>
                <c:pt idx="43" formatCode="0.0%">
                  <c:v>2.2979985174202966E-2</c:v>
                </c:pt>
                <c:pt idx="44" formatCode="0.0%">
                  <c:v>2.6675724637681197E-2</c:v>
                </c:pt>
                <c:pt idx="45" formatCode="0.0%">
                  <c:v>3.3658299880894749E-2</c:v>
                </c:pt>
                <c:pt idx="46" formatCode="0.0%">
                  <c:v>3.2220894503243391E-2</c:v>
                </c:pt>
                <c:pt idx="47" formatCode="0.0%">
                  <c:v>2.8705502956133389E-2</c:v>
                </c:pt>
                <c:pt idx="48" formatCode="0.0%">
                  <c:v>3.8149533987372086E-2</c:v>
                </c:pt>
                <c:pt idx="49" formatCode="0.0%">
                  <c:v>-3.2035759262981633E-3</c:v>
                </c:pt>
                <c:pt idx="50" formatCode="0.0%">
                  <c:v>1.6365695501278532E-2</c:v>
                </c:pt>
                <c:pt idx="51" formatCode="0.0%">
                  <c:v>3.1396522774535196E-2</c:v>
                </c:pt>
                <c:pt idx="52" formatCode="0.0%">
                  <c:v>2.0731909735035137E-2</c:v>
                </c:pt>
                <c:pt idx="53" formatCode="0.0%">
                  <c:v>1.4659715509759863E-2</c:v>
                </c:pt>
                <c:pt idx="54" formatCode="0.0%">
                  <c:v>1.6154632879984865E-2</c:v>
                </c:pt>
                <c:pt idx="55" formatCode="0.0%">
                  <c:v>1.2113723253701636E-3</c:v>
                </c:pt>
                <c:pt idx="56" formatCode="0.0%">
                  <c:v>1.2673605433996427E-2</c:v>
                </c:pt>
                <c:pt idx="57" formatCode="0.0%">
                  <c:v>2.1314449500271726E-2</c:v>
                </c:pt>
                <c:pt idx="58" formatCode="0.0%">
                  <c:v>2.4389995145254861E-2</c:v>
                </c:pt>
                <c:pt idx="59" formatCode="0.0%">
                  <c:v>1.8132586219141489E-2</c:v>
                </c:pt>
                <c:pt idx="60" formatCode="0.0%">
                  <c:v>1.2491887590939665E-2</c:v>
                </c:pt>
                <c:pt idx="61" formatCode="0.0%">
                  <c:v>4.6821889706691877E-2</c:v>
                </c:pt>
                <c:pt idx="62" formatCode="0.0%">
                  <c:v>7.9916902192465944E-2</c:v>
                </c:pt>
                <c:pt idx="63" formatCode="0.0%">
                  <c:v>4.1282696278770681E-2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7AB-8B29-5964E30B6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651695"/>
        <c:axId val="1"/>
      </c:barChart>
      <c:dateAx>
        <c:axId val="1273651695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years"/>
      </c:dateAx>
      <c:valAx>
        <c:axId val="1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36516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339090</xdr:colOff>
      <xdr:row>19</xdr:row>
      <xdr:rowOff>152400</xdr:rowOff>
    </xdr:from>
    <xdr:to>
      <xdr:col>22</xdr:col>
      <xdr:colOff>312420</xdr:colOff>
      <xdr:row>43</xdr:row>
      <xdr:rowOff>124460</xdr:rowOff>
    </xdr:to>
    <xdr:graphicFrame macro="">
      <xdr:nvGraphicFramePr>
        <xdr:cNvPr id="6206" name="Chart 1">
          <a:extLst>
            <a:ext uri="{FF2B5EF4-FFF2-40B4-BE49-F238E27FC236}">
              <a16:creationId xmlns:a16="http://schemas.microsoft.com/office/drawing/2014/main" id="{0F9283EC-48E3-4393-B04F-4977581E3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53</xdr:row>
      <xdr:rowOff>0</xdr:rowOff>
    </xdr:from>
    <xdr:to>
      <xdr:col>25</xdr:col>
      <xdr:colOff>427657</xdr:colOff>
      <xdr:row>64</xdr:row>
      <xdr:rowOff>119128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C3FAC8-1321-B5AA-2483-B65FC4025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8160" y="9184640"/>
          <a:ext cx="7742857" cy="20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34</xdr:row>
      <xdr:rowOff>26670</xdr:rowOff>
    </xdr:from>
    <xdr:to>
      <xdr:col>16</xdr:col>
      <xdr:colOff>381000</xdr:colOff>
      <xdr:row>60</xdr:row>
      <xdr:rowOff>91440</xdr:rowOff>
    </xdr:to>
    <xdr:graphicFrame macro="">
      <xdr:nvGraphicFramePr>
        <xdr:cNvPr id="2111" name="Chart 2">
          <a:extLst>
            <a:ext uri="{FF2B5EF4-FFF2-40B4-BE49-F238E27FC236}">
              <a16:creationId xmlns:a16="http://schemas.microsoft.com/office/drawing/2014/main" id="{8E321D93-C55C-49D5-9588-9BABA1BF3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175260</xdr:colOff>
      <xdr:row>31</xdr:row>
      <xdr:rowOff>110490</xdr:rowOff>
    </xdr:from>
    <xdr:to>
      <xdr:col>19</xdr:col>
      <xdr:colOff>68580</xdr:colOff>
      <xdr:row>59</xdr:row>
      <xdr:rowOff>129540</xdr:rowOff>
    </xdr:to>
    <xdr:graphicFrame macro="">
      <xdr:nvGraphicFramePr>
        <xdr:cNvPr id="3135" name="Chart 1">
          <a:extLst>
            <a:ext uri="{FF2B5EF4-FFF2-40B4-BE49-F238E27FC236}">
              <a16:creationId xmlns:a16="http://schemas.microsoft.com/office/drawing/2014/main" id="{8630EEF8-4616-4B4E-901D-0185B36C7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ed.stlouisfed.org/series/GDP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red.stlouisfed.org/series/GDPC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W73"/>
  <sheetViews>
    <sheetView tabSelected="1" zoomScale="75" zoomScaleNormal="75" workbookViewId="0">
      <selection activeCell="P48" sqref="P48"/>
    </sheetView>
  </sheetViews>
  <sheetFormatPr defaultRowHeight="13.2"/>
  <cols>
    <col min="5" max="5" width="14.6640625" customWidth="1"/>
    <col min="6" max="6" width="12.44140625" customWidth="1"/>
    <col min="7" max="7" width="14.6640625" customWidth="1"/>
    <col min="8" max="8" width="12" customWidth="1"/>
    <col min="11" max="11" width="12.21875" customWidth="1"/>
  </cols>
  <sheetData>
    <row r="1" spans="4:9">
      <c r="E1" s="24" t="s">
        <v>30</v>
      </c>
    </row>
    <row r="7" spans="4:9" ht="13.8" thickBot="1"/>
    <row r="8" spans="4:9" ht="15.6">
      <c r="D8" s="18"/>
      <c r="E8" s="19"/>
      <c r="F8" s="20" t="s">
        <v>37</v>
      </c>
    </row>
    <row r="9" spans="4:9">
      <c r="D9" s="18"/>
      <c r="E9" s="1">
        <v>21916</v>
      </c>
      <c r="F9" s="23">
        <v>542.38199999999995</v>
      </c>
      <c r="G9" s="1">
        <v>21916</v>
      </c>
      <c r="H9" s="1"/>
      <c r="I9" s="3"/>
    </row>
    <row r="10" spans="4:9">
      <c r="D10" s="18">
        <v>1</v>
      </c>
      <c r="E10" s="1">
        <v>22282</v>
      </c>
      <c r="F10" s="23">
        <v>562.20899999999995</v>
      </c>
      <c r="G10" s="1">
        <v>22282</v>
      </c>
      <c r="H10" s="14">
        <f>((F10/F9)-1)</f>
        <v>3.6555416662057416E-2</v>
      </c>
      <c r="I10" s="3"/>
    </row>
    <row r="11" spans="4:9">
      <c r="D11" s="18">
        <f>D10+1</f>
        <v>2</v>
      </c>
      <c r="E11" s="1">
        <v>22647</v>
      </c>
      <c r="F11" s="23">
        <v>603.92200000000003</v>
      </c>
      <c r="G11" s="1">
        <v>22647</v>
      </c>
      <c r="H11" s="14">
        <f t="shared" ref="H11:H64" si="0">((F11/F10)-1)</f>
        <v>7.4194827902079208E-2</v>
      </c>
      <c r="I11" s="3"/>
    </row>
    <row r="12" spans="4:9">
      <c r="D12" s="18">
        <f t="shared" ref="D12:D57" si="1">D11+1</f>
        <v>3</v>
      </c>
      <c r="E12" s="1">
        <v>23012</v>
      </c>
      <c r="F12" s="23">
        <v>637.45000000000005</v>
      </c>
      <c r="G12" s="1">
        <v>23012</v>
      </c>
      <c r="H12" s="14">
        <f t="shared" si="0"/>
        <v>5.5517103202069151E-2</v>
      </c>
      <c r="I12" s="3"/>
    </row>
    <row r="13" spans="4:9">
      <c r="D13" s="18">
        <f t="shared" si="1"/>
        <v>4</v>
      </c>
      <c r="E13" s="1">
        <v>23377</v>
      </c>
      <c r="F13" s="23">
        <v>684.46</v>
      </c>
      <c r="G13" s="1">
        <v>23377</v>
      </c>
      <c r="H13" s="14">
        <f t="shared" si="0"/>
        <v>7.3746960545925111E-2</v>
      </c>
      <c r="I13" s="3"/>
    </row>
    <row r="14" spans="4:9">
      <c r="D14" s="18">
        <f t="shared" si="1"/>
        <v>5</v>
      </c>
      <c r="E14" s="1">
        <v>23743</v>
      </c>
      <c r="F14" s="23">
        <v>742.28899999999999</v>
      </c>
      <c r="G14" s="1">
        <v>23743</v>
      </c>
      <c r="H14" s="14">
        <f t="shared" si="0"/>
        <v>8.4488501884697254E-2</v>
      </c>
      <c r="I14" s="3"/>
    </row>
    <row r="15" spans="4:9">
      <c r="D15" s="18">
        <f t="shared" si="1"/>
        <v>6</v>
      </c>
      <c r="E15" s="1">
        <v>24108</v>
      </c>
      <c r="F15" s="23">
        <v>813.41399999999999</v>
      </c>
      <c r="G15" s="1">
        <v>24108</v>
      </c>
      <c r="H15" s="14">
        <f t="shared" si="0"/>
        <v>9.5818475014448623E-2</v>
      </c>
      <c r="I15" s="3"/>
    </row>
    <row r="16" spans="4:9">
      <c r="D16" s="18">
        <f t="shared" si="1"/>
        <v>7</v>
      </c>
      <c r="E16" s="1">
        <v>24473</v>
      </c>
      <c r="F16" s="23">
        <v>859.95899999999995</v>
      </c>
      <c r="G16" s="1">
        <v>24473</v>
      </c>
      <c r="H16" s="14">
        <f t="shared" si="0"/>
        <v>5.7221783741120635E-2</v>
      </c>
      <c r="I16" s="3"/>
    </row>
    <row r="17" spans="4:23">
      <c r="D17" s="18">
        <f t="shared" si="1"/>
        <v>8</v>
      </c>
      <c r="E17" s="1">
        <v>24838</v>
      </c>
      <c r="F17" s="23">
        <v>940.65099999999995</v>
      </c>
      <c r="G17" s="1">
        <v>24838</v>
      </c>
      <c r="H17" s="14">
        <f t="shared" si="0"/>
        <v>9.3832380380925118E-2</v>
      </c>
      <c r="I17" s="3"/>
    </row>
    <row r="18" spans="4:23">
      <c r="D18" s="18">
        <f t="shared" si="1"/>
        <v>9</v>
      </c>
      <c r="E18" s="1">
        <v>25204</v>
      </c>
      <c r="F18" s="23">
        <v>1017.615</v>
      </c>
      <c r="G18" s="1">
        <v>25204</v>
      </c>
      <c r="H18" s="14">
        <f t="shared" si="0"/>
        <v>8.1819931090276965E-2</v>
      </c>
      <c r="I18" s="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4:23">
      <c r="D19" s="18">
        <f t="shared" si="1"/>
        <v>10</v>
      </c>
      <c r="E19" s="1">
        <v>25569</v>
      </c>
      <c r="F19" s="23">
        <v>1073.3030000000001</v>
      </c>
      <c r="G19" s="1">
        <v>25569</v>
      </c>
      <c r="H19" s="14">
        <f t="shared" si="0"/>
        <v>5.4724036104027762E-2</v>
      </c>
      <c r="I19" s="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4:23">
      <c r="D20" s="18">
        <f t="shared" si="1"/>
        <v>11</v>
      </c>
      <c r="E20" s="1">
        <v>25934</v>
      </c>
      <c r="F20" s="23">
        <v>1164.8499999999999</v>
      </c>
      <c r="G20" s="1">
        <v>25934</v>
      </c>
      <c r="H20" s="14">
        <f t="shared" si="0"/>
        <v>8.5294646525724493E-2</v>
      </c>
      <c r="I20" s="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4:23">
      <c r="D21" s="18">
        <f t="shared" si="1"/>
        <v>12</v>
      </c>
      <c r="E21" s="1">
        <v>26299</v>
      </c>
      <c r="F21" s="23">
        <v>1279.1099999999999</v>
      </c>
      <c r="G21" s="1">
        <v>26299</v>
      </c>
      <c r="H21" s="14">
        <f t="shared" si="0"/>
        <v>9.8089882817530061E-2</v>
      </c>
      <c r="I21" s="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4:23">
      <c r="D22" s="18">
        <f t="shared" si="1"/>
        <v>13</v>
      </c>
      <c r="E22" s="1">
        <v>26665</v>
      </c>
      <c r="F22" s="23">
        <v>1425.376</v>
      </c>
      <c r="G22" s="1">
        <v>26665</v>
      </c>
      <c r="H22" s="14">
        <f t="shared" si="0"/>
        <v>0.11434982136016458</v>
      </c>
      <c r="I22" s="3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4:23">
      <c r="D23" s="18">
        <f t="shared" si="1"/>
        <v>14</v>
      </c>
      <c r="E23" s="1">
        <v>27030</v>
      </c>
      <c r="F23" s="23">
        <v>1545.2429999999999</v>
      </c>
      <c r="G23" s="1">
        <v>27030</v>
      </c>
      <c r="H23" s="14">
        <f t="shared" si="0"/>
        <v>8.4095003704285798E-2</v>
      </c>
      <c r="I23" s="3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4:23">
      <c r="D24" s="18">
        <f t="shared" si="1"/>
        <v>15</v>
      </c>
      <c r="E24" s="1">
        <v>27395</v>
      </c>
      <c r="F24" s="23">
        <v>1684.904</v>
      </c>
      <c r="G24" s="1">
        <v>27395</v>
      </c>
      <c r="H24" s="14">
        <f t="shared" si="0"/>
        <v>9.0381253951643981E-2</v>
      </c>
      <c r="I24" s="3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4:23">
      <c r="D25" s="18">
        <f t="shared" si="1"/>
        <v>16</v>
      </c>
      <c r="E25" s="1">
        <v>27760</v>
      </c>
      <c r="F25" s="23">
        <v>1873.412</v>
      </c>
      <c r="G25" s="1">
        <v>27760</v>
      </c>
      <c r="H25" s="14">
        <f t="shared" si="0"/>
        <v>0.1118805581801694</v>
      </c>
      <c r="I25" s="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4:23">
      <c r="D26" s="18">
        <f t="shared" si="1"/>
        <v>17</v>
      </c>
      <c r="E26" s="1">
        <v>28126</v>
      </c>
      <c r="F26" s="23">
        <v>2081.826</v>
      </c>
      <c r="G26" s="1">
        <v>28126</v>
      </c>
      <c r="H26" s="14">
        <f t="shared" si="0"/>
        <v>0.11124835327199789</v>
      </c>
      <c r="I26" s="3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4:23">
      <c r="D27" s="18">
        <f t="shared" si="1"/>
        <v>18</v>
      </c>
      <c r="E27" s="1">
        <v>28491</v>
      </c>
      <c r="F27" s="23">
        <v>2351.5990000000002</v>
      </c>
      <c r="G27" s="1">
        <v>28491</v>
      </c>
      <c r="H27" s="14">
        <f t="shared" si="0"/>
        <v>0.12958479719246485</v>
      </c>
      <c r="I27" s="3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4:23">
      <c r="D28" s="18">
        <f t="shared" si="1"/>
        <v>19</v>
      </c>
      <c r="E28" s="1">
        <v>28856</v>
      </c>
      <c r="F28" s="23">
        <v>2627.3330000000001</v>
      </c>
      <c r="G28" s="1">
        <v>28856</v>
      </c>
      <c r="H28" s="14">
        <f t="shared" si="0"/>
        <v>0.1172538345185552</v>
      </c>
      <c r="I28" s="3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4:23">
      <c r="D29" s="18">
        <f t="shared" si="1"/>
        <v>20</v>
      </c>
      <c r="E29" s="1">
        <v>29221</v>
      </c>
      <c r="F29" s="23">
        <v>2857.3069999999998</v>
      </c>
      <c r="G29" s="1">
        <v>29221</v>
      </c>
      <c r="H29" s="14">
        <f t="shared" si="0"/>
        <v>8.7531348329275227E-2</v>
      </c>
      <c r="I29" s="3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4:23">
      <c r="D30" s="18">
        <f t="shared" si="1"/>
        <v>21</v>
      </c>
      <c r="E30" s="1">
        <v>29587</v>
      </c>
      <c r="F30" s="23">
        <v>3207.0410000000002</v>
      </c>
      <c r="G30" s="1">
        <v>29587</v>
      </c>
      <c r="H30" s="14">
        <f t="shared" si="0"/>
        <v>0.12239986812757619</v>
      </c>
      <c r="I30" s="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4:23">
      <c r="D31" s="18">
        <f t="shared" si="1"/>
        <v>22</v>
      </c>
      <c r="E31" s="1">
        <v>29952</v>
      </c>
      <c r="F31" s="23">
        <v>3343.7890000000002</v>
      </c>
      <c r="G31" s="1">
        <v>29952</v>
      </c>
      <c r="H31" s="14">
        <f t="shared" si="0"/>
        <v>4.2639928831592844E-2</v>
      </c>
      <c r="I31" s="3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4:23">
      <c r="D32" s="18">
        <f t="shared" si="1"/>
        <v>23</v>
      </c>
      <c r="E32" s="1">
        <v>30317</v>
      </c>
      <c r="F32" s="23">
        <v>3634.038</v>
      </c>
      <c r="G32" s="1">
        <v>30317</v>
      </c>
      <c r="H32" s="14">
        <f t="shared" si="0"/>
        <v>8.6802426827769175E-2</v>
      </c>
      <c r="I32" s="3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4:23">
      <c r="D33" s="18">
        <f t="shared" si="1"/>
        <v>24</v>
      </c>
      <c r="E33" s="1">
        <v>30682</v>
      </c>
      <c r="F33" s="23">
        <v>4037.6129999999998</v>
      </c>
      <c r="G33" s="1">
        <v>30682</v>
      </c>
      <c r="H33" s="14">
        <f t="shared" si="0"/>
        <v>0.11105414968142879</v>
      </c>
      <c r="I33" s="3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4:23">
      <c r="D34" s="18">
        <f t="shared" si="1"/>
        <v>25</v>
      </c>
      <c r="E34" s="1">
        <v>31048</v>
      </c>
      <c r="F34" s="23">
        <v>4338.9790000000003</v>
      </c>
      <c r="G34" s="1">
        <v>31048</v>
      </c>
      <c r="H34" s="14">
        <f t="shared" si="0"/>
        <v>7.4639644760406743E-2</v>
      </c>
      <c r="I34" s="3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4:23">
      <c r="D35" s="18">
        <f t="shared" si="1"/>
        <v>26</v>
      </c>
      <c r="E35" s="1">
        <v>31413</v>
      </c>
      <c r="F35" s="23">
        <v>4579.6310000000003</v>
      </c>
      <c r="G35" s="1">
        <v>31413</v>
      </c>
      <c r="H35" s="14">
        <f t="shared" si="0"/>
        <v>5.5462817404739795E-2</v>
      </c>
      <c r="I35" s="3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4:23">
      <c r="D36" s="18">
        <f t="shared" si="1"/>
        <v>27</v>
      </c>
      <c r="E36" s="1">
        <v>31778</v>
      </c>
      <c r="F36" s="23">
        <v>4855.2150000000001</v>
      </c>
      <c r="G36" s="1">
        <v>31778</v>
      </c>
      <c r="H36" s="14">
        <f t="shared" si="0"/>
        <v>6.017602728254734E-2</v>
      </c>
      <c r="I36" s="3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4:23">
      <c r="D37" s="18">
        <f t="shared" si="1"/>
        <v>28</v>
      </c>
      <c r="E37" s="1">
        <v>32143</v>
      </c>
      <c r="F37" s="23">
        <v>5236.4380000000001</v>
      </c>
      <c r="G37" s="1">
        <v>32143</v>
      </c>
      <c r="H37" s="14">
        <f t="shared" si="0"/>
        <v>7.8518253053675213E-2</v>
      </c>
      <c r="I37" s="3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4:23">
      <c r="D38" s="18">
        <f t="shared" si="1"/>
        <v>29</v>
      </c>
      <c r="E38" s="1">
        <v>32509</v>
      </c>
      <c r="F38" s="23">
        <v>5641.58</v>
      </c>
      <c r="G38" s="1">
        <v>32509</v>
      </c>
      <c r="H38" s="14">
        <f t="shared" si="0"/>
        <v>7.7369769297373381E-2</v>
      </c>
      <c r="I38" s="3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4:23">
      <c r="D39" s="18">
        <f t="shared" si="1"/>
        <v>30</v>
      </c>
      <c r="E39" s="1">
        <v>32874</v>
      </c>
      <c r="F39" s="23">
        <v>5963.1440000000002</v>
      </c>
      <c r="G39" s="1">
        <v>32874</v>
      </c>
      <c r="H39" s="14">
        <f t="shared" si="0"/>
        <v>5.6998925832834058E-2</v>
      </c>
      <c r="I39" s="3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4:23">
      <c r="D40" s="18">
        <f t="shared" si="1"/>
        <v>31</v>
      </c>
      <c r="E40" s="1">
        <v>33239</v>
      </c>
      <c r="F40" s="23">
        <v>6158.1289999999999</v>
      </c>
      <c r="G40" s="1">
        <v>33239</v>
      </c>
      <c r="H40" s="14">
        <f t="shared" si="0"/>
        <v>3.2698355095902354E-2</v>
      </c>
      <c r="I40" s="3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4:23">
      <c r="D41" s="18">
        <f t="shared" si="1"/>
        <v>32</v>
      </c>
      <c r="E41" s="1">
        <v>33604</v>
      </c>
      <c r="F41" s="23">
        <v>6520.3270000000002</v>
      </c>
      <c r="G41" s="1">
        <v>33604</v>
      </c>
      <c r="H41" s="14">
        <f t="shared" si="0"/>
        <v>5.881624110180228E-2</v>
      </c>
      <c r="I41" s="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4:23">
      <c r="D42" s="18">
        <f t="shared" si="1"/>
        <v>33</v>
      </c>
      <c r="E42" s="1">
        <v>33970</v>
      </c>
      <c r="F42" s="23">
        <v>6858.5590000000002</v>
      </c>
      <c r="G42" s="1">
        <v>33970</v>
      </c>
      <c r="H42" s="14">
        <f t="shared" si="0"/>
        <v>5.1873471989978492E-2</v>
      </c>
      <c r="I42" s="3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4:23">
      <c r="D43" s="18">
        <f t="shared" si="1"/>
        <v>34</v>
      </c>
      <c r="E43" s="1">
        <v>34335</v>
      </c>
      <c r="F43" s="23">
        <v>7287.2359999999999</v>
      </c>
      <c r="G43" s="1">
        <v>34335</v>
      </c>
      <c r="H43" s="14">
        <f t="shared" si="0"/>
        <v>6.2502487767474246E-2</v>
      </c>
      <c r="I43" s="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4:23">
      <c r="D44" s="18">
        <f t="shared" si="1"/>
        <v>35</v>
      </c>
      <c r="E44" s="1">
        <v>34700</v>
      </c>
      <c r="F44" s="23">
        <v>7639.7489999999998</v>
      </c>
      <c r="G44" s="1">
        <v>34700</v>
      </c>
      <c r="H44" s="14">
        <f t="shared" si="0"/>
        <v>4.8374033721427345E-2</v>
      </c>
      <c r="I44" s="3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4:23">
      <c r="D45" s="18">
        <f t="shared" si="1"/>
        <v>36</v>
      </c>
      <c r="E45" s="1">
        <v>35065</v>
      </c>
      <c r="F45" s="23">
        <v>8073.1220000000003</v>
      </c>
      <c r="G45" s="1">
        <v>35065</v>
      </c>
      <c r="H45" s="14">
        <f t="shared" si="0"/>
        <v>5.6726078304405014E-2</v>
      </c>
      <c r="I45" s="3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4:23">
      <c r="D46" s="18">
        <f t="shared" si="1"/>
        <v>37</v>
      </c>
      <c r="E46" s="1">
        <v>35431</v>
      </c>
      <c r="F46" s="23">
        <v>8577.5519999999997</v>
      </c>
      <c r="G46" s="1">
        <v>35431</v>
      </c>
      <c r="H46" s="14">
        <f t="shared" si="0"/>
        <v>6.2482643022117035E-2</v>
      </c>
      <c r="I46" s="3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4:23">
      <c r="D47" s="18">
        <f t="shared" si="1"/>
        <v>38</v>
      </c>
      <c r="E47" s="1">
        <v>35796</v>
      </c>
      <c r="F47" s="23">
        <v>9062.8169999999991</v>
      </c>
      <c r="G47" s="1">
        <v>35796</v>
      </c>
      <c r="H47" s="14">
        <f t="shared" si="0"/>
        <v>5.6573833653237982E-2</v>
      </c>
      <c r="I47" s="3"/>
    </row>
    <row r="48" spans="4:23">
      <c r="D48" s="18">
        <f t="shared" si="1"/>
        <v>39</v>
      </c>
      <c r="E48" s="1">
        <v>36161</v>
      </c>
      <c r="F48" s="23">
        <v>9631.1720000000005</v>
      </c>
      <c r="G48" s="1">
        <v>36161</v>
      </c>
      <c r="H48" s="14">
        <f t="shared" si="0"/>
        <v>6.2712840830836836E-2</v>
      </c>
      <c r="I48" s="3"/>
    </row>
    <row r="49" spans="4:12">
      <c r="D49" s="18">
        <f t="shared" si="1"/>
        <v>40</v>
      </c>
      <c r="E49" s="1">
        <v>36526</v>
      </c>
      <c r="F49" s="23">
        <v>10250.951999999999</v>
      </c>
      <c r="G49" s="1">
        <v>36526</v>
      </c>
      <c r="H49" s="14">
        <f t="shared" si="0"/>
        <v>6.43514621065846E-2</v>
      </c>
      <c r="I49" s="3"/>
    </row>
    <row r="50" spans="4:12">
      <c r="D50" s="18">
        <f t="shared" si="1"/>
        <v>41</v>
      </c>
      <c r="E50" s="1">
        <v>36892</v>
      </c>
      <c r="F50" s="23">
        <v>10581.929</v>
      </c>
      <c r="G50" s="1">
        <v>36892</v>
      </c>
      <c r="H50" s="14">
        <f t="shared" si="0"/>
        <v>3.2287440229941566E-2</v>
      </c>
      <c r="I50" s="3"/>
    </row>
    <row r="51" spans="4:12">
      <c r="D51" s="18">
        <f t="shared" si="1"/>
        <v>42</v>
      </c>
      <c r="E51" s="1">
        <v>37257</v>
      </c>
      <c r="F51" s="23">
        <v>10929.108</v>
      </c>
      <c r="G51" s="1">
        <v>37257</v>
      </c>
      <c r="H51" s="14">
        <f t="shared" si="0"/>
        <v>3.2808668438429445E-2</v>
      </c>
      <c r="I51" s="3"/>
    </row>
    <row r="52" spans="4:12">
      <c r="D52" s="18">
        <f t="shared" si="1"/>
        <v>43</v>
      </c>
      <c r="E52" s="1">
        <v>37622</v>
      </c>
      <c r="F52" s="23">
        <v>11456.45</v>
      </c>
      <c r="G52" s="1">
        <v>37622</v>
      </c>
      <c r="H52" s="14">
        <f t="shared" si="0"/>
        <v>4.8251147303146835E-2</v>
      </c>
      <c r="I52" s="3"/>
    </row>
    <row r="53" spans="4:12">
      <c r="D53" s="18">
        <f t="shared" si="1"/>
        <v>44</v>
      </c>
      <c r="E53" s="1">
        <v>37987</v>
      </c>
      <c r="F53" s="23">
        <v>12217.196</v>
      </c>
      <c r="G53" s="1">
        <v>37987</v>
      </c>
      <c r="H53" s="14">
        <f t="shared" si="0"/>
        <v>6.6403292468434794E-2</v>
      </c>
      <c r="I53" s="3"/>
    </row>
    <row r="54" spans="4:12">
      <c r="D54" s="18">
        <f t="shared" si="1"/>
        <v>45</v>
      </c>
      <c r="E54" s="1">
        <v>38353</v>
      </c>
      <c r="F54" s="23">
        <v>13039.197</v>
      </c>
      <c r="G54" s="1">
        <v>38353</v>
      </c>
      <c r="H54" s="14">
        <f t="shared" si="0"/>
        <v>6.7282296199553393E-2</v>
      </c>
      <c r="I54" s="3"/>
      <c r="K54" s="1"/>
      <c r="L54" s="3"/>
    </row>
    <row r="55" spans="4:12">
      <c r="D55" s="18">
        <f t="shared" si="1"/>
        <v>46</v>
      </c>
      <c r="E55" s="1">
        <v>38718</v>
      </c>
      <c r="F55" s="23">
        <v>13815.583000000001</v>
      </c>
      <c r="G55" s="1">
        <v>38718</v>
      </c>
      <c r="H55" s="14">
        <f t="shared" si="0"/>
        <v>5.9542470291690464E-2</v>
      </c>
      <c r="I55" s="3"/>
      <c r="K55" s="1"/>
      <c r="L55" s="3"/>
    </row>
    <row r="56" spans="4:12">
      <c r="D56" s="18">
        <f t="shared" si="1"/>
        <v>47</v>
      </c>
      <c r="E56" s="1">
        <v>39083</v>
      </c>
      <c r="F56" s="23">
        <v>14474.227999999999</v>
      </c>
      <c r="G56" s="1">
        <v>39083</v>
      </c>
      <c r="H56" s="14">
        <f t="shared" si="0"/>
        <v>4.7674064858500564E-2</v>
      </c>
      <c r="I56" s="3"/>
      <c r="K56" s="1"/>
      <c r="L56" s="3"/>
    </row>
    <row r="57" spans="4:12">
      <c r="D57" s="18">
        <f t="shared" si="1"/>
        <v>48</v>
      </c>
      <c r="E57" s="1">
        <v>39448</v>
      </c>
      <c r="F57" s="23">
        <v>14769.861999999999</v>
      </c>
      <c r="G57" s="1">
        <v>39448</v>
      </c>
      <c r="H57" s="14">
        <f t="shared" si="0"/>
        <v>2.0424854437832485E-2</v>
      </c>
      <c r="I57" s="3"/>
      <c r="K57" s="1"/>
      <c r="L57" s="3"/>
    </row>
    <row r="58" spans="4:12">
      <c r="D58" s="18">
        <v>49</v>
      </c>
      <c r="E58" s="1">
        <v>39814</v>
      </c>
      <c r="F58" s="23">
        <v>14478.066999999999</v>
      </c>
      <c r="G58" s="1">
        <v>39814</v>
      </c>
      <c r="H58" s="14">
        <f t="shared" si="0"/>
        <v>-1.9756108757143398E-2</v>
      </c>
      <c r="I58" s="3"/>
      <c r="K58" s="1"/>
      <c r="L58" s="3"/>
    </row>
    <row r="59" spans="4:12">
      <c r="D59" s="18">
        <v>50</v>
      </c>
      <c r="E59" s="1">
        <v>40179</v>
      </c>
      <c r="F59" s="23">
        <v>15048.971</v>
      </c>
      <c r="G59" s="1">
        <v>40179</v>
      </c>
      <c r="H59" s="14">
        <f t="shared" si="0"/>
        <v>3.9432335822178421E-2</v>
      </c>
      <c r="I59" s="3"/>
      <c r="K59" s="1"/>
      <c r="L59" s="3"/>
    </row>
    <row r="60" spans="4:12">
      <c r="D60" s="18">
        <v>51</v>
      </c>
      <c r="E60" s="1">
        <v>40544</v>
      </c>
      <c r="F60" s="23">
        <v>15599.732</v>
      </c>
      <c r="G60" s="1">
        <v>40544</v>
      </c>
      <c r="H60" s="14">
        <f t="shared" si="0"/>
        <v>3.6597917558615745E-2</v>
      </c>
      <c r="I60" s="3"/>
      <c r="K60" s="1"/>
      <c r="L60" s="3"/>
    </row>
    <row r="61" spans="4:12">
      <c r="D61" s="18">
        <v>52</v>
      </c>
      <c r="E61" s="1">
        <v>40909</v>
      </c>
      <c r="F61" s="23">
        <v>16253.97</v>
      </c>
      <c r="G61" s="1">
        <v>40909</v>
      </c>
      <c r="H61" s="14">
        <f t="shared" si="0"/>
        <v>4.1939053824770811E-2</v>
      </c>
      <c r="I61" s="3"/>
      <c r="K61" s="1"/>
      <c r="L61" s="3"/>
    </row>
    <row r="62" spans="4:12">
      <c r="D62" s="18">
        <f>D61+1</f>
        <v>53</v>
      </c>
      <c r="E62" s="1">
        <v>41275</v>
      </c>
      <c r="F62" s="23">
        <v>16880.683000000001</v>
      </c>
      <c r="G62" s="1">
        <v>41275</v>
      </c>
      <c r="H62" s="14">
        <f t="shared" si="0"/>
        <v>3.8557533944014954E-2</v>
      </c>
      <c r="I62" s="3"/>
      <c r="K62" s="1"/>
      <c r="L62" s="3"/>
    </row>
    <row r="63" spans="4:12">
      <c r="D63" s="18">
        <f t="shared" ref="D63:D67" si="2">D62+1</f>
        <v>54</v>
      </c>
      <c r="E63" s="1">
        <v>41640</v>
      </c>
      <c r="F63" s="23">
        <v>17608.137999999999</v>
      </c>
      <c r="G63" s="1">
        <v>41640</v>
      </c>
      <c r="H63" s="14">
        <f t="shared" si="0"/>
        <v>4.3093931685109998E-2</v>
      </c>
      <c r="I63" s="3"/>
      <c r="K63" s="1"/>
      <c r="L63" s="3"/>
    </row>
    <row r="64" spans="4:12">
      <c r="D64" s="18">
        <f t="shared" si="2"/>
        <v>55</v>
      </c>
      <c r="E64" s="1">
        <v>42005</v>
      </c>
      <c r="F64" s="23">
        <v>18295.019</v>
      </c>
      <c r="G64" s="1">
        <v>42005</v>
      </c>
      <c r="H64" s="14">
        <f t="shared" si="0"/>
        <v>3.9009292180695265E-2</v>
      </c>
      <c r="I64" s="3"/>
      <c r="K64" s="1"/>
      <c r="L64" s="3"/>
    </row>
    <row r="65" spans="4:15">
      <c r="D65" s="18">
        <f t="shared" si="2"/>
        <v>56</v>
      </c>
      <c r="E65" s="1">
        <v>42370</v>
      </c>
      <c r="F65" s="23">
        <v>18804.913</v>
      </c>
      <c r="G65" s="1">
        <v>42370</v>
      </c>
      <c r="H65" s="14">
        <f t="shared" ref="H65:H72" si="3">((F65/F64)-1)</f>
        <v>2.7870646103182573E-2</v>
      </c>
    </row>
    <row r="66" spans="4:15">
      <c r="D66" s="18">
        <f t="shared" si="2"/>
        <v>57</v>
      </c>
      <c r="E66" s="1">
        <v>42736</v>
      </c>
      <c r="F66" s="23">
        <v>19612.101999999999</v>
      </c>
      <c r="G66" s="1">
        <v>42736</v>
      </c>
      <c r="H66" s="14">
        <f t="shared" si="3"/>
        <v>4.2924367690507115E-2</v>
      </c>
    </row>
    <row r="67" spans="4:15">
      <c r="D67" s="18">
        <f t="shared" si="2"/>
        <v>58</v>
      </c>
      <c r="E67" s="1">
        <v>43101</v>
      </c>
      <c r="F67" s="23">
        <v>20656.516</v>
      </c>
      <c r="G67" s="1">
        <v>43101</v>
      </c>
      <c r="H67" s="14">
        <f t="shared" si="3"/>
        <v>5.3253547223035991E-2</v>
      </c>
    </row>
    <row r="68" spans="4:15">
      <c r="D68" s="18">
        <v>59</v>
      </c>
      <c r="E68" s="1">
        <v>43466</v>
      </c>
      <c r="F68" s="23">
        <v>21521.395</v>
      </c>
      <c r="G68" s="1">
        <v>43466</v>
      </c>
      <c r="H68" s="14">
        <f t="shared" si="3"/>
        <v>4.1869548572469828E-2</v>
      </c>
    </row>
    <row r="69" spans="4:15">
      <c r="D69" s="18">
        <v>60</v>
      </c>
      <c r="E69" s="1">
        <v>43831</v>
      </c>
      <c r="F69" s="23">
        <v>21322.95</v>
      </c>
      <c r="G69" s="11">
        <v>43831</v>
      </c>
      <c r="H69" s="14">
        <f t="shared" si="3"/>
        <v>-9.2208242077244096E-3</v>
      </c>
      <c r="M69">
        <v>3.2480000000000002</v>
      </c>
      <c r="O69" s="29">
        <f>M69/M70</f>
        <v>1.275676524881191E-4</v>
      </c>
    </row>
    <row r="70" spans="4:15">
      <c r="D70" s="18">
        <v>61</v>
      </c>
      <c r="E70" s="1">
        <v>44197</v>
      </c>
      <c r="F70" s="23">
        <v>23594.030999999999</v>
      </c>
      <c r="G70" s="11">
        <v>44197</v>
      </c>
      <c r="H70" s="14">
        <f t="shared" si="3"/>
        <v>0.10650876168635204</v>
      </c>
      <c r="M70">
        <v>25461</v>
      </c>
    </row>
    <row r="71" spans="4:15">
      <c r="D71" s="18">
        <v>62</v>
      </c>
      <c r="E71" s="1">
        <v>44562</v>
      </c>
      <c r="F71" s="23">
        <v>25744.108</v>
      </c>
      <c r="G71" s="11">
        <v>44562</v>
      </c>
      <c r="H71" s="14">
        <f t="shared" si="3"/>
        <v>9.1128006062211275E-2</v>
      </c>
    </row>
    <row r="72" spans="4:15">
      <c r="D72" s="18">
        <v>63</v>
      </c>
      <c r="E72" s="1">
        <v>44927</v>
      </c>
      <c r="F72" s="23">
        <v>27360.935000000001</v>
      </c>
      <c r="G72" s="1">
        <v>44927</v>
      </c>
      <c r="H72" s="14">
        <f t="shared" si="3"/>
        <v>6.2803768536086046E-2</v>
      </c>
    </row>
    <row r="73" spans="4:15" ht="16.2" thickBot="1">
      <c r="D73" s="18"/>
      <c r="E73" s="21" t="s">
        <v>38</v>
      </c>
      <c r="F73" s="22">
        <f>(((F72/F9)^(1/63))-1)*100</f>
        <v>6.4214026831994619</v>
      </c>
    </row>
  </sheetData>
  <phoneticPr fontId="0" type="noConversion"/>
  <hyperlinks>
    <hyperlink ref="E1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6"/>
  <sheetViews>
    <sheetView topLeftCell="A28" zoomScale="75" zoomScaleNormal="75" workbookViewId="0">
      <selection activeCell="W63" sqref="W63"/>
    </sheetView>
  </sheetViews>
  <sheetFormatPr defaultRowHeight="13.2"/>
  <cols>
    <col min="1" max="2" width="20.6640625" customWidth="1"/>
  </cols>
  <sheetData>
    <row r="1" spans="1:2">
      <c r="A1" s="2" t="s">
        <v>0</v>
      </c>
      <c r="B1" s="2" t="s">
        <v>1</v>
      </c>
    </row>
    <row r="2" spans="1:2">
      <c r="A2" s="2" t="s">
        <v>2</v>
      </c>
      <c r="B2" s="9" t="s">
        <v>3</v>
      </c>
    </row>
    <row r="3" spans="1:2">
      <c r="A3" s="2" t="s">
        <v>4</v>
      </c>
      <c r="B3" s="2" t="s">
        <v>5</v>
      </c>
    </row>
    <row r="4" spans="1:2">
      <c r="A4" s="2" t="s">
        <v>6</v>
      </c>
      <c r="B4" s="2" t="s">
        <v>7</v>
      </c>
    </row>
    <row r="5" spans="1:2">
      <c r="A5" s="2" t="s">
        <v>8</v>
      </c>
      <c r="B5" s="2" t="s">
        <v>9</v>
      </c>
    </row>
    <row r="6" spans="1:2">
      <c r="A6" s="2" t="s">
        <v>10</v>
      </c>
      <c r="B6" s="2" t="s">
        <v>11</v>
      </c>
    </row>
    <row r="7" spans="1:2">
      <c r="A7" t="s">
        <v>22</v>
      </c>
    </row>
    <row r="8" spans="1:2">
      <c r="A8" t="s">
        <v>23</v>
      </c>
    </row>
    <row r="9" spans="1:2">
      <c r="A9" t="s">
        <v>24</v>
      </c>
    </row>
    <row r="10" spans="1:2">
      <c r="A10" t="s">
        <v>25</v>
      </c>
    </row>
    <row r="11" spans="1:2">
      <c r="A11" t="s">
        <v>26</v>
      </c>
    </row>
    <row r="12" spans="1:2">
      <c r="A12" t="s">
        <v>27</v>
      </c>
    </row>
    <row r="14" spans="1:2">
      <c r="A14" t="s">
        <v>31</v>
      </c>
      <c r="B14" t="s">
        <v>32</v>
      </c>
    </row>
    <row r="16" spans="1:2">
      <c r="A16" t="s">
        <v>28</v>
      </c>
    </row>
    <row r="17" spans="1:17">
      <c r="A17" t="s">
        <v>29</v>
      </c>
      <c r="B17" s="17" t="s">
        <v>3</v>
      </c>
    </row>
    <row r="18" spans="1:17">
      <c r="B18" s="2"/>
    </row>
    <row r="19" spans="1:17">
      <c r="A19" s="24" t="s">
        <v>33</v>
      </c>
      <c r="B19" s="2"/>
    </row>
    <row r="20" spans="1:17">
      <c r="A20" t="s">
        <v>28</v>
      </c>
    </row>
    <row r="21" spans="1:17">
      <c r="A21" t="s">
        <v>29</v>
      </c>
      <c r="B21" t="s">
        <v>31</v>
      </c>
    </row>
    <row r="22" spans="1:17">
      <c r="A22" s="1">
        <v>21551</v>
      </c>
      <c r="B22" s="23">
        <v>3178.1819999999998</v>
      </c>
    </row>
    <row r="23" spans="1:17">
      <c r="A23" s="1">
        <v>21916</v>
      </c>
      <c r="B23" s="23">
        <v>3500.2719999999999</v>
      </c>
      <c r="C23" s="4">
        <f>((B23/B22)-1)</f>
        <v>0.10134410175376996</v>
      </c>
    </row>
    <row r="24" spans="1:17">
      <c r="A24" s="1">
        <v>22282</v>
      </c>
      <c r="B24" s="23">
        <v>3590.0659999999998</v>
      </c>
      <c r="C24" s="4">
        <f>((B24/B23)-1)</f>
        <v>2.5653434933056607E-2</v>
      </c>
    </row>
    <row r="25" spans="1:17">
      <c r="A25" s="1">
        <v>22647</v>
      </c>
      <c r="B25" s="23">
        <v>3810.1239999999998</v>
      </c>
      <c r="C25" s="4">
        <f t="shared" ref="C25:C86" si="0">((B25/B24)-1)</f>
        <v>6.1296366139229841E-2</v>
      </c>
    </row>
    <row r="26" spans="1:17">
      <c r="A26" s="1">
        <v>23012</v>
      </c>
      <c r="B26" s="23">
        <v>3976.1419999999998</v>
      </c>
      <c r="C26" s="4">
        <f t="shared" si="0"/>
        <v>4.3572860095892008E-2</v>
      </c>
    </row>
    <row r="27" spans="1:17">
      <c r="A27" s="1">
        <v>23377</v>
      </c>
      <c r="B27" s="23">
        <v>4205.277</v>
      </c>
      <c r="C27" s="4">
        <f t="shared" si="0"/>
        <v>5.7627469039083667E-2</v>
      </c>
    </row>
    <row r="28" spans="1:17">
      <c r="A28" s="1">
        <v>23743</v>
      </c>
      <c r="B28" s="23">
        <v>4478.5550000000003</v>
      </c>
      <c r="C28" s="4">
        <f t="shared" si="0"/>
        <v>6.4984542040869231E-2</v>
      </c>
    </row>
    <row r="29" spans="1:17">
      <c r="A29" s="1">
        <v>24108</v>
      </c>
      <c r="B29" s="23">
        <v>4773.9309999999996</v>
      </c>
      <c r="C29" s="4">
        <f t="shared" si="0"/>
        <v>6.5953415778080116E-2</v>
      </c>
    </row>
    <row r="30" spans="1:17">
      <c r="A30" s="1">
        <v>24473</v>
      </c>
      <c r="B30" s="23">
        <v>4904.8639999999996</v>
      </c>
      <c r="C30" s="4">
        <f t="shared" si="0"/>
        <v>2.7426663686592967E-2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>
      <c r="A31" s="1">
        <v>24838</v>
      </c>
      <c r="B31" s="23">
        <v>5145.9139999999998</v>
      </c>
      <c r="C31" s="4">
        <f t="shared" si="0"/>
        <v>4.914509352349028E-2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>
      <c r="A32" s="1">
        <v>25204</v>
      </c>
      <c r="B32" s="23">
        <v>5306.5940000000001</v>
      </c>
      <c r="C32" s="4">
        <f t="shared" si="0"/>
        <v>3.122477367480303E-2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20">
      <c r="A33" s="1">
        <v>25569</v>
      </c>
      <c r="B33" s="23">
        <v>5316.3909999999996</v>
      </c>
      <c r="C33" s="4">
        <f t="shared" si="0"/>
        <v>1.8461936225004916E-3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20">
      <c r="A34" s="1">
        <v>25934</v>
      </c>
      <c r="B34" s="23">
        <v>5491.4449999999997</v>
      </c>
      <c r="C34" s="4">
        <f t="shared" si="0"/>
        <v>3.2927224502486752E-2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7"/>
      <c r="S34" s="7"/>
      <c r="T34" s="7"/>
    </row>
    <row r="35" spans="1:20">
      <c r="A35" s="1">
        <v>26299</v>
      </c>
      <c r="B35" s="23">
        <v>5780.0479999999998</v>
      </c>
      <c r="C35" s="4">
        <f t="shared" si="0"/>
        <v>5.2555019671507219E-2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7"/>
      <c r="S35" s="7"/>
      <c r="T35" s="7"/>
    </row>
    <row r="36" spans="1:20">
      <c r="A36" s="1">
        <v>26665</v>
      </c>
      <c r="B36" s="23">
        <v>6106.3710000000001</v>
      </c>
      <c r="C36" s="4">
        <f t="shared" si="0"/>
        <v>5.6456797590608288E-2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7"/>
      <c r="S36" s="7"/>
      <c r="T36" s="7"/>
    </row>
    <row r="37" spans="1:20">
      <c r="A37" s="1">
        <v>27030</v>
      </c>
      <c r="B37" s="23">
        <v>6073.3630000000003</v>
      </c>
      <c r="C37" s="4">
        <f t="shared" si="0"/>
        <v>-5.4055018930228016E-3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7"/>
      <c r="S37" s="7"/>
      <c r="T37" s="7"/>
    </row>
    <row r="38" spans="1:20">
      <c r="A38" s="1">
        <v>27395</v>
      </c>
      <c r="B38" s="23">
        <v>6060.875</v>
      </c>
      <c r="C38" s="4">
        <f t="shared" si="0"/>
        <v>-2.0561919318835553E-3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7"/>
      <c r="S38" s="7"/>
      <c r="T38" s="7"/>
    </row>
    <row r="39" spans="1:20">
      <c r="A39" s="1">
        <v>27760</v>
      </c>
      <c r="B39" s="23">
        <v>6387.4369999999999</v>
      </c>
      <c r="C39" s="4">
        <f t="shared" si="0"/>
        <v>5.3880339059954263E-2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7"/>
      <c r="S39" s="7"/>
      <c r="T39" s="7"/>
    </row>
    <row r="40" spans="1:20">
      <c r="A40" s="1">
        <v>28126</v>
      </c>
      <c r="B40" s="23">
        <v>6682.8040000000001</v>
      </c>
      <c r="C40" s="4">
        <f t="shared" si="0"/>
        <v>4.6241865086105838E-2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7"/>
      <c r="S40" s="7"/>
      <c r="T40" s="7"/>
    </row>
    <row r="41" spans="1:20">
      <c r="A41" s="1">
        <v>28491</v>
      </c>
      <c r="B41" s="23">
        <v>7052.7110000000002</v>
      </c>
      <c r="C41" s="4">
        <f t="shared" si="0"/>
        <v>5.5352064791964528E-2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7"/>
      <c r="S41" s="7"/>
      <c r="T41" s="7"/>
    </row>
    <row r="42" spans="1:20">
      <c r="A42" s="1">
        <v>28856</v>
      </c>
      <c r="B42" s="23">
        <v>7275.9989999999998</v>
      </c>
      <c r="C42" s="4">
        <f t="shared" si="0"/>
        <v>3.1659882277892848E-2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7"/>
      <c r="S42" s="7"/>
      <c r="T42" s="7"/>
    </row>
    <row r="43" spans="1:20">
      <c r="A43" s="1">
        <v>29221</v>
      </c>
      <c r="B43" s="23">
        <v>7257.3159999999998</v>
      </c>
      <c r="C43" s="4">
        <f t="shared" si="0"/>
        <v>-2.5677573622536753E-3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7"/>
      <c r="S43" s="7"/>
      <c r="T43" s="7"/>
    </row>
    <row r="44" spans="1:20">
      <c r="A44" s="1">
        <v>29587</v>
      </c>
      <c r="B44" s="23">
        <v>7441.4849999999997</v>
      </c>
      <c r="C44" s="4">
        <f t="shared" si="0"/>
        <v>2.5377012658674314E-2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7"/>
      <c r="S44" s="7"/>
      <c r="T44" s="7"/>
    </row>
    <row r="45" spans="1:20">
      <c r="A45" s="1">
        <v>29952</v>
      </c>
      <c r="B45" s="23">
        <v>7307.3140000000003</v>
      </c>
      <c r="C45" s="4">
        <f t="shared" si="0"/>
        <v>-1.8030137801796187E-2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7"/>
      <c r="S45" s="7"/>
      <c r="T45" s="7"/>
    </row>
    <row r="46" spans="1:20">
      <c r="A46" s="1">
        <v>30317</v>
      </c>
      <c r="B46" s="23">
        <v>7642.2659999999996</v>
      </c>
      <c r="C46" s="4">
        <f t="shared" si="0"/>
        <v>4.5837909798319698E-2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7"/>
      <c r="S46" s="7"/>
      <c r="T46" s="7"/>
    </row>
    <row r="47" spans="1:20">
      <c r="A47" s="1">
        <v>30682</v>
      </c>
      <c r="B47" s="23">
        <v>8195.2950000000001</v>
      </c>
      <c r="C47" s="4">
        <f t="shared" si="0"/>
        <v>7.2364531671627264E-2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7"/>
      <c r="S47" s="7"/>
      <c r="T47" s="7"/>
    </row>
    <row r="48" spans="1:20">
      <c r="A48" s="1">
        <v>31048</v>
      </c>
      <c r="B48" s="23">
        <v>8537.0040000000008</v>
      </c>
      <c r="C48" s="4">
        <f t="shared" si="0"/>
        <v>4.1695753478062869E-2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7"/>
      <c r="S48" s="7"/>
      <c r="T48" s="7"/>
    </row>
    <row r="49" spans="1:20">
      <c r="A49" s="1">
        <v>31413</v>
      </c>
      <c r="B49" s="23">
        <v>8832.6110000000008</v>
      </c>
      <c r="C49" s="4">
        <f t="shared" si="0"/>
        <v>3.4626550485392871E-2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7"/>
      <c r="S49" s="7"/>
      <c r="T49" s="7"/>
    </row>
    <row r="50" spans="1:20">
      <c r="A50" s="1">
        <v>31778</v>
      </c>
      <c r="B50" s="23">
        <v>9137.7450000000008</v>
      </c>
      <c r="C50" s="4">
        <f t="shared" si="0"/>
        <v>3.4546296672637311E-2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7"/>
      <c r="S50" s="7"/>
      <c r="T50" s="7"/>
    </row>
    <row r="51" spans="1:20">
      <c r="A51" s="1">
        <v>32143</v>
      </c>
      <c r="B51" s="23">
        <v>9519.4269999999997</v>
      </c>
      <c r="C51" s="4">
        <f t="shared" si="0"/>
        <v>4.1769823955472463E-2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7"/>
      <c r="S51" s="7"/>
      <c r="T51" s="7"/>
    </row>
    <row r="52" spans="1:20">
      <c r="A52" s="1">
        <v>32509</v>
      </c>
      <c r="B52" s="23">
        <v>9869.0030000000006</v>
      </c>
      <c r="C52" s="4">
        <f t="shared" si="0"/>
        <v>3.6722378353235108E-2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7"/>
      <c r="S52" s="7"/>
      <c r="T52" s="7"/>
    </row>
    <row r="53" spans="1:20">
      <c r="A53" s="1">
        <v>32874</v>
      </c>
      <c r="B53" s="23">
        <v>10055.129000000001</v>
      </c>
      <c r="C53" s="4">
        <f t="shared" si="0"/>
        <v>1.8859655833522337E-2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7"/>
      <c r="S53" s="7"/>
      <c r="T53" s="7"/>
    </row>
    <row r="54" spans="1:20">
      <c r="A54" s="1">
        <v>33239</v>
      </c>
      <c r="B54" s="23">
        <v>10044.237999999999</v>
      </c>
      <c r="C54" s="4">
        <f t="shared" si="0"/>
        <v>-1.0831288191331945E-3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7"/>
      <c r="S54" s="7"/>
      <c r="T54" s="7"/>
    </row>
    <row r="55" spans="1:20">
      <c r="A55" s="1">
        <v>33604</v>
      </c>
      <c r="B55" s="23">
        <v>10398.046</v>
      </c>
      <c r="C55" s="4">
        <f t="shared" si="0"/>
        <v>3.5224971769884483E-2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7"/>
      <c r="S55" s="7"/>
      <c r="T55" s="7"/>
    </row>
    <row r="56" spans="1:20">
      <c r="A56" s="1">
        <v>33970</v>
      </c>
      <c r="B56" s="23">
        <v>10684.179</v>
      </c>
      <c r="C56" s="4">
        <f t="shared" si="0"/>
        <v>2.751795866261797E-2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7"/>
      <c r="S56" s="7"/>
      <c r="T56" s="7"/>
    </row>
    <row r="57" spans="1:20">
      <c r="A57" s="1">
        <v>34335</v>
      </c>
      <c r="B57" s="23">
        <v>11114.647000000001</v>
      </c>
      <c r="C57" s="4">
        <f t="shared" si="0"/>
        <v>4.0290227260325828E-2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7"/>
      <c r="S57" s="7"/>
      <c r="T57" s="7"/>
    </row>
    <row r="58" spans="1:20">
      <c r="A58" s="1">
        <v>34700</v>
      </c>
      <c r="B58" s="23">
        <v>11413.012000000001</v>
      </c>
      <c r="C58" s="4">
        <f t="shared" si="0"/>
        <v>2.6844307336076456E-2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7"/>
      <c r="S58" s="7"/>
      <c r="T58" s="7"/>
    </row>
    <row r="59" spans="1:20">
      <c r="A59" s="1">
        <v>35065</v>
      </c>
      <c r="B59" s="23">
        <v>11843.599</v>
      </c>
      <c r="C59" s="4">
        <f t="shared" si="0"/>
        <v>3.7727726913806769E-2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7"/>
      <c r="S59" s="7"/>
      <c r="T59" s="7"/>
    </row>
    <row r="60" spans="1:20">
      <c r="A60" s="1">
        <v>35431</v>
      </c>
      <c r="B60" s="23">
        <v>12370.299000000001</v>
      </c>
      <c r="C60" s="4">
        <f t="shared" si="0"/>
        <v>4.4471279380532858E-2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7"/>
      <c r="S60" s="7"/>
      <c r="T60" s="7"/>
    </row>
    <row r="61" spans="1:20">
      <c r="A61" s="1">
        <v>35796</v>
      </c>
      <c r="B61" s="23">
        <v>12924.876</v>
      </c>
      <c r="C61" s="4">
        <f t="shared" si="0"/>
        <v>4.4831333502933113E-2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7"/>
      <c r="S61" s="7"/>
      <c r="T61" s="7"/>
    </row>
    <row r="62" spans="1:20">
      <c r="A62" s="1">
        <v>36161</v>
      </c>
      <c r="B62" s="23">
        <v>13543.773999999999</v>
      </c>
      <c r="C62" s="4">
        <f t="shared" si="0"/>
        <v>4.7884250494937053E-2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7"/>
      <c r="S62" s="7"/>
      <c r="T62" s="7"/>
    </row>
    <row r="63" spans="1:20">
      <c r="A63" s="1">
        <v>36526</v>
      </c>
      <c r="B63" s="23">
        <v>14096.032999999999</v>
      </c>
      <c r="C63" s="4">
        <f t="shared" si="0"/>
        <v>4.0775857600695353E-2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7"/>
      <c r="S63" s="7"/>
      <c r="T63" s="7"/>
    </row>
    <row r="64" spans="1:20">
      <c r="A64" s="1">
        <v>36892</v>
      </c>
      <c r="B64" s="23">
        <v>14230.726000000001</v>
      </c>
      <c r="C64" s="4">
        <f t="shared" si="0"/>
        <v>9.5553834188668585E-3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7"/>
      <c r="S64" s="7"/>
      <c r="T64" s="7"/>
    </row>
    <row r="65" spans="1:20">
      <c r="A65" s="1">
        <v>37257</v>
      </c>
      <c r="B65" s="23">
        <v>14472.712</v>
      </c>
      <c r="C65" s="4">
        <f t="shared" si="0"/>
        <v>1.700447327845378E-2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>
      <c r="A66" s="1">
        <v>37622</v>
      </c>
      <c r="B66" s="23">
        <v>14877.312</v>
      </c>
      <c r="C66" s="4">
        <f t="shared" si="0"/>
        <v>2.7956059652123333E-2</v>
      </c>
      <c r="F66" s="17" t="s">
        <v>21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>
      <c r="A67" s="1">
        <v>37987</v>
      </c>
      <c r="B67" s="23">
        <v>15449.757</v>
      </c>
      <c r="C67" s="4">
        <f t="shared" si="0"/>
        <v>3.8477716942415308E-2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>
      <c r="A68" s="1">
        <v>38353</v>
      </c>
      <c r="B68" s="23">
        <v>15987.957</v>
      </c>
      <c r="C68" s="4">
        <f t="shared" si="0"/>
        <v>3.4835499354455957E-2</v>
      </c>
    </row>
    <row r="69" spans="1:20">
      <c r="A69" s="1">
        <v>38718</v>
      </c>
      <c r="B69" s="23">
        <v>16433.148000000001</v>
      </c>
      <c r="C69" s="4">
        <f t="shared" si="0"/>
        <v>2.7845396381789067E-2</v>
      </c>
    </row>
    <row r="70" spans="1:20">
      <c r="A70" s="1">
        <v>39083</v>
      </c>
      <c r="B70" s="23">
        <v>16762.445</v>
      </c>
      <c r="C70" s="4">
        <f t="shared" si="0"/>
        <v>2.0038582990915543E-2</v>
      </c>
    </row>
    <row r="71" spans="1:20">
      <c r="A71" s="1">
        <v>39448</v>
      </c>
      <c r="B71" s="23">
        <v>16781.485000000001</v>
      </c>
      <c r="C71" s="4">
        <f t="shared" si="0"/>
        <v>1.1358724816099564E-3</v>
      </c>
    </row>
    <row r="72" spans="1:20">
      <c r="A72" s="1">
        <v>39814</v>
      </c>
      <c r="B72" s="23">
        <v>16349.11</v>
      </c>
      <c r="C72" s="4">
        <f t="shared" si="0"/>
        <v>-2.5765002322500119E-2</v>
      </c>
    </row>
    <row r="73" spans="1:20">
      <c r="A73" s="1">
        <v>40179</v>
      </c>
      <c r="B73" s="23">
        <v>16789.75</v>
      </c>
      <c r="C73" s="4">
        <f t="shared" si="0"/>
        <v>2.6951925823485157E-2</v>
      </c>
    </row>
    <row r="74" spans="1:20">
      <c r="A74" s="1">
        <v>40544</v>
      </c>
      <c r="B74" s="23">
        <v>17052.41</v>
      </c>
      <c r="C74" s="4">
        <f t="shared" si="0"/>
        <v>1.5644068553730683E-2</v>
      </c>
    </row>
    <row r="75" spans="1:20">
      <c r="A75" s="1">
        <v>40909</v>
      </c>
      <c r="B75" s="23">
        <v>17442.758999999998</v>
      </c>
      <c r="C75" s="4">
        <f t="shared" si="0"/>
        <v>2.2891133863189861E-2</v>
      </c>
    </row>
    <row r="76" spans="1:20">
      <c r="A76" s="1">
        <v>41275</v>
      </c>
      <c r="B76" s="23">
        <v>17812.167000000001</v>
      </c>
      <c r="C76" s="4">
        <f t="shared" si="0"/>
        <v>2.1178300978647036E-2</v>
      </c>
    </row>
    <row r="77" spans="1:20">
      <c r="A77" s="1">
        <v>41640</v>
      </c>
      <c r="B77" s="23">
        <v>18261.714</v>
      </c>
      <c r="C77" s="4">
        <f t="shared" si="0"/>
        <v>2.5238198137262025E-2</v>
      </c>
    </row>
    <row r="78" spans="1:20">
      <c r="A78" s="1">
        <v>42005</v>
      </c>
      <c r="B78" s="23">
        <v>18799.621999999999</v>
      </c>
      <c r="C78" s="4">
        <f t="shared" si="0"/>
        <v>2.9455504559977141E-2</v>
      </c>
    </row>
    <row r="79" spans="1:20">
      <c r="A79" s="1">
        <v>42370</v>
      </c>
      <c r="B79" s="23">
        <v>19141.671999999999</v>
      </c>
      <c r="C79" s="4">
        <f t="shared" si="0"/>
        <v>1.8194514762052139E-2</v>
      </c>
    </row>
    <row r="80" spans="1:20">
      <c r="A80" s="1">
        <v>42736</v>
      </c>
      <c r="B80" s="23">
        <v>19612.101999999999</v>
      </c>
      <c r="C80" s="4">
        <f t="shared" si="0"/>
        <v>2.4576223017508614E-2</v>
      </c>
    </row>
    <row r="81" spans="1:3">
      <c r="A81" s="1">
        <v>43101</v>
      </c>
      <c r="B81" s="23">
        <v>20193.896000000001</v>
      </c>
      <c r="C81" s="4">
        <f t="shared" si="0"/>
        <v>2.9665050691659811E-2</v>
      </c>
    </row>
    <row r="82" spans="1:3">
      <c r="A82" s="1">
        <v>43466</v>
      </c>
      <c r="B82" s="23">
        <v>20692.087</v>
      </c>
      <c r="C82" s="4">
        <f t="shared" si="0"/>
        <v>2.4670375642223741E-2</v>
      </c>
    </row>
    <row r="83" spans="1:3">
      <c r="A83" s="1">
        <v>43831</v>
      </c>
      <c r="B83" s="23">
        <v>20234.074000000001</v>
      </c>
      <c r="C83" s="4">
        <f t="shared" si="0"/>
        <v>-2.2134693325037702E-2</v>
      </c>
    </row>
    <row r="84" spans="1:3">
      <c r="A84" s="1">
        <v>44197</v>
      </c>
      <c r="B84" s="23">
        <v>21407.691999999999</v>
      </c>
      <c r="C84" s="4">
        <f t="shared" si="0"/>
        <v>5.8002061275450378E-2</v>
      </c>
    </row>
    <row r="85" spans="1:3">
      <c r="A85" s="1">
        <v>44562</v>
      </c>
      <c r="B85" s="23">
        <v>21822.037</v>
      </c>
      <c r="C85" s="4">
        <f t="shared" si="0"/>
        <v>1.9354958955874357E-2</v>
      </c>
    </row>
    <row r="86" spans="1:3">
      <c r="A86" s="1">
        <v>44927</v>
      </c>
      <c r="B86" s="23">
        <v>22376.905999999999</v>
      </c>
      <c r="C86" s="4">
        <f t="shared" si="0"/>
        <v>2.5427002987851166E-2</v>
      </c>
    </row>
  </sheetData>
  <phoneticPr fontId="0" type="noConversion"/>
  <hyperlinks>
    <hyperlink ref="A19" r:id="rId1" xr:uid="{00000000-0004-0000-0100-000000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8"/>
  <sheetViews>
    <sheetView topLeftCell="A25" zoomScale="75" zoomScaleNormal="75" workbookViewId="0">
      <selection activeCell="W31" sqref="W31"/>
    </sheetView>
  </sheetViews>
  <sheetFormatPr defaultColWidth="9.109375" defaultRowHeight="13.2"/>
  <cols>
    <col min="1" max="2" width="20.6640625" style="5" customWidth="1"/>
    <col min="3" max="3" width="9.21875" style="5" bestFit="1" customWidth="1"/>
    <col min="4" max="4" width="10.44140625" style="5" bestFit="1" customWidth="1"/>
    <col min="5" max="5" width="9.21875" style="5" bestFit="1" customWidth="1"/>
    <col min="6" max="16384" width="9.109375" style="5"/>
  </cols>
  <sheetData>
    <row r="1" spans="1:3">
      <c r="B1" s="5" t="s">
        <v>36</v>
      </c>
    </row>
    <row r="2" spans="1:3">
      <c r="A2" s="6" t="s">
        <v>0</v>
      </c>
      <c r="B2" t="s">
        <v>22</v>
      </c>
      <c r="C2"/>
    </row>
    <row r="3" spans="1:3">
      <c r="A3" s="6" t="s">
        <v>2</v>
      </c>
      <c r="B3" t="s">
        <v>23</v>
      </c>
      <c r="C3"/>
    </row>
    <row r="4" spans="1:3">
      <c r="A4" s="6" t="s">
        <v>4</v>
      </c>
      <c r="B4" t="s">
        <v>24</v>
      </c>
      <c r="C4"/>
    </row>
    <row r="5" spans="1:3">
      <c r="A5" s="6" t="s">
        <v>6</v>
      </c>
      <c r="B5" t="s">
        <v>25</v>
      </c>
      <c r="C5"/>
    </row>
    <row r="6" spans="1:3">
      <c r="A6" s="6" t="s">
        <v>8</v>
      </c>
      <c r="B6" t="s">
        <v>26</v>
      </c>
      <c r="C6"/>
    </row>
    <row r="7" spans="1:3">
      <c r="A7" s="6" t="s">
        <v>10</v>
      </c>
      <c r="B7" t="s">
        <v>27</v>
      </c>
      <c r="C7"/>
    </row>
    <row r="8" spans="1:3">
      <c r="A8" s="6" t="s">
        <v>12</v>
      </c>
      <c r="B8"/>
      <c r="C8"/>
    </row>
    <row r="9" spans="1:3">
      <c r="A9" s="6" t="s">
        <v>13</v>
      </c>
      <c r="B9" t="s">
        <v>18</v>
      </c>
      <c r="C9" t="s">
        <v>34</v>
      </c>
    </row>
    <row r="10" spans="1:3">
      <c r="A10" s="6" t="s">
        <v>14</v>
      </c>
      <c r="B10"/>
      <c r="C10"/>
    </row>
    <row r="11" spans="1:3">
      <c r="A11" s="6" t="s">
        <v>15</v>
      </c>
      <c r="B11" t="s">
        <v>35</v>
      </c>
      <c r="C11"/>
    </row>
    <row r="12" spans="1:3">
      <c r="A12" s="6" t="s">
        <v>16</v>
      </c>
      <c r="B12" t="s">
        <v>29</v>
      </c>
      <c r="C12" s="28" t="s">
        <v>18</v>
      </c>
    </row>
    <row r="13" spans="1:3">
      <c r="B13" s="6" t="s">
        <v>19</v>
      </c>
    </row>
    <row r="14" spans="1:3">
      <c r="B14" s="6" t="s">
        <v>20</v>
      </c>
    </row>
    <row r="15" spans="1:3">
      <c r="B15" s="6" t="s">
        <v>17</v>
      </c>
    </row>
    <row r="16" spans="1:3">
      <c r="A16" s="11">
        <v>21186</v>
      </c>
      <c r="B16" s="25">
        <v>28.880833333333332</v>
      </c>
    </row>
    <row r="17" spans="1:23">
      <c r="A17" s="11">
        <v>21551</v>
      </c>
      <c r="B17" s="25">
        <v>29.15</v>
      </c>
    </row>
    <row r="18" spans="1:23">
      <c r="A18" s="11">
        <v>21916</v>
      </c>
      <c r="B18" s="25">
        <v>29.585000000000001</v>
      </c>
      <c r="C18" s="15">
        <f>((B18/B17)-1)</f>
        <v>1.492281303602061E-2</v>
      </c>
      <c r="D18" s="1">
        <v>21916</v>
      </c>
      <c r="E18" s="16">
        <f t="shared" ref="E18:E23" si="0">C18</f>
        <v>1.492281303602061E-2</v>
      </c>
    </row>
    <row r="19" spans="1:23">
      <c r="A19" s="11">
        <v>22282</v>
      </c>
      <c r="B19" s="25">
        <v>29.901666666666667</v>
      </c>
      <c r="C19" s="15">
        <f>((B19/B18)-1)</f>
        <v>1.0703622331136309E-2</v>
      </c>
      <c r="D19" s="11">
        <v>22282</v>
      </c>
      <c r="E19" s="16">
        <f t="shared" si="0"/>
        <v>1.0703622331136309E-2</v>
      </c>
    </row>
    <row r="20" spans="1:23">
      <c r="A20" s="11">
        <v>22647</v>
      </c>
      <c r="B20" s="25">
        <v>30.253333333333334</v>
      </c>
      <c r="C20" s="15">
        <f t="shared" ref="C20:C72" si="1">((B20/B19)-1)</f>
        <v>1.176077141742371E-2</v>
      </c>
      <c r="D20" s="11">
        <v>22647</v>
      </c>
      <c r="E20" s="16">
        <f t="shared" si="0"/>
        <v>1.176077141742371E-2</v>
      </c>
    </row>
    <row r="21" spans="1:23">
      <c r="A21" s="11">
        <v>23012</v>
      </c>
      <c r="B21" s="25">
        <v>30.633333333333333</v>
      </c>
      <c r="C21" s="15">
        <f t="shared" si="1"/>
        <v>1.2560599382988036E-2</v>
      </c>
      <c r="D21" s="11">
        <v>23012</v>
      </c>
      <c r="E21" s="16">
        <f t="shared" si="0"/>
        <v>1.2560599382988036E-2</v>
      </c>
    </row>
    <row r="22" spans="1:23">
      <c r="A22" s="11">
        <v>23377</v>
      </c>
      <c r="B22" s="25">
        <v>31.038333333333334</v>
      </c>
      <c r="C22" s="15">
        <f t="shared" si="1"/>
        <v>1.3220892274211193E-2</v>
      </c>
      <c r="D22" s="11">
        <v>23377</v>
      </c>
      <c r="E22" s="16">
        <f t="shared" si="0"/>
        <v>1.3220892274211193E-2</v>
      </c>
    </row>
    <row r="23" spans="1:23">
      <c r="A23" s="11">
        <v>23743</v>
      </c>
      <c r="B23" s="25">
        <v>31.528333333333332</v>
      </c>
      <c r="C23" s="15">
        <f t="shared" si="1"/>
        <v>1.5786930140149202E-2</v>
      </c>
      <c r="D23" s="12">
        <f>A23</f>
        <v>23743</v>
      </c>
      <c r="E23" s="10">
        <f t="shared" si="0"/>
        <v>1.5786930140149202E-2</v>
      </c>
    </row>
    <row r="24" spans="1:23">
      <c r="A24" s="11">
        <v>24108</v>
      </c>
      <c r="B24" s="25">
        <v>32.470833333333331</v>
      </c>
      <c r="C24" s="15">
        <f t="shared" si="1"/>
        <v>2.9893746365702745E-2</v>
      </c>
      <c r="D24" s="12">
        <f t="shared" ref="D24:D72" si="2">A24</f>
        <v>24108</v>
      </c>
      <c r="E24" s="10">
        <f t="shared" ref="E24:E72" si="3">C24</f>
        <v>2.9893746365702745E-2</v>
      </c>
    </row>
    <row r="25" spans="1:23">
      <c r="A25" s="11">
        <v>24473</v>
      </c>
      <c r="B25" s="25">
        <v>33.375</v>
      </c>
      <c r="C25" s="15">
        <f t="shared" si="1"/>
        <v>2.7845502373925468E-2</v>
      </c>
      <c r="D25" s="12">
        <f t="shared" si="2"/>
        <v>24473</v>
      </c>
      <c r="E25" s="10">
        <f t="shared" si="3"/>
        <v>2.7845502373925468E-2</v>
      </c>
    </row>
    <row r="26" spans="1:23">
      <c r="A26" s="11">
        <v>24838</v>
      </c>
      <c r="B26" s="25">
        <v>34.791666666666664</v>
      </c>
      <c r="C26" s="15">
        <f t="shared" si="1"/>
        <v>4.2446941323345699E-2</v>
      </c>
      <c r="D26" s="12">
        <f t="shared" si="2"/>
        <v>24838</v>
      </c>
      <c r="E26" s="10">
        <f t="shared" si="3"/>
        <v>4.2446941323345699E-2</v>
      </c>
    </row>
    <row r="27" spans="1:23">
      <c r="A27" s="11">
        <v>25204</v>
      </c>
      <c r="B27" s="25">
        <v>36.68333333333333</v>
      </c>
      <c r="C27" s="15">
        <f t="shared" si="1"/>
        <v>5.4371257485029911E-2</v>
      </c>
      <c r="D27" s="12">
        <f t="shared" si="2"/>
        <v>25204</v>
      </c>
      <c r="E27" s="10">
        <f t="shared" si="3"/>
        <v>5.4371257485029911E-2</v>
      </c>
    </row>
    <row r="28" spans="1:23">
      <c r="A28" s="11">
        <v>25569</v>
      </c>
      <c r="B28" s="25">
        <v>38.841666666666669</v>
      </c>
      <c r="C28" s="15">
        <f t="shared" si="1"/>
        <v>5.8836892321672218E-2</v>
      </c>
      <c r="D28" s="12">
        <f t="shared" si="2"/>
        <v>25569</v>
      </c>
      <c r="E28" s="10">
        <f t="shared" si="3"/>
        <v>5.8836892321672218E-2</v>
      </c>
    </row>
    <row r="29" spans="1:23">
      <c r="A29" s="11">
        <v>25934</v>
      </c>
      <c r="B29" s="25">
        <v>40.483333333333334</v>
      </c>
      <c r="C29" s="15">
        <f t="shared" si="1"/>
        <v>4.2265608238575281E-2</v>
      </c>
      <c r="D29" s="12">
        <f t="shared" si="2"/>
        <v>25934</v>
      </c>
      <c r="E29" s="10">
        <f t="shared" si="3"/>
        <v>4.2265608238575281E-2</v>
      </c>
    </row>
    <row r="30" spans="1:23">
      <c r="A30" s="11">
        <v>26299</v>
      </c>
      <c r="B30" s="25">
        <v>41.80833333333333</v>
      </c>
      <c r="C30" s="15">
        <f t="shared" si="1"/>
        <v>3.2729518320296247E-2</v>
      </c>
      <c r="D30" s="12">
        <f t="shared" si="2"/>
        <v>26299</v>
      </c>
      <c r="E30" s="10">
        <f t="shared" si="3"/>
        <v>3.2729518320296247E-2</v>
      </c>
    </row>
    <row r="31" spans="1:23">
      <c r="A31" s="11">
        <v>26665</v>
      </c>
      <c r="B31" s="25">
        <v>44.424999999999997</v>
      </c>
      <c r="C31" s="15">
        <f t="shared" si="1"/>
        <v>6.2587203508072564E-2</v>
      </c>
      <c r="D31" s="12">
        <f t="shared" si="2"/>
        <v>26665</v>
      </c>
      <c r="E31" s="10">
        <f t="shared" si="3"/>
        <v>6.2587203508072564E-2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>
      <c r="A32" s="11">
        <v>27030</v>
      </c>
      <c r="B32" s="25">
        <v>49.31666666666667</v>
      </c>
      <c r="C32" s="15">
        <f t="shared" si="1"/>
        <v>0.11011067341962133</v>
      </c>
      <c r="D32" s="12">
        <f t="shared" si="2"/>
        <v>27030</v>
      </c>
      <c r="E32" s="10">
        <f t="shared" si="3"/>
        <v>0.11011067341962133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>
      <c r="A33" s="11">
        <v>27395</v>
      </c>
      <c r="B33" s="25">
        <v>53.825000000000003</v>
      </c>
      <c r="C33" s="15">
        <f t="shared" si="1"/>
        <v>9.1416018925312592E-2</v>
      </c>
      <c r="D33" s="12">
        <f t="shared" si="2"/>
        <v>27395</v>
      </c>
      <c r="E33" s="10">
        <f t="shared" si="3"/>
        <v>9.1416018925312592E-2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>
      <c r="A34" s="11">
        <v>27760</v>
      </c>
      <c r="B34" s="25">
        <v>56.93333333333333</v>
      </c>
      <c r="C34" s="15">
        <f t="shared" si="1"/>
        <v>5.7748877535221954E-2</v>
      </c>
      <c r="D34" s="12">
        <f t="shared" si="2"/>
        <v>27760</v>
      </c>
      <c r="E34" s="10">
        <f t="shared" si="3"/>
        <v>5.7748877535221954E-2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>
      <c r="A35" s="11">
        <v>28126</v>
      </c>
      <c r="B35" s="25">
        <v>60.616666666666667</v>
      </c>
      <c r="C35" s="15">
        <f t="shared" si="1"/>
        <v>6.4695550351288045E-2</v>
      </c>
      <c r="D35" s="12">
        <f t="shared" si="2"/>
        <v>28126</v>
      </c>
      <c r="E35" s="10">
        <f t="shared" si="3"/>
        <v>6.4695550351288045E-2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>
      <c r="A36" s="11">
        <v>28491</v>
      </c>
      <c r="B36" s="25">
        <v>65.24166666666666</v>
      </c>
      <c r="C36" s="15">
        <f t="shared" si="1"/>
        <v>7.6299147649161236E-2</v>
      </c>
      <c r="D36" s="12">
        <f t="shared" si="2"/>
        <v>28491</v>
      </c>
      <c r="E36" s="10">
        <f t="shared" si="3"/>
        <v>7.6299147649161236E-2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>
      <c r="A37" s="11">
        <v>28856</v>
      </c>
      <c r="B37" s="25">
        <v>72.583333333333329</v>
      </c>
      <c r="C37" s="15">
        <f t="shared" si="1"/>
        <v>0.11253033593051476</v>
      </c>
      <c r="D37" s="12">
        <f t="shared" si="2"/>
        <v>28856</v>
      </c>
      <c r="E37" s="10">
        <f t="shared" si="3"/>
        <v>0.11253033593051476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>
      <c r="A38" s="11">
        <v>29221</v>
      </c>
      <c r="B38" s="25">
        <v>82.38333333333334</v>
      </c>
      <c r="C38" s="15">
        <f t="shared" si="1"/>
        <v>0.13501722158438589</v>
      </c>
      <c r="D38" s="12">
        <f t="shared" si="2"/>
        <v>29221</v>
      </c>
      <c r="E38" s="10">
        <f t="shared" si="3"/>
        <v>0.13501722158438589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>
      <c r="A39" s="11">
        <v>29587</v>
      </c>
      <c r="B39" s="25">
        <v>90.933333333333337</v>
      </c>
      <c r="C39" s="15">
        <f t="shared" si="1"/>
        <v>0.10378312765527009</v>
      </c>
      <c r="D39" s="12">
        <f t="shared" si="2"/>
        <v>29587</v>
      </c>
      <c r="E39" s="10">
        <f t="shared" si="3"/>
        <v>0.10378312765527009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>
      <c r="A40" s="11">
        <v>29952</v>
      </c>
      <c r="B40" s="25">
        <v>96.533333333333331</v>
      </c>
      <c r="C40" s="15">
        <f t="shared" si="1"/>
        <v>6.1583577712609916E-2</v>
      </c>
      <c r="D40" s="12">
        <f t="shared" si="2"/>
        <v>29952</v>
      </c>
      <c r="E40" s="10">
        <f t="shared" si="3"/>
        <v>6.1583577712609916E-2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>
      <c r="A41" s="11">
        <v>30317</v>
      </c>
      <c r="B41" s="25">
        <v>99.583333333333329</v>
      </c>
      <c r="C41" s="15">
        <f t="shared" si="1"/>
        <v>3.1595303867403279E-2</v>
      </c>
      <c r="D41" s="12">
        <f t="shared" si="2"/>
        <v>30317</v>
      </c>
      <c r="E41" s="10">
        <f t="shared" si="3"/>
        <v>3.1595303867403279E-2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>
      <c r="A42" s="11">
        <v>30682</v>
      </c>
      <c r="B42" s="25">
        <v>103.93333333333334</v>
      </c>
      <c r="C42" s="15">
        <f t="shared" si="1"/>
        <v>4.368200836820102E-2</v>
      </c>
      <c r="D42" s="12">
        <f t="shared" si="2"/>
        <v>30682</v>
      </c>
      <c r="E42" s="10">
        <f t="shared" si="3"/>
        <v>4.368200836820102E-2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>
      <c r="A43" s="11">
        <v>31048</v>
      </c>
      <c r="B43" s="25">
        <v>107.6</v>
      </c>
      <c r="C43" s="15">
        <f t="shared" si="1"/>
        <v>3.5279025016035748E-2</v>
      </c>
      <c r="D43" s="12">
        <f t="shared" si="2"/>
        <v>31048</v>
      </c>
      <c r="E43" s="10">
        <f t="shared" si="3"/>
        <v>3.5279025016035748E-2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>
      <c r="A44" s="11">
        <v>31413</v>
      </c>
      <c r="B44" s="25">
        <v>109.69166666666666</v>
      </c>
      <c r="C44" s="15">
        <f t="shared" si="1"/>
        <v>1.9439281288723631E-2</v>
      </c>
      <c r="D44" s="12">
        <f t="shared" si="2"/>
        <v>31413</v>
      </c>
      <c r="E44" s="10">
        <f t="shared" si="3"/>
        <v>1.9439281288723631E-2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>
      <c r="A45" s="11">
        <v>31778</v>
      </c>
      <c r="B45" s="25">
        <v>113.61666666666666</v>
      </c>
      <c r="C45" s="15">
        <f t="shared" si="1"/>
        <v>3.5782116538782827E-2</v>
      </c>
      <c r="D45" s="12">
        <f t="shared" si="2"/>
        <v>31778</v>
      </c>
      <c r="E45" s="10">
        <f t="shared" si="3"/>
        <v>3.5782116538782827E-2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>
      <c r="A46" s="11">
        <v>32143</v>
      </c>
      <c r="B46" s="25">
        <v>118.27500000000001</v>
      </c>
      <c r="C46" s="15">
        <f t="shared" si="1"/>
        <v>4.1000440076280009E-2</v>
      </c>
      <c r="D46" s="12">
        <f t="shared" si="2"/>
        <v>32143</v>
      </c>
      <c r="E46" s="10">
        <f t="shared" si="3"/>
        <v>4.1000440076280009E-2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>
      <c r="A47" s="11">
        <v>32509</v>
      </c>
      <c r="B47" s="25">
        <v>123.94166666666666</v>
      </c>
      <c r="C47" s="15">
        <f t="shared" si="1"/>
        <v>4.7910942013668523E-2</v>
      </c>
      <c r="D47" s="12">
        <f t="shared" si="2"/>
        <v>32509</v>
      </c>
      <c r="E47" s="10">
        <f t="shared" si="3"/>
        <v>4.7910942013668523E-2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>
      <c r="A48" s="11">
        <v>32874</v>
      </c>
      <c r="B48" s="25">
        <v>130.65833333333333</v>
      </c>
      <c r="C48" s="15">
        <f t="shared" si="1"/>
        <v>5.4192160290459146E-2</v>
      </c>
      <c r="D48" s="12">
        <f t="shared" si="2"/>
        <v>32874</v>
      </c>
      <c r="E48" s="10">
        <f t="shared" si="3"/>
        <v>5.4192160290459146E-2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>
      <c r="A49" s="11">
        <v>33239</v>
      </c>
      <c r="B49" s="25">
        <v>136.16666666666666</v>
      </c>
      <c r="C49" s="15">
        <f t="shared" si="1"/>
        <v>4.2158300912047864E-2</v>
      </c>
      <c r="D49" s="12">
        <f t="shared" si="2"/>
        <v>33239</v>
      </c>
      <c r="E49" s="10">
        <f t="shared" si="3"/>
        <v>4.2158300912047864E-2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>
      <c r="A50" s="11">
        <v>33604</v>
      </c>
      <c r="B50" s="25">
        <v>140.30833333333334</v>
      </c>
      <c r="C50" s="15">
        <f t="shared" si="1"/>
        <v>3.0416156670746819E-2</v>
      </c>
      <c r="D50" s="12">
        <f t="shared" si="2"/>
        <v>33604</v>
      </c>
      <c r="E50" s="10">
        <f t="shared" si="3"/>
        <v>3.0416156670746819E-2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>
      <c r="A51" s="11">
        <v>33970</v>
      </c>
      <c r="B51" s="25">
        <v>144.47499999999999</v>
      </c>
      <c r="C51" s="15">
        <f t="shared" si="1"/>
        <v>2.9696501752093596E-2</v>
      </c>
      <c r="D51" s="12">
        <f t="shared" si="2"/>
        <v>33970</v>
      </c>
      <c r="E51" s="10">
        <f t="shared" si="3"/>
        <v>2.9696501752093596E-2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>
      <c r="A52" s="11">
        <v>34335</v>
      </c>
      <c r="B52" s="25">
        <v>148.22499999999999</v>
      </c>
      <c r="C52" s="15">
        <f t="shared" si="1"/>
        <v>2.5956047759127854E-2</v>
      </c>
      <c r="D52" s="12">
        <f t="shared" si="2"/>
        <v>34335</v>
      </c>
      <c r="E52" s="10">
        <f t="shared" si="3"/>
        <v>2.5956047759127854E-2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>
      <c r="A53" s="11">
        <v>34700</v>
      </c>
      <c r="B53" s="25">
        <v>152.38333333333333</v>
      </c>
      <c r="C53" s="15">
        <f t="shared" si="1"/>
        <v>2.8054196885365812E-2</v>
      </c>
      <c r="D53" s="12">
        <f t="shared" si="2"/>
        <v>34700</v>
      </c>
      <c r="E53" s="10">
        <f t="shared" si="3"/>
        <v>2.8054196885365812E-2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>
      <c r="A54" s="11">
        <v>35065</v>
      </c>
      <c r="B54" s="25">
        <v>156.85833333333332</v>
      </c>
      <c r="C54" s="15">
        <f t="shared" si="1"/>
        <v>2.9366728644864892E-2</v>
      </c>
      <c r="D54" s="12">
        <f t="shared" si="2"/>
        <v>35065</v>
      </c>
      <c r="E54" s="10">
        <f t="shared" si="3"/>
        <v>2.9366728644864892E-2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>
      <c r="A55" s="11">
        <v>35431</v>
      </c>
      <c r="B55" s="25">
        <v>160.52500000000001</v>
      </c>
      <c r="C55" s="15">
        <f t="shared" si="1"/>
        <v>2.3375657440365627E-2</v>
      </c>
      <c r="D55" s="12">
        <f t="shared" si="2"/>
        <v>35431</v>
      </c>
      <c r="E55" s="10">
        <f t="shared" si="3"/>
        <v>2.3375657440365627E-2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>
      <c r="A56" s="11">
        <v>35796</v>
      </c>
      <c r="B56" s="25">
        <v>163.00833333333333</v>
      </c>
      <c r="C56" s="15">
        <f t="shared" si="1"/>
        <v>1.5470072159061266E-2</v>
      </c>
      <c r="D56" s="12">
        <f t="shared" si="2"/>
        <v>35796</v>
      </c>
      <c r="E56" s="10">
        <f t="shared" si="3"/>
        <v>1.5470072159061266E-2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A57" s="11">
        <v>36161</v>
      </c>
      <c r="B57" s="25">
        <v>166.58333333333334</v>
      </c>
      <c r="C57" s="15">
        <f t="shared" si="1"/>
        <v>2.1931394100506152E-2</v>
      </c>
      <c r="D57" s="12">
        <f t="shared" si="2"/>
        <v>36161</v>
      </c>
      <c r="E57" s="10">
        <f t="shared" si="3"/>
        <v>2.1931394100506152E-2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>
      <c r="A58" s="11">
        <v>36526</v>
      </c>
      <c r="B58" s="25">
        <v>172.19166666666666</v>
      </c>
      <c r="C58" s="15">
        <f t="shared" si="1"/>
        <v>3.3666833416708286E-2</v>
      </c>
      <c r="D58" s="12">
        <f t="shared" si="2"/>
        <v>36526</v>
      </c>
      <c r="E58" s="10">
        <f t="shared" si="3"/>
        <v>3.3666833416708286E-2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>
      <c r="A59" s="11">
        <v>36892</v>
      </c>
      <c r="B59" s="25">
        <v>177.04166666666666</v>
      </c>
      <c r="C59" s="15">
        <f t="shared" si="1"/>
        <v>2.8166287567148895E-2</v>
      </c>
      <c r="D59" s="12">
        <f t="shared" si="2"/>
        <v>36892</v>
      </c>
      <c r="E59" s="10">
        <f t="shared" si="3"/>
        <v>2.8166287567148895E-2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>
      <c r="A60" s="11">
        <v>37257</v>
      </c>
      <c r="B60" s="25">
        <v>179.86666666666667</v>
      </c>
      <c r="C60" s="15">
        <f t="shared" si="1"/>
        <v>1.5956695693104317E-2</v>
      </c>
      <c r="D60" s="12">
        <f t="shared" si="2"/>
        <v>37257</v>
      </c>
      <c r="E60" s="10">
        <f t="shared" si="3"/>
        <v>1.5956695693104317E-2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>
      <c r="A61" s="11">
        <v>37622</v>
      </c>
      <c r="B61" s="25">
        <v>184</v>
      </c>
      <c r="C61" s="15">
        <f t="shared" si="1"/>
        <v>2.2979985174202966E-2</v>
      </c>
      <c r="D61" s="12">
        <f t="shared" si="2"/>
        <v>37622</v>
      </c>
      <c r="E61" s="10">
        <f t="shared" si="3"/>
        <v>2.2979985174202966E-2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>
      <c r="A62" s="11">
        <v>37987</v>
      </c>
      <c r="B62" s="25">
        <v>188.90833333333333</v>
      </c>
      <c r="C62" s="15">
        <f t="shared" si="1"/>
        <v>2.6675724637681197E-2</v>
      </c>
      <c r="D62" s="12">
        <f t="shared" si="2"/>
        <v>37987</v>
      </c>
      <c r="E62" s="10">
        <f t="shared" si="3"/>
        <v>2.6675724637681197E-2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>
      <c r="A63" s="11">
        <v>38353</v>
      </c>
      <c r="B63" s="25">
        <v>195.26666666666668</v>
      </c>
      <c r="C63" s="15">
        <f t="shared" si="1"/>
        <v>3.3658299880894749E-2</v>
      </c>
      <c r="D63" s="12">
        <f t="shared" si="2"/>
        <v>38353</v>
      </c>
      <c r="E63" s="10">
        <f t="shared" si="3"/>
        <v>3.3658299880894749E-2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>
      <c r="A64" s="11">
        <v>38718</v>
      </c>
      <c r="B64" s="25">
        <v>201.55833333333334</v>
      </c>
      <c r="C64" s="15">
        <f t="shared" si="1"/>
        <v>3.2220894503243391E-2</v>
      </c>
      <c r="D64" s="12">
        <f t="shared" si="2"/>
        <v>38718</v>
      </c>
      <c r="E64" s="10">
        <f t="shared" si="3"/>
        <v>3.2220894503243391E-2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>
      <c r="A65" s="1">
        <v>39083</v>
      </c>
      <c r="B65" s="23">
        <v>207.34416666666667</v>
      </c>
      <c r="C65" s="15">
        <f t="shared" si="1"/>
        <v>2.8705502956133389E-2</v>
      </c>
      <c r="D65" s="12">
        <f t="shared" si="2"/>
        <v>39083</v>
      </c>
      <c r="E65" s="10">
        <f t="shared" si="3"/>
        <v>2.8705502956133389E-2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>
      <c r="A66" s="1">
        <v>39448</v>
      </c>
      <c r="B66" s="23">
        <v>215.25425000000001</v>
      </c>
      <c r="C66" s="15">
        <f t="shared" si="1"/>
        <v>3.8149533987372086E-2</v>
      </c>
      <c r="D66" s="12">
        <f t="shared" si="2"/>
        <v>39448</v>
      </c>
      <c r="E66" s="10">
        <f t="shared" si="3"/>
        <v>3.8149533987372086E-2</v>
      </c>
    </row>
    <row r="67" spans="1:23">
      <c r="A67" s="1">
        <v>39814</v>
      </c>
      <c r="B67" s="23">
        <v>214.56466666666665</v>
      </c>
      <c r="C67" s="15">
        <f t="shared" si="1"/>
        <v>-3.2035759262981633E-3</v>
      </c>
      <c r="D67" s="12">
        <f t="shared" si="2"/>
        <v>39814</v>
      </c>
      <c r="E67" s="10">
        <f t="shared" si="3"/>
        <v>-3.2035759262981633E-3</v>
      </c>
    </row>
    <row r="68" spans="1:23">
      <c r="A68" s="1">
        <v>40179</v>
      </c>
      <c r="B68" s="23">
        <v>218.07616666666667</v>
      </c>
      <c r="C68" s="15">
        <f t="shared" si="1"/>
        <v>1.6365695501278532E-2</v>
      </c>
      <c r="D68" s="12">
        <f t="shared" si="2"/>
        <v>40179</v>
      </c>
      <c r="E68" s="10">
        <f t="shared" si="3"/>
        <v>1.6365695501278532E-2</v>
      </c>
    </row>
    <row r="69" spans="1:23">
      <c r="A69" s="1">
        <v>40544</v>
      </c>
      <c r="B69" s="23">
        <v>224.923</v>
      </c>
      <c r="C69" s="15">
        <f t="shared" si="1"/>
        <v>3.1396522774535196E-2</v>
      </c>
      <c r="D69" s="12">
        <f t="shared" si="2"/>
        <v>40544</v>
      </c>
      <c r="E69" s="10">
        <f t="shared" si="3"/>
        <v>3.1396522774535196E-2</v>
      </c>
    </row>
    <row r="70" spans="1:23">
      <c r="A70" s="1">
        <v>40909</v>
      </c>
      <c r="B70" s="23">
        <v>229.58608333333333</v>
      </c>
      <c r="C70" s="15">
        <f t="shared" si="1"/>
        <v>2.0731909735035137E-2</v>
      </c>
      <c r="D70" s="12">
        <f t="shared" si="2"/>
        <v>40909</v>
      </c>
      <c r="E70" s="10">
        <f t="shared" si="3"/>
        <v>2.0731909735035137E-2</v>
      </c>
    </row>
    <row r="71" spans="1:23">
      <c r="A71" s="1">
        <v>41275</v>
      </c>
      <c r="B71" s="23">
        <v>232.95175</v>
      </c>
      <c r="C71" s="15">
        <f t="shared" si="1"/>
        <v>1.4659715509759863E-2</v>
      </c>
      <c r="D71" s="12">
        <f t="shared" si="2"/>
        <v>41275</v>
      </c>
      <c r="E71" s="10">
        <f t="shared" si="3"/>
        <v>1.4659715509759863E-2</v>
      </c>
    </row>
    <row r="72" spans="1:23">
      <c r="A72" s="1">
        <v>41640</v>
      </c>
      <c r="B72" s="23">
        <v>236.715</v>
      </c>
      <c r="C72" s="15">
        <f t="shared" si="1"/>
        <v>1.6154632879984865E-2</v>
      </c>
      <c r="D72" s="12">
        <f t="shared" si="2"/>
        <v>41640</v>
      </c>
      <c r="E72" s="10">
        <f t="shared" si="3"/>
        <v>1.6154632879984865E-2</v>
      </c>
    </row>
    <row r="73" spans="1:23">
      <c r="A73" s="1">
        <v>42005</v>
      </c>
      <c r="B73" s="23">
        <v>237.00174999999999</v>
      </c>
      <c r="C73" s="15">
        <f t="shared" ref="C73:C78" si="4">((B73/B72)-1)</f>
        <v>1.2113723253701636E-3</v>
      </c>
      <c r="D73" s="1">
        <v>42005</v>
      </c>
      <c r="E73" s="10">
        <f t="shared" ref="E73:E78" si="5">C73</f>
        <v>1.2113723253701636E-3</v>
      </c>
    </row>
    <row r="74" spans="1:23">
      <c r="A74" s="1">
        <v>42370</v>
      </c>
      <c r="B74" s="23">
        <v>240.00541666666666</v>
      </c>
      <c r="C74" s="15">
        <f t="shared" si="4"/>
        <v>1.2673605433996427E-2</v>
      </c>
      <c r="D74" s="1">
        <v>42370</v>
      </c>
      <c r="E74" s="10">
        <f t="shared" si="5"/>
        <v>1.2673605433996427E-2</v>
      </c>
    </row>
    <row r="75" spans="1:23">
      <c r="A75" s="1">
        <v>42736</v>
      </c>
      <c r="B75" s="23">
        <v>245.12100000000001</v>
      </c>
      <c r="C75" s="15">
        <f t="shared" si="4"/>
        <v>2.1314449500271726E-2</v>
      </c>
      <c r="D75" s="1">
        <v>42736</v>
      </c>
      <c r="E75" s="10">
        <f t="shared" si="5"/>
        <v>2.1314449500271726E-2</v>
      </c>
    </row>
    <row r="76" spans="1:23">
      <c r="A76" s="1">
        <v>43101</v>
      </c>
      <c r="B76" s="23">
        <v>251.09950000000001</v>
      </c>
      <c r="C76" s="15">
        <f t="shared" si="4"/>
        <v>2.4389995145254861E-2</v>
      </c>
      <c r="D76" s="1">
        <v>43101</v>
      </c>
      <c r="E76" s="10">
        <f t="shared" si="5"/>
        <v>2.4389995145254861E-2</v>
      </c>
    </row>
    <row r="77" spans="1:23">
      <c r="A77" s="1">
        <v>43466</v>
      </c>
      <c r="B77" s="23">
        <v>255.65258333333333</v>
      </c>
      <c r="C77" s="15">
        <f t="shared" si="4"/>
        <v>1.8132586219141489E-2</v>
      </c>
      <c r="D77" s="11">
        <v>43466</v>
      </c>
      <c r="E77" s="10">
        <f t="shared" si="5"/>
        <v>1.8132586219141489E-2</v>
      </c>
    </row>
    <row r="78" spans="1:23">
      <c r="A78" s="1">
        <v>43831</v>
      </c>
      <c r="B78" s="23">
        <v>258.84616666666665</v>
      </c>
      <c r="C78" s="15">
        <f t="shared" si="4"/>
        <v>1.2491887590939665E-2</v>
      </c>
      <c r="D78" s="11">
        <v>43831</v>
      </c>
      <c r="E78" s="10">
        <f t="shared" si="5"/>
        <v>1.2491887590939665E-2</v>
      </c>
    </row>
    <row r="79" spans="1:23">
      <c r="A79" s="1">
        <v>44197</v>
      </c>
      <c r="B79" s="23">
        <v>270.96583333333331</v>
      </c>
      <c r="C79" s="15">
        <f t="shared" ref="C79:C81" si="6">((B79/B78)-1)</f>
        <v>4.6821889706691877E-2</v>
      </c>
      <c r="D79" s="11">
        <v>44197</v>
      </c>
      <c r="E79" s="10">
        <f t="shared" ref="E79:E81" si="7">C79</f>
        <v>4.6821889706691877E-2</v>
      </c>
    </row>
    <row r="80" spans="1:23">
      <c r="A80" s="1">
        <v>44562</v>
      </c>
      <c r="B80" s="23">
        <v>292.62058333333334</v>
      </c>
      <c r="C80" s="15">
        <f t="shared" si="6"/>
        <v>7.9916902192465944E-2</v>
      </c>
      <c r="D80" s="26">
        <v>44562</v>
      </c>
      <c r="E80" s="10">
        <f t="shared" si="7"/>
        <v>7.9916902192465944E-2</v>
      </c>
    </row>
    <row r="81" spans="1:5">
      <c r="A81" s="1">
        <v>44927</v>
      </c>
      <c r="B81" s="23">
        <v>304.70075000000003</v>
      </c>
      <c r="C81" s="15">
        <f t="shared" si="6"/>
        <v>4.1282696278770681E-2</v>
      </c>
      <c r="D81" s="1">
        <v>44927</v>
      </c>
      <c r="E81" s="10">
        <f t="shared" si="7"/>
        <v>4.1282696278770681E-2</v>
      </c>
    </row>
    <row r="83" spans="1:5">
      <c r="A83" s="26"/>
      <c r="B83" s="27"/>
    </row>
    <row r="84" spans="1:5">
      <c r="A84" s="26"/>
      <c r="B84" s="27"/>
    </row>
    <row r="85" spans="1:5">
      <c r="A85" s="26"/>
      <c r="B85" s="27"/>
    </row>
    <row r="87" spans="1:5">
      <c r="A87" s="26"/>
      <c r="B87" s="27"/>
    </row>
    <row r="88" spans="1:5">
      <c r="A88" s="26"/>
      <c r="B88" s="27"/>
    </row>
  </sheetData>
  <phoneticPr fontId="0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DE773A-2878-4318-8FE4-F59113E0F633}"/>
</file>

<file path=customXml/itemProps2.xml><?xml version="1.0" encoding="utf-8"?>
<ds:datastoreItem xmlns:ds="http://schemas.openxmlformats.org/officeDocument/2006/customXml" ds:itemID="{F5BCF04E-01A9-4230-8CA6-BE4EEBFFF4AA}"/>
</file>

<file path=customXml/itemProps3.xml><?xml version="1.0" encoding="utf-8"?>
<ds:datastoreItem xmlns:ds="http://schemas.openxmlformats.org/officeDocument/2006/customXml" ds:itemID="{D21BF2CA-0663-4584-8EC4-5103ABD9BCC6}"/>
</file>

<file path=customXml/itemProps4.xml><?xml version="1.0" encoding="utf-8"?>
<ds:datastoreItem xmlns:ds="http://schemas.openxmlformats.org/officeDocument/2006/customXml" ds:itemID="{02CA249F-DB37-4884-AC5C-5270B79C22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NOM GDP</vt:lpstr>
      <vt:lpstr>GDPC1 (2)</vt:lpstr>
      <vt:lpstr>CPIAUCSL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2014-07-11T13:22:46Z</dcterms:created>
  <dcterms:modified xsi:type="dcterms:W3CDTF">2024-05-05T14:57:21Z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{716C15BB-179B-4446-BBD8-624624E90EBE}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