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REGULATN\ER\_2022\Washington\WA 2024-2025 Rate Plan Filing\Cleaned-Up Workpapers\Non-Confidential\B-Tabs\"/>
    </mc:Choice>
  </mc:AlternateContent>
  <xr:revisionPtr revIDLastSave="0" documentId="13_ncr:1_{6BD5C6B7-0056-4CBC-BB47-F132DEDAB28B}" xr6:coauthVersionLast="47" xr6:coauthVersionMax="47" xr10:uidLastSave="{00000000-0000-0000-0000-000000000000}"/>
  <bookViews>
    <workbookView xWindow="19380" yWindow="1080" windowWidth="18915" windowHeight="14640" xr2:uid="{533372ED-77CA-4370-82D0-B40771364B79}"/>
  </bookViews>
  <sheets>
    <sheet name="B14" sheetId="1" r:id="rId1"/>
  </sheets>
  <externalReferences>
    <externalReference r:id="rId2"/>
  </externalReferences>
  <definedNames>
    <definedName name="_xlnm._FilterDatabase" localSheetId="0" hidden="1">'B14'!$A$10:$N$60</definedName>
    <definedName name="Act" localSheetId="0">_Top1:Bottom1</definedName>
    <definedName name="Actuals" localSheetId="0">High_Act:Low_Act</definedName>
    <definedName name="B_1" localSheetId="0">'B14'!$C$473</definedName>
    <definedName name="B_2" localSheetId="0">'B14'!$D$473</definedName>
    <definedName name="B1_Print" localSheetId="0">'B14'!#REF!</definedName>
    <definedName name="B2_Print">#REF!</definedName>
    <definedName name="B3_Print">#REF!</definedName>
    <definedName name="Bottom" localSheetId="0">'B14'!$A$473</definedName>
    <definedName name="High_Plan" localSheetId="0">'B14'!#REF!</definedName>
    <definedName name="High_Plan">#REF!</definedName>
    <definedName name="LastCell">#REF!</definedName>
    <definedName name="Low_Plan" localSheetId="0">'B14'!#REF!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'B14'!High_Plan:'B14'!Low_Plan</definedName>
    <definedName name="_xlnm.Print_Area" localSheetId="0">'B14'!$A$1:$N$61</definedName>
    <definedName name="_xlnm.Print_Titles" localSheetId="0">'B14'!$1:$9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'B14'!$A$10:$N$59</definedName>
    <definedName name="ST_Bottom1">#REF!</definedName>
    <definedName name="ST_Top1">#REF!</definedName>
    <definedName name="ST_Top2">#REF!</definedName>
    <definedName name="ST_Top3" localSheetId="0">'B14'!#REF!</definedName>
    <definedName name="T_1" localSheetId="0">'B14'!$C$11</definedName>
    <definedName name="T_2" localSheetId="0">'B14'!$D$11</definedName>
    <definedName name="T1_Print" localSheetId="0">'B14'!$A$1</definedName>
    <definedName name="T2_Print">#REF!</definedName>
    <definedName name="T3_Print">#REF!</definedName>
    <definedName name="Top" localSheetId="0">'B14'!#REF!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N60" i="1"/>
  <c r="M60" i="1"/>
  <c r="L60" i="1"/>
  <c r="K60" i="1"/>
  <c r="J60" i="1"/>
  <c r="I60" i="1"/>
  <c r="H60" i="1"/>
  <c r="G60" i="1"/>
  <c r="F58" i="1"/>
  <c r="N58" i="1"/>
  <c r="M58" i="1"/>
  <c r="L58" i="1"/>
  <c r="K58" i="1"/>
  <c r="J58" i="1"/>
  <c r="I58" i="1"/>
  <c r="H58" i="1"/>
  <c r="G58" i="1"/>
  <c r="F28" i="1"/>
  <c r="N28" i="1"/>
  <c r="M28" i="1"/>
  <c r="L28" i="1"/>
  <c r="K28" i="1"/>
  <c r="J28" i="1"/>
  <c r="I28" i="1"/>
  <c r="H28" i="1"/>
  <c r="G28" i="1"/>
  <c r="F26" i="1"/>
  <c r="N26" i="1"/>
  <c r="M26" i="1"/>
  <c r="L26" i="1"/>
  <c r="K26" i="1"/>
  <c r="J26" i="1"/>
  <c r="I26" i="1"/>
  <c r="H26" i="1"/>
  <c r="G26" i="1"/>
  <c r="F24" i="1"/>
  <c r="N24" i="1"/>
  <c r="M24" i="1"/>
  <c r="L24" i="1"/>
  <c r="K24" i="1"/>
  <c r="J24" i="1"/>
  <c r="I24" i="1"/>
  <c r="H24" i="1"/>
  <c r="G24" i="1"/>
  <c r="F22" i="1"/>
  <c r="N22" i="1"/>
  <c r="M22" i="1"/>
  <c r="L22" i="1"/>
  <c r="K22" i="1"/>
  <c r="J22" i="1"/>
  <c r="I22" i="1"/>
  <c r="H22" i="1"/>
  <c r="G22" i="1"/>
  <c r="F20" i="1"/>
  <c r="N20" i="1"/>
  <c r="M20" i="1"/>
  <c r="L20" i="1"/>
  <c r="K20" i="1"/>
  <c r="J20" i="1"/>
  <c r="I20" i="1"/>
  <c r="H20" i="1"/>
  <c r="G20" i="1"/>
  <c r="F18" i="1"/>
  <c r="N18" i="1"/>
  <c r="M18" i="1"/>
  <c r="L18" i="1"/>
  <c r="K18" i="1"/>
  <c r="J18" i="1"/>
  <c r="I18" i="1"/>
  <c r="H18" i="1"/>
  <c r="G18" i="1"/>
  <c r="F14" i="1"/>
  <c r="N14" i="1"/>
  <c r="M14" i="1"/>
  <c r="L14" i="1"/>
  <c r="K14" i="1"/>
  <c r="J14" i="1"/>
  <c r="I14" i="1"/>
  <c r="H14" i="1"/>
  <c r="G14" i="1"/>
  <c r="F12" i="1"/>
  <c r="L12" i="1"/>
  <c r="I12" i="1"/>
  <c r="H12" i="1"/>
  <c r="G12" i="1"/>
  <c r="F61" i="1" l="1"/>
  <c r="L61" i="1"/>
  <c r="I61" i="1"/>
  <c r="G61" i="1"/>
  <c r="J12" i="1"/>
  <c r="J61" i="1" s="1"/>
  <c r="H61" i="1"/>
  <c r="K12" i="1"/>
  <c r="K61" i="1" s="1"/>
  <c r="M12" i="1"/>
  <c r="M61" i="1" s="1"/>
  <c r="N12" i="1"/>
  <c r="N61" i="1" s="1"/>
</calcChain>
</file>

<file path=xl/sharedStrings.xml><?xml version="1.0" encoding="utf-8"?>
<sst xmlns="http://schemas.openxmlformats.org/spreadsheetml/2006/main" count="227" uniqueCount="124">
  <si>
    <t>Cash Working Capital (Actuals)</t>
  </si>
  <si>
    <t>(Allocated in Thousands)</t>
  </si>
  <si>
    <t>Primary Account</t>
  </si>
  <si>
    <t>Secondary Account</t>
  </si>
  <si>
    <t>Alloc</t>
  </si>
  <si>
    <t>Total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</si>
  <si>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</si>
  <si>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</si>
  <si>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</si>
  <si>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</si>
  <si>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</si>
  <si>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</si>
  <si>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</si>
  <si>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</si>
  <si>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1430000</t>
  </si>
  <si>
    <t>OTHER ACCTS REC</t>
  </si>
  <si>
    <t>0</t>
  </si>
  <si>
    <t>OTHER ACCOUNTS RECEIVABLE</t>
  </si>
  <si>
    <t>SO</t>
  </si>
  <si>
    <t>1430000 Total</t>
  </si>
  <si>
    <t>1431000</t>
  </si>
  <si>
    <t>EMP ACCOUNTS REC</t>
  </si>
  <si>
    <t>EMPLOYEE RECEIVABLES</t>
  </si>
  <si>
    <t>1431000 Total</t>
  </si>
  <si>
    <t>1431500</t>
  </si>
  <si>
    <t>INC TAXES RECEIVABLE</t>
  </si>
  <si>
    <t>INCOME TAXES RECEIVABLE</t>
  </si>
  <si>
    <t>116133</t>
  </si>
  <si>
    <t>InterCo State Tax Rec-(Even Years)- MEHC</t>
  </si>
  <si>
    <t>116134</t>
  </si>
  <si>
    <t>InterCo State Tax Rec -(Odd Years)- MEHC</t>
  </si>
  <si>
    <t>1431500 Total</t>
  </si>
  <si>
    <t>1433000</t>
  </si>
  <si>
    <t>JOINT OWNER REC</t>
  </si>
  <si>
    <t>JOINT OWNER RECEIVABLE</t>
  </si>
  <si>
    <t>1433000 Total</t>
  </si>
  <si>
    <t>1436000</t>
  </si>
  <si>
    <t>OTH ACCT REC</t>
  </si>
  <si>
    <t>1436000 Total</t>
  </si>
  <si>
    <t>1437000</t>
  </si>
  <si>
    <t>CSS OAR BILLINGS</t>
  </si>
  <si>
    <t>1437000 Total</t>
  </si>
  <si>
    <t>1437100</t>
  </si>
  <si>
    <t>CSS OAR BILLINGS-WOR</t>
  </si>
  <si>
    <t>OTHER ACCT REC CCS</t>
  </si>
  <si>
    <t>1437100 Total</t>
  </si>
  <si>
    <t>2300000</t>
  </si>
  <si>
    <t>ASSET RETIREMENT OBL</t>
  </si>
  <si>
    <t>284915</t>
  </si>
  <si>
    <t>ARO LIAB - DEER CREEK MINE RECLAMATION</t>
  </si>
  <si>
    <t>OTHER</t>
  </si>
  <si>
    <t>2300000 Total</t>
  </si>
  <si>
    <t>2320000</t>
  </si>
  <si>
    <t>ACCOUNTS PAYABLE</t>
  </si>
  <si>
    <t>210460</t>
  </si>
  <si>
    <t>JOINT OWNER RECEIVABLES - CREDIT</t>
  </si>
  <si>
    <t>CAEE</t>
  </si>
  <si>
    <t>210677</t>
  </si>
  <si>
    <t>Bronco Utah Operations LLC - Coal</t>
  </si>
  <si>
    <t>210679</t>
  </si>
  <si>
    <t>Coal Purchases - Platte River Pwr Auth</t>
  </si>
  <si>
    <t>211108</t>
  </si>
  <si>
    <t>UNION DUES/CONTRIBUTIONS WITHHOLDING</t>
  </si>
  <si>
    <t>211109</t>
  </si>
  <si>
    <t>MET PAY HOME &amp; AUTO WITHHOLDINGS</t>
  </si>
  <si>
    <t>211115</t>
  </si>
  <si>
    <t>Allstate Voluntary Benefit Withholdings</t>
  </si>
  <si>
    <t>211116</t>
  </si>
  <si>
    <t>DEPENDENT SUPPORT/LEVY WITHHOLDINGS</t>
  </si>
  <si>
    <t>215077</t>
  </si>
  <si>
    <t>K-PLUS EMPLOYER CONTRIBUTIONS - ENHANCED</t>
  </si>
  <si>
    <t>215078</t>
  </si>
  <si>
    <t>K-Plus Employer Contributions - Fixed</t>
  </si>
  <si>
    <t>215080</t>
  </si>
  <si>
    <t>METLIFE MEDICAL INSURANCE</t>
  </si>
  <si>
    <t>215082</t>
  </si>
  <si>
    <t>METLIFE DENTAL INSURANCE</t>
  </si>
  <si>
    <t>215084</t>
  </si>
  <si>
    <t>METLIFE VISION INSURANCE</t>
  </si>
  <si>
    <t>215085</t>
  </si>
  <si>
    <t>Western Utilities Dental Payable</t>
  </si>
  <si>
    <t>215086</t>
  </si>
  <si>
    <t>Western Utilities Vision Payable</t>
  </si>
  <si>
    <t>215088</t>
  </si>
  <si>
    <t>UWUA Health &amp; Welfare Payable</t>
  </si>
  <si>
    <t>215095</t>
  </si>
  <si>
    <t>HMO HEALTH PLAN</t>
  </si>
  <si>
    <t>215112</t>
  </si>
  <si>
    <t>Minnesota Life Insurance</t>
  </si>
  <si>
    <t>215116</t>
  </si>
  <si>
    <t>IBEW 57 MEDICAL INSURANCE</t>
  </si>
  <si>
    <t>215350</t>
  </si>
  <si>
    <t>"IBEW 57 HEALTH REIMBURSEMENT, CURRENT Y</t>
  </si>
  <si>
    <t>215351</t>
  </si>
  <si>
    <t>"IBEW 57 DEPENDENT CARE REIMBURSEMENT, C</t>
  </si>
  <si>
    <t>215356</t>
  </si>
  <si>
    <t>"HEALTH REIMBURSEMENT, CURRENT YEAR"</t>
  </si>
  <si>
    <t>215357</t>
  </si>
  <si>
    <t>"DEPENDENT CARE REIMBURSEMENT, CURRENT Y</t>
  </si>
  <si>
    <t>215425</t>
  </si>
  <si>
    <t>OR DOE Cool School Program</t>
  </si>
  <si>
    <t>215439</t>
  </si>
  <si>
    <t>Cal ISO Trans Payable</t>
  </si>
  <si>
    <t>SG</t>
  </si>
  <si>
    <t>215850</t>
  </si>
  <si>
    <t>Subscription Fee - OR Community Solar</t>
  </si>
  <si>
    <t>215851</t>
  </si>
  <si>
    <t>Participation Fee - OR Community Solar</t>
  </si>
  <si>
    <t>235230</t>
  </si>
  <si>
    <t>ACCRUAL - ROYALTIES</t>
  </si>
  <si>
    <t>235599</t>
  </si>
  <si>
    <t>Safety Award</t>
  </si>
  <si>
    <t>240330</t>
  </si>
  <si>
    <t>PROVISION FOR WORKERS' COMPENSATION</t>
  </si>
  <si>
    <t>2320000 Total</t>
  </si>
  <si>
    <t>2533000</t>
  </si>
  <si>
    <t>O DEF CR-MISC PPL</t>
  </si>
  <si>
    <t>289517</t>
  </si>
  <si>
    <t>TRAPPER MINE FINAL RECLAMATION</t>
  </si>
  <si>
    <t>CAGE</t>
  </si>
  <si>
    <t>2533000 Total</t>
  </si>
  <si>
    <t>Grand Total</t>
  </si>
  <si>
    <t>Allocation Method - Washington Inter-Jurisdictional Allocation Method</t>
  </si>
  <si>
    <t>Twelve Month Averages Ending -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</si>
</sst>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26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0" fontId="3" fillId="3" borderId="1" xfId="1" quotePrefix="1" applyNumberFormat="1" applyFont="1" applyAlignment="1"/>
    <xf numFmtId="0" fontId="3" fillId="3" borderId="1" xfId="1" applyNumberFormat="1" applyFont="1" applyAlignment="1"/>
    <xf numFmtId="0" fontId="3" fillId="4" borderId="1" xfId="2" quotePrefix="1" applyNumberFormat="1" applyFont="1" applyAlignment="1"/>
    <xf numFmtId="0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0" fontId="3" fillId="4" borderId="3" xfId="2" quotePrefix="1" applyNumberFormat="1" applyFont="1" applyBorder="1" applyAlignment="1"/>
    <xf numFmtId="0" fontId="3" fillId="4" borderId="4" xfId="2" quotePrefix="1" applyNumberFormat="1" applyFont="1" applyBorder="1" applyAlignment="1"/>
    <xf numFmtId="41" fontId="3" fillId="0" borderId="5" xfId="3" applyNumberFormat="1" applyFont="1" applyBorder="1">
      <alignment horizontal="right" vertical="center"/>
    </xf>
    <xf numFmtId="0" fontId="5" fillId="4" borderId="6" xfId="2" quotePrefix="1" applyNumberFormat="1" applyFont="1" applyBorder="1" applyAlignment="1"/>
    <xf numFmtId="41" fontId="5" fillId="0" borderId="7" xfId="3" applyNumberFormat="1" applyFont="1" applyBorder="1">
      <alignment horizontal="right" vertical="center"/>
    </xf>
    <xf numFmtId="41" fontId="3" fillId="0" borderId="8" xfId="3" applyNumberFormat="1" applyFont="1" applyBorder="1">
      <alignment horizontal="right" vertical="center"/>
    </xf>
    <xf numFmtId="41" fontId="5" fillId="0" borderId="9" xfId="3" applyNumberFormat="1" applyFont="1" applyBorder="1">
      <alignment horizontal="right" vertical="center"/>
    </xf>
    <xf numFmtId="0" fontId="3" fillId="4" borderId="10" xfId="2" quotePrefix="1" applyNumberFormat="1" applyFont="1" applyBorder="1" applyAlignment="1"/>
    <xf numFmtId="0" fontId="3" fillId="4" borderId="11" xfId="2" quotePrefix="1" applyNumberFormat="1" applyFont="1" applyBorder="1" applyAlignment="1"/>
    <xf numFmtId="41" fontId="3" fillId="0" borderId="10" xfId="3" applyNumberFormat="1" applyFont="1" applyBorder="1">
      <alignment horizontal="right" vertical="center"/>
    </xf>
    <xf numFmtId="41" fontId="3" fillId="0" borderId="12" xfId="3" applyNumberFormat="1" applyFont="1" applyBorder="1">
      <alignment horizontal="right" vertical="center"/>
    </xf>
    <xf numFmtId="41" fontId="3" fillId="0" borderId="13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26534FC8-7A1A-4687-B5EA-95B24F7E8BBB}"/>
    <cellStyle name="SAPDimensionCell" xfId="1" xr:uid="{7E1F7070-A721-4EEF-93D8-F5CE1D1703DB}"/>
    <cellStyle name="SAPMemberCell" xfId="2" xr:uid="{71898FB3-6160-43FE-84AB-819C177899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DD600C26-9871-4DC8-A7EC-D071D7FA7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D4C01238-D0E4-4AC3-8C13-B48FF4E5D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968795</xdr:colOff>
      <xdr:row>3</xdr:row>
      <xdr:rowOff>20545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E5EF4E04-8979-430B-B59B-661911B7D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5151" cy="46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14%20-%20Cash%20Working%20Capit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Actuals_Data (3)"/>
      <sheetName val="June 2022"/>
      <sheetName val="Actuals_Data (2)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7F346-87B0-4FFA-9AA9-01A30C15B224}">
  <sheetPr codeName="Sheet9">
    <pageSetUpPr fitToPage="1"/>
  </sheetPr>
  <dimension ref="A1:CV13044"/>
  <sheetViews>
    <sheetView showGridLines="0" tabSelected="1" view="pageBreakPreview" topLeftCell="A3" zoomScale="80" zoomScaleNormal="85" zoomScaleSheetLayoutView="80" workbookViewId="0">
      <selection activeCell="A7" sqref="A7"/>
    </sheetView>
  </sheetViews>
  <sheetFormatPr defaultRowHeight="12" customHeight="1" outlineLevelRow="2" x14ac:dyDescent="0.2"/>
  <cols>
    <col min="1" max="1" width="19.85546875" customWidth="1"/>
    <col min="2" max="2" width="22.28515625" bestFit="1" customWidth="1"/>
    <col min="3" max="3" width="19.5703125" bestFit="1" customWidth="1"/>
    <col min="4" max="4" width="44.5703125" customWidth="1"/>
    <col min="5" max="5" width="7.140625" bestFit="1" customWidth="1"/>
    <col min="6" max="6" width="9.85546875" bestFit="1" customWidth="1"/>
    <col min="7" max="7" width="7" bestFit="1" customWidth="1"/>
    <col min="8" max="8" width="8.7109375" bestFit="1" customWidth="1"/>
    <col min="9" max="9" width="7.85546875" bestFit="1" customWidth="1"/>
    <col min="10" max="10" width="9.5703125" bestFit="1" customWidth="1"/>
    <col min="11" max="11" width="9" bestFit="1" customWidth="1"/>
    <col min="12" max="12" width="7.85546875" bestFit="1" customWidth="1"/>
    <col min="13" max="13" width="7" bestFit="1" customWidth="1"/>
    <col min="14" max="14" width="8.7109375" bestFit="1" customWidth="1"/>
    <col min="15" max="17" width="5.5703125" customWidth="1"/>
    <col min="18" max="21" width="4.5703125" customWidth="1"/>
    <col min="22" max="22" width="5.5703125" customWidth="1"/>
    <col min="23" max="23" width="4.5703125" customWidth="1"/>
    <col min="24" max="24" width="7.28515625" customWidth="1"/>
    <col min="25" max="26" width="5.5703125" customWidth="1"/>
    <col min="27" max="27" width="4.5703125" customWidth="1"/>
    <col min="28" max="28" width="5.5703125" customWidth="1"/>
    <col min="29" max="29" width="4.5703125" customWidth="1"/>
    <col min="30" max="30" width="22.42578125" customWidth="1"/>
    <col min="31" max="31" width="9.5703125" customWidth="1"/>
    <col min="32" max="32" width="22.42578125" customWidth="1"/>
    <col min="33" max="33" width="9.5703125" customWidth="1"/>
    <col min="34" max="34" width="22.42578125" customWidth="1"/>
    <col min="35" max="35" width="9.5703125" customWidth="1"/>
    <col min="36" max="36" width="22.42578125" customWidth="1"/>
    <col min="37" max="37" width="9.5703125" customWidth="1"/>
    <col min="38" max="38" width="22.42578125" customWidth="1"/>
    <col min="39" max="39" width="9.5703125" customWidth="1"/>
    <col min="40" max="40" width="15.42578125" customWidth="1"/>
    <col min="41" max="41" width="22.7109375" customWidth="1"/>
    <col min="42" max="42" width="6.5703125" customWidth="1"/>
    <col min="43" max="43" width="29.42578125" customWidth="1"/>
    <col min="44" max="47" width="22.7109375" customWidth="1"/>
    <col min="48" max="48" width="6.5703125" customWidth="1"/>
    <col min="49" max="49" width="22.42578125" customWidth="1"/>
    <col min="50" max="50" width="14.85546875" customWidth="1"/>
    <col min="51" max="51" width="22.5703125" customWidth="1"/>
    <col min="52" max="52" width="29.42578125" customWidth="1"/>
    <col min="53" max="53" width="14.85546875" customWidth="1"/>
    <col min="54" max="54" width="29.42578125" customWidth="1"/>
    <col min="55" max="55" width="14.85546875" customWidth="1"/>
    <col min="56" max="56" width="6.5703125" customWidth="1"/>
    <col min="57" max="57" width="14.85546875" customWidth="1"/>
    <col min="58" max="58" width="6.5703125" customWidth="1"/>
    <col min="59" max="59" width="22.42578125" customWidth="1"/>
    <col min="60" max="60" width="14.85546875" customWidth="1"/>
    <col min="61" max="61" width="6.28515625" customWidth="1"/>
    <col min="62" max="62" width="22.42578125" customWidth="1"/>
    <col min="63" max="63" width="22.140625" customWidth="1"/>
    <col min="64" max="64" width="10.7109375" customWidth="1"/>
    <col min="65" max="65" width="6.28515625" customWidth="1"/>
    <col min="66" max="66" width="4.85546875" customWidth="1"/>
    <col min="67" max="67" width="10.7109375" customWidth="1"/>
    <col min="68" max="68" width="11.85546875" customWidth="1"/>
    <col min="69" max="70" width="10.7109375" customWidth="1"/>
    <col min="71" max="71" width="9.5703125" customWidth="1"/>
    <col min="72" max="72" width="5.5703125" customWidth="1"/>
    <col min="73" max="73" width="4.5703125" customWidth="1"/>
    <col min="74" max="74" width="6" customWidth="1"/>
    <col min="75" max="75" width="5.28515625" customWidth="1"/>
    <col min="76" max="76" width="6" customWidth="1"/>
    <col min="77" max="77" width="5.28515625" customWidth="1"/>
    <col min="78" max="78" width="6" customWidth="1"/>
    <col min="79" max="79" width="5.28515625" customWidth="1"/>
    <col min="80" max="80" width="6" customWidth="1"/>
    <col min="81" max="81" width="5.285156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8.140625" customWidth="1"/>
    <col min="129" max="129" width="6.85546875" customWidth="1"/>
    <col min="130" max="130" width="6" customWidth="1"/>
    <col min="131" max="131" width="5.28515625" customWidth="1"/>
    <col min="132" max="132" width="6" customWidth="1"/>
    <col min="133" max="133" width="5.28515625" customWidth="1"/>
    <col min="134" max="134" width="6" customWidth="1"/>
    <col min="135" max="135" width="5.28515625" customWidth="1"/>
    <col min="136" max="136" width="6" customWidth="1"/>
    <col min="137" max="137" width="5.2851562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</cols>
  <sheetData>
    <row r="1" spans="1:100" s="1" customFormat="1" ht="39.950000000000003" hidden="1" customHeight="1" x14ac:dyDescent="0.2">
      <c r="BG1" s="2"/>
    </row>
    <row r="2" spans="1:100" s="1" customFormat="1" ht="42" hidden="1" customHeight="1" x14ac:dyDescent="0.2"/>
    <row r="3" spans="1:100" s="1" customFormat="1" ht="35.25" customHeight="1" x14ac:dyDescent="0.2">
      <c r="D3" s="2"/>
      <c r="F3" s="2"/>
      <c r="H3" s="2"/>
      <c r="J3" s="2"/>
      <c r="L3" s="2"/>
      <c r="M3" s="2"/>
      <c r="AQ3" s="2"/>
      <c r="AW3" s="2"/>
      <c r="AZ3" s="2"/>
      <c r="BB3" s="2"/>
      <c r="BG3" s="3"/>
      <c r="BI3" s="2"/>
      <c r="BK3" s="2"/>
      <c r="BM3" s="2"/>
      <c r="BO3" s="2"/>
      <c r="BQ3" s="2"/>
      <c r="BS3" s="2"/>
      <c r="BU3" s="2"/>
    </row>
    <row r="4" spans="1:100" s="1" customFormat="1" ht="12" customHeight="1" x14ac:dyDescent="0.25">
      <c r="A4" s="4"/>
      <c r="D4" s="3"/>
      <c r="F4" s="3"/>
      <c r="H4" s="3"/>
      <c r="J4" s="3"/>
      <c r="L4" s="3"/>
      <c r="M4" s="3"/>
      <c r="BG4" s="3"/>
      <c r="BW4" s="2"/>
    </row>
    <row r="5" spans="1:100" s="1" customFormat="1" ht="15.75" x14ac:dyDescent="0.25">
      <c r="A5" s="25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5"/>
      <c r="AL5" s="5"/>
      <c r="AM5" s="5"/>
      <c r="AN5" s="5"/>
      <c r="AO5" s="5"/>
      <c r="AP5" s="2"/>
      <c r="AR5" s="5"/>
      <c r="AS5" s="5"/>
      <c r="AT5" s="5"/>
      <c r="AU5" s="5"/>
      <c r="AV5" s="2"/>
      <c r="AX5" s="5"/>
      <c r="AY5" s="2"/>
      <c r="BA5" s="2"/>
      <c r="BC5" s="5"/>
      <c r="BD5" s="2"/>
      <c r="BE5" s="5"/>
      <c r="BF5" s="2"/>
      <c r="BG5" s="3"/>
      <c r="BH5" s="2"/>
      <c r="BJ5" s="2"/>
      <c r="BL5" s="2"/>
      <c r="BN5" s="2"/>
      <c r="BP5" s="2"/>
      <c r="BR5" s="2"/>
      <c r="BT5" s="2"/>
      <c r="BV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</row>
    <row r="6" spans="1:100" s="1" customFormat="1" ht="12" customHeight="1" x14ac:dyDescent="0.2">
      <c r="A6" s="6" t="s">
        <v>123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BG6" s="3"/>
    </row>
    <row r="7" spans="1:100" s="1" customFormat="1" ht="12" customHeight="1" x14ac:dyDescent="0.2">
      <c r="A7" s="6" t="s">
        <v>122</v>
      </c>
      <c r="B7" s="6"/>
      <c r="C7" s="3"/>
      <c r="E7" s="3"/>
      <c r="G7" s="3"/>
      <c r="I7" s="3"/>
      <c r="K7" s="3"/>
      <c r="N7" s="3"/>
      <c r="R7"/>
      <c r="S7"/>
      <c r="T7"/>
      <c r="U7"/>
      <c r="V7"/>
      <c r="W7"/>
      <c r="X7"/>
      <c r="Y7"/>
      <c r="Z7"/>
      <c r="AA7"/>
      <c r="AB7"/>
      <c r="AC7"/>
      <c r="BG7" s="3"/>
      <c r="CV7"/>
    </row>
    <row r="8" spans="1:100" s="1" customFormat="1" ht="12" customHeight="1" x14ac:dyDescent="0.2">
      <c r="A8" s="6" t="s">
        <v>1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AQ8" s="3"/>
      <c r="AW8" s="3"/>
      <c r="AZ8" s="3"/>
      <c r="BB8" s="3"/>
      <c r="BG8" s="3"/>
      <c r="BI8" s="3"/>
      <c r="BK8" s="3"/>
      <c r="BM8" s="3"/>
      <c r="BO8" s="3"/>
      <c r="BQ8" s="3"/>
      <c r="BS8" s="3"/>
      <c r="BU8" s="3"/>
    </row>
    <row r="9" spans="1:100" s="1" customFormat="1" ht="12" customHeight="1" x14ac:dyDescent="0.2">
      <c r="D9" s="7"/>
      <c r="F9" s="7"/>
      <c r="H9" s="7"/>
      <c r="J9" s="7"/>
      <c r="L9" s="7"/>
      <c r="M9" s="7"/>
      <c r="AQ9" s="7"/>
      <c r="AW9" s="7"/>
      <c r="AZ9" s="7"/>
      <c r="BB9" s="7"/>
      <c r="BG9" s="3"/>
      <c r="BI9" s="3"/>
      <c r="BK9" s="3"/>
      <c r="BM9" s="3"/>
      <c r="BO9" s="3"/>
      <c r="BQ9" s="3"/>
      <c r="BS9" s="3"/>
      <c r="BU9" s="3"/>
      <c r="BW9" s="3"/>
    </row>
    <row r="10" spans="1:100" ht="12.75" x14ac:dyDescent="0.2">
      <c r="A10" s="8" t="s">
        <v>2</v>
      </c>
      <c r="B10" s="9"/>
      <c r="C10" s="8" t="s">
        <v>3</v>
      </c>
      <c r="D10" s="9"/>
      <c r="E10" s="8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  <c r="L10" s="10" t="s">
        <v>11</v>
      </c>
      <c r="M10" s="10" t="s">
        <v>12</v>
      </c>
      <c r="N10" s="10" t="s">
        <v>13</v>
      </c>
    </row>
    <row r="11" spans="1:100" ht="12.75" outlineLevel="2" x14ac:dyDescent="0.2">
      <c r="A11" s="11" t="s">
        <v>14</v>
      </c>
      <c r="B11" s="11" t="s">
        <v>15</v>
      </c>
      <c r="C11" s="11" t="s">
        <v>16</v>
      </c>
      <c r="D11" s="11" t="s">
        <v>17</v>
      </c>
      <c r="E11" s="11" t="s">
        <v>18</v>
      </c>
      <c r="F11" s="12">
        <v>2.8217474999999999</v>
      </c>
      <c r="G11" s="12">
        <v>5.8361457660230445E-2</v>
      </c>
      <c r="H11" s="12">
        <v>0.71849496153071624</v>
      </c>
      <c r="I11" s="12">
        <v>0.19990898793176071</v>
      </c>
      <c r="J11" s="12">
        <v>0.38138808532023022</v>
      </c>
      <c r="K11" s="12">
        <v>1.2955997626096303</v>
      </c>
      <c r="L11" s="12">
        <v>0.16719482262627494</v>
      </c>
      <c r="M11" s="12">
        <v>7.9942232115742134E-4</v>
      </c>
      <c r="N11" s="12">
        <v>0</v>
      </c>
    </row>
    <row r="12" spans="1:100" ht="13.5" outlineLevel="1" thickBot="1" x14ac:dyDescent="0.25">
      <c r="A12" s="13" t="s">
        <v>19</v>
      </c>
      <c r="B12" s="14"/>
      <c r="C12" s="14"/>
      <c r="D12" s="14"/>
      <c r="E12" s="13"/>
      <c r="F12" s="15">
        <f t="shared" ref="F12:N12" si="0">SUBTOTAL(9,F11:F11)</f>
        <v>2.8217474999999999</v>
      </c>
      <c r="G12" s="15">
        <f t="shared" si="0"/>
        <v>5.8361457660230445E-2</v>
      </c>
      <c r="H12" s="15">
        <f t="shared" si="0"/>
        <v>0.71849496153071624</v>
      </c>
      <c r="I12" s="15">
        <f t="shared" si="0"/>
        <v>0.19990898793176071</v>
      </c>
      <c r="J12" s="15">
        <f t="shared" si="0"/>
        <v>0.38138808532023022</v>
      </c>
      <c r="K12" s="15">
        <f t="shared" si="0"/>
        <v>1.2955997626096303</v>
      </c>
      <c r="L12" s="15">
        <f t="shared" si="0"/>
        <v>0.16719482262627494</v>
      </c>
      <c r="M12" s="15">
        <f t="shared" si="0"/>
        <v>7.9942232115742134E-4</v>
      </c>
      <c r="N12" s="15">
        <f t="shared" si="0"/>
        <v>0</v>
      </c>
    </row>
    <row r="13" spans="1:100" ht="12.75" outlineLevel="2" x14ac:dyDescent="0.2">
      <c r="A13" s="16" t="s">
        <v>20</v>
      </c>
      <c r="B13" s="16" t="s">
        <v>21</v>
      </c>
      <c r="C13" s="16" t="s">
        <v>16</v>
      </c>
      <c r="D13" s="16" t="s">
        <v>22</v>
      </c>
      <c r="E13" s="16" t="s">
        <v>18</v>
      </c>
      <c r="F13" s="17">
        <v>4636.4120499999999</v>
      </c>
      <c r="G13" s="17">
        <v>95.893684871327878</v>
      </c>
      <c r="H13" s="17">
        <v>1180.5587486142183</v>
      </c>
      <c r="I13" s="17">
        <v>328.47036829132298</v>
      </c>
      <c r="J13" s="17">
        <v>626.65859170784904</v>
      </c>
      <c r="K13" s="17">
        <v>2128.799388088562</v>
      </c>
      <c r="L13" s="17">
        <v>274.71773796984803</v>
      </c>
      <c r="M13" s="17">
        <v>1.3135304568722888</v>
      </c>
      <c r="N13" s="17">
        <v>0</v>
      </c>
    </row>
    <row r="14" spans="1:100" ht="13.5" outlineLevel="1" thickBot="1" x14ac:dyDescent="0.25">
      <c r="A14" s="13" t="s">
        <v>23</v>
      </c>
      <c r="B14" s="13"/>
      <c r="C14" s="13"/>
      <c r="D14" s="13"/>
      <c r="E14" s="13"/>
      <c r="F14" s="18">
        <f t="shared" ref="F14:N14" si="1">SUBTOTAL(9,F13:F13)</f>
        <v>4636.4120499999999</v>
      </c>
      <c r="G14" s="15">
        <f t="shared" si="1"/>
        <v>95.893684871327878</v>
      </c>
      <c r="H14" s="15">
        <f t="shared" si="1"/>
        <v>1180.5587486142183</v>
      </c>
      <c r="I14" s="15">
        <f t="shared" si="1"/>
        <v>328.47036829132298</v>
      </c>
      <c r="J14" s="15">
        <f t="shared" si="1"/>
        <v>626.65859170784904</v>
      </c>
      <c r="K14" s="15">
        <f t="shared" si="1"/>
        <v>2128.799388088562</v>
      </c>
      <c r="L14" s="15">
        <f t="shared" si="1"/>
        <v>274.71773796984803</v>
      </c>
      <c r="M14" s="15">
        <f t="shared" si="1"/>
        <v>1.3135304568722888</v>
      </c>
      <c r="N14" s="15">
        <f t="shared" si="1"/>
        <v>0</v>
      </c>
    </row>
    <row r="15" spans="1:100" ht="12.75" outlineLevel="2" x14ac:dyDescent="0.2">
      <c r="A15" s="16" t="s">
        <v>24</v>
      </c>
      <c r="B15" s="16" t="s">
        <v>25</v>
      </c>
      <c r="C15" s="16" t="s">
        <v>16</v>
      </c>
      <c r="D15" s="16" t="s">
        <v>26</v>
      </c>
      <c r="E15" s="16" t="s">
        <v>18</v>
      </c>
      <c r="F15" s="17">
        <v>-9.6805450000000004</v>
      </c>
      <c r="G15" s="17">
        <v>-0.20022015334308105</v>
      </c>
      <c r="H15" s="17">
        <v>-2.4649345157110507</v>
      </c>
      <c r="I15" s="17">
        <v>-0.6858260540951544</v>
      </c>
      <c r="J15" s="17">
        <v>-1.3084248404247114</v>
      </c>
      <c r="K15" s="17">
        <v>-4.4448030179638129</v>
      </c>
      <c r="L15" s="17">
        <v>-0.57359384714637751</v>
      </c>
      <c r="M15" s="17">
        <v>-2.7425713158136474E-3</v>
      </c>
      <c r="N15" s="17">
        <v>0</v>
      </c>
    </row>
    <row r="16" spans="1:100" ht="12.75" outlineLevel="2" x14ac:dyDescent="0.2">
      <c r="A16" s="11" t="s">
        <v>24</v>
      </c>
      <c r="B16" s="11" t="s">
        <v>25</v>
      </c>
      <c r="C16" s="11" t="s">
        <v>27</v>
      </c>
      <c r="D16" s="11" t="s">
        <v>28</v>
      </c>
      <c r="E16" s="11" t="s">
        <v>18</v>
      </c>
      <c r="F16" s="12">
        <v>222.7327325</v>
      </c>
      <c r="G16" s="12">
        <v>4.6067222305844817</v>
      </c>
      <c r="H16" s="12">
        <v>56.713914363074231</v>
      </c>
      <c r="I16" s="12">
        <v>15.779680901055317</v>
      </c>
      <c r="J16" s="12">
        <v>30.104610843570526</v>
      </c>
      <c r="K16" s="12">
        <v>102.26729193607659</v>
      </c>
      <c r="L16" s="12">
        <v>13.197410364819335</v>
      </c>
      <c r="M16" s="12">
        <v>6.3101860819540029E-2</v>
      </c>
      <c r="N16" s="12">
        <v>0</v>
      </c>
    </row>
    <row r="17" spans="1:14" ht="12.75" outlineLevel="2" x14ac:dyDescent="0.2">
      <c r="A17" s="11" t="s">
        <v>24</v>
      </c>
      <c r="B17" s="11" t="s">
        <v>25</v>
      </c>
      <c r="C17" s="11" t="s">
        <v>29</v>
      </c>
      <c r="D17" s="11" t="s">
        <v>30</v>
      </c>
      <c r="E17" s="11" t="s">
        <v>18</v>
      </c>
      <c r="F17" s="12">
        <v>-19.1301025</v>
      </c>
      <c r="G17" s="12">
        <v>-0.39566285328138634</v>
      </c>
      <c r="H17" s="12">
        <v>-4.8710532249310603</v>
      </c>
      <c r="I17" s="12">
        <v>-1.3552876115973684</v>
      </c>
      <c r="J17" s="12">
        <v>-2.5856293536025992</v>
      </c>
      <c r="K17" s="12">
        <v>-8.7835485838821139</v>
      </c>
      <c r="L17" s="12">
        <v>-1.1335011705724765</v>
      </c>
      <c r="M17" s="12">
        <v>-5.4197021329971552E-3</v>
      </c>
      <c r="N17" s="12">
        <v>0</v>
      </c>
    </row>
    <row r="18" spans="1:14" ht="13.5" outlineLevel="1" thickBot="1" x14ac:dyDescent="0.25">
      <c r="A18" s="13" t="s">
        <v>31</v>
      </c>
      <c r="B18" s="14"/>
      <c r="C18" s="14"/>
      <c r="D18" s="14"/>
      <c r="E18" s="13"/>
      <c r="F18" s="15">
        <f t="shared" ref="F18:N18" si="2">SUBTOTAL(9,F15:F17)</f>
        <v>193.92208500000001</v>
      </c>
      <c r="G18" s="15">
        <f t="shared" si="2"/>
        <v>4.0108392239600139</v>
      </c>
      <c r="H18" s="15">
        <f t="shared" si="2"/>
        <v>49.37792662243212</v>
      </c>
      <c r="I18" s="15">
        <f t="shared" si="2"/>
        <v>13.738567235362794</v>
      </c>
      <c r="J18" s="15">
        <f t="shared" si="2"/>
        <v>26.210556649543218</v>
      </c>
      <c r="K18" s="15">
        <f t="shared" si="2"/>
        <v>89.038940334230674</v>
      </c>
      <c r="L18" s="15">
        <f t="shared" si="2"/>
        <v>11.490315347100482</v>
      </c>
      <c r="M18" s="15">
        <f t="shared" si="2"/>
        <v>5.493958737072923E-2</v>
      </c>
      <c r="N18" s="15">
        <f t="shared" si="2"/>
        <v>0</v>
      </c>
    </row>
    <row r="19" spans="1:14" ht="12.75" outlineLevel="2" x14ac:dyDescent="0.2">
      <c r="A19" s="16" t="s">
        <v>32</v>
      </c>
      <c r="B19" s="16" t="s">
        <v>33</v>
      </c>
      <c r="C19" s="16" t="s">
        <v>16</v>
      </c>
      <c r="D19" s="16" t="s">
        <v>34</v>
      </c>
      <c r="E19" s="16" t="s">
        <v>18</v>
      </c>
      <c r="F19" s="17">
        <v>7559.7626300000002</v>
      </c>
      <c r="G19" s="17">
        <v>156.35657217810501</v>
      </c>
      <c r="H19" s="17">
        <v>1924.9246645999319</v>
      </c>
      <c r="I19" s="17">
        <v>535.57750874861961</v>
      </c>
      <c r="J19" s="17">
        <v>1021.7793742817628</v>
      </c>
      <c r="K19" s="17">
        <v>3471.0500031675956</v>
      </c>
      <c r="L19" s="17">
        <v>447.93276932808192</v>
      </c>
      <c r="M19" s="17">
        <v>2.1417376959043049</v>
      </c>
      <c r="N19" s="17">
        <v>0</v>
      </c>
    </row>
    <row r="20" spans="1:14" ht="13.5" outlineLevel="1" thickBot="1" x14ac:dyDescent="0.25">
      <c r="A20" s="13" t="s">
        <v>35</v>
      </c>
      <c r="B20" s="13"/>
      <c r="C20" s="13"/>
      <c r="D20" s="13"/>
      <c r="E20" s="13"/>
      <c r="F20" s="18">
        <f t="shared" ref="F20:N20" si="3">SUBTOTAL(9,F19:F19)</f>
        <v>7559.7626300000002</v>
      </c>
      <c r="G20" s="15">
        <f t="shared" si="3"/>
        <v>156.35657217810501</v>
      </c>
      <c r="H20" s="15">
        <f t="shared" si="3"/>
        <v>1924.9246645999319</v>
      </c>
      <c r="I20" s="15">
        <f t="shared" si="3"/>
        <v>535.57750874861961</v>
      </c>
      <c r="J20" s="15">
        <f t="shared" si="3"/>
        <v>1021.7793742817628</v>
      </c>
      <c r="K20" s="15">
        <f t="shared" si="3"/>
        <v>3471.0500031675956</v>
      </c>
      <c r="L20" s="15">
        <f t="shared" si="3"/>
        <v>447.93276932808192</v>
      </c>
      <c r="M20" s="15">
        <f t="shared" si="3"/>
        <v>2.1417376959043049</v>
      </c>
      <c r="N20" s="15">
        <f t="shared" si="3"/>
        <v>0</v>
      </c>
    </row>
    <row r="21" spans="1:14" ht="12.75" outlineLevel="2" x14ac:dyDescent="0.2">
      <c r="A21" s="16" t="s">
        <v>36</v>
      </c>
      <c r="B21" s="16" t="s">
        <v>37</v>
      </c>
      <c r="C21" s="16" t="s">
        <v>16</v>
      </c>
      <c r="D21" s="16" t="s">
        <v>17</v>
      </c>
      <c r="E21" s="16" t="s">
        <v>18</v>
      </c>
      <c r="F21" s="17">
        <v>34826.595982500003</v>
      </c>
      <c r="G21" s="17">
        <v>720.30927887155951</v>
      </c>
      <c r="H21" s="17">
        <v>8867.8146222127016</v>
      </c>
      <c r="I21" s="17">
        <v>2467.3184103006733</v>
      </c>
      <c r="J21" s="17">
        <v>4707.1712688633197</v>
      </c>
      <c r="K21" s="17">
        <v>15990.562404123157</v>
      </c>
      <c r="L21" s="17">
        <v>2063.5533611604255</v>
      </c>
      <c r="M21" s="17">
        <v>9.866636968170214</v>
      </c>
      <c r="N21" s="17">
        <v>0</v>
      </c>
    </row>
    <row r="22" spans="1:14" ht="13.5" outlineLevel="1" thickBot="1" x14ac:dyDescent="0.25">
      <c r="A22" s="13" t="s">
        <v>38</v>
      </c>
      <c r="B22" s="13"/>
      <c r="C22" s="13"/>
      <c r="D22" s="13"/>
      <c r="E22" s="13"/>
      <c r="F22" s="18">
        <f t="shared" ref="F22:N22" si="4">SUBTOTAL(9,F21:F21)</f>
        <v>34826.595982500003</v>
      </c>
      <c r="G22" s="15">
        <f t="shared" si="4"/>
        <v>720.30927887155951</v>
      </c>
      <c r="H22" s="15">
        <f t="shared" si="4"/>
        <v>8867.8146222127016</v>
      </c>
      <c r="I22" s="15">
        <f t="shared" si="4"/>
        <v>2467.3184103006733</v>
      </c>
      <c r="J22" s="15">
        <f t="shared" si="4"/>
        <v>4707.1712688633197</v>
      </c>
      <c r="K22" s="15">
        <f t="shared" si="4"/>
        <v>15990.562404123157</v>
      </c>
      <c r="L22" s="15">
        <f t="shared" si="4"/>
        <v>2063.5533611604255</v>
      </c>
      <c r="M22" s="15">
        <f t="shared" si="4"/>
        <v>9.866636968170214</v>
      </c>
      <c r="N22" s="15">
        <f t="shared" si="4"/>
        <v>0</v>
      </c>
    </row>
    <row r="23" spans="1:14" ht="12.75" outlineLevel="2" x14ac:dyDescent="0.2">
      <c r="A23" s="16" t="s">
        <v>39</v>
      </c>
      <c r="B23" s="16" t="s">
        <v>40</v>
      </c>
      <c r="C23" s="16" t="s">
        <v>16</v>
      </c>
      <c r="D23" s="16" t="s">
        <v>40</v>
      </c>
      <c r="E23" s="16" t="s">
        <v>18</v>
      </c>
      <c r="F23" s="17">
        <v>7872.8424683333296</v>
      </c>
      <c r="G23" s="17">
        <v>162.83191971687751</v>
      </c>
      <c r="H23" s="17">
        <v>2004.6434510609274</v>
      </c>
      <c r="I23" s="17">
        <v>557.75790356532639</v>
      </c>
      <c r="J23" s="17">
        <v>1064.0953221453883</v>
      </c>
      <c r="K23" s="17">
        <v>3614.7999893809342</v>
      </c>
      <c r="L23" s="17">
        <v>466.48344689154351</v>
      </c>
      <c r="M23" s="17">
        <v>2.2304355723330147</v>
      </c>
      <c r="N23" s="17">
        <v>0</v>
      </c>
    </row>
    <row r="24" spans="1:14" ht="13.5" outlineLevel="1" thickBot="1" x14ac:dyDescent="0.25">
      <c r="A24" s="13" t="s">
        <v>41</v>
      </c>
      <c r="B24" s="13"/>
      <c r="C24" s="13"/>
      <c r="D24" s="13"/>
      <c r="E24" s="13"/>
      <c r="F24" s="18">
        <f t="shared" ref="F24:N24" si="5">SUBTOTAL(9,F23:F23)</f>
        <v>7872.8424683333296</v>
      </c>
      <c r="G24" s="15">
        <f t="shared" si="5"/>
        <v>162.83191971687751</v>
      </c>
      <c r="H24" s="15">
        <f t="shared" si="5"/>
        <v>2004.6434510609274</v>
      </c>
      <c r="I24" s="15">
        <f t="shared" si="5"/>
        <v>557.75790356532639</v>
      </c>
      <c r="J24" s="15">
        <f t="shared" si="5"/>
        <v>1064.0953221453883</v>
      </c>
      <c r="K24" s="15">
        <f t="shared" si="5"/>
        <v>3614.7999893809342</v>
      </c>
      <c r="L24" s="15">
        <f t="shared" si="5"/>
        <v>466.48344689154351</v>
      </c>
      <c r="M24" s="15">
        <f t="shared" si="5"/>
        <v>2.2304355723330147</v>
      </c>
      <c r="N24" s="15">
        <f t="shared" si="5"/>
        <v>0</v>
      </c>
    </row>
    <row r="25" spans="1:14" ht="12.75" outlineLevel="2" x14ac:dyDescent="0.2">
      <c r="A25" s="16" t="s">
        <v>42</v>
      </c>
      <c r="B25" s="16" t="s">
        <v>43</v>
      </c>
      <c r="C25" s="16" t="s">
        <v>16</v>
      </c>
      <c r="D25" s="16" t="s">
        <v>44</v>
      </c>
      <c r="E25" s="16" t="s">
        <v>18</v>
      </c>
      <c r="F25" s="17">
        <v>-6032.2906283333296</v>
      </c>
      <c r="G25" s="17">
        <v>-124.76427252958692</v>
      </c>
      <c r="H25" s="17">
        <v>-1535.9880439147923</v>
      </c>
      <c r="I25" s="17">
        <v>-427.36251717078187</v>
      </c>
      <c r="J25" s="17">
        <v>-815.32588328162501</v>
      </c>
      <c r="K25" s="17">
        <v>-2769.7142660925401</v>
      </c>
      <c r="L25" s="17">
        <v>-357.42665197163518</v>
      </c>
      <c r="M25" s="17">
        <v>-1.7089933723688566</v>
      </c>
      <c r="N25" s="17">
        <v>0</v>
      </c>
    </row>
    <row r="26" spans="1:14" ht="13.5" outlineLevel="1" thickBot="1" x14ac:dyDescent="0.25">
      <c r="A26" s="13" t="s">
        <v>45</v>
      </c>
      <c r="B26" s="13"/>
      <c r="C26" s="13"/>
      <c r="D26" s="13"/>
      <c r="E26" s="13"/>
      <c r="F26" s="18">
        <f t="shared" ref="F26:N26" si="6">SUBTOTAL(9,F25:F25)</f>
        <v>-6032.2906283333296</v>
      </c>
      <c r="G26" s="15">
        <f t="shared" si="6"/>
        <v>-124.76427252958692</v>
      </c>
      <c r="H26" s="15">
        <f t="shared" si="6"/>
        <v>-1535.9880439147923</v>
      </c>
      <c r="I26" s="15">
        <f t="shared" si="6"/>
        <v>-427.36251717078187</v>
      </c>
      <c r="J26" s="15">
        <f t="shared" si="6"/>
        <v>-815.32588328162501</v>
      </c>
      <c r="K26" s="15">
        <f t="shared" si="6"/>
        <v>-2769.7142660925401</v>
      </c>
      <c r="L26" s="15">
        <f t="shared" si="6"/>
        <v>-357.42665197163518</v>
      </c>
      <c r="M26" s="15">
        <f t="shared" si="6"/>
        <v>-1.7089933723688566</v>
      </c>
      <c r="N26" s="15">
        <f t="shared" si="6"/>
        <v>0</v>
      </c>
    </row>
    <row r="27" spans="1:14" ht="12.75" outlineLevel="2" x14ac:dyDescent="0.2">
      <c r="A27" s="16" t="s">
        <v>46</v>
      </c>
      <c r="B27" s="16" t="s">
        <v>47</v>
      </c>
      <c r="C27" s="16" t="s">
        <v>48</v>
      </c>
      <c r="D27" s="16" t="s">
        <v>49</v>
      </c>
      <c r="E27" s="16" t="s">
        <v>50</v>
      </c>
      <c r="F27" s="17">
        <v>-2341.73577916667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-2341.73577916667</v>
      </c>
    </row>
    <row r="28" spans="1:14" ht="13.5" outlineLevel="1" thickBot="1" x14ac:dyDescent="0.25">
      <c r="A28" s="13" t="s">
        <v>51</v>
      </c>
      <c r="B28" s="13"/>
      <c r="C28" s="13"/>
      <c r="D28" s="13"/>
      <c r="E28" s="13"/>
      <c r="F28" s="18">
        <f t="shared" ref="F28:N28" si="7">SUBTOTAL(9,F27:F27)</f>
        <v>-2341.73577916667</v>
      </c>
      <c r="G28" s="15">
        <f t="shared" si="7"/>
        <v>0</v>
      </c>
      <c r="H28" s="15">
        <f t="shared" si="7"/>
        <v>0</v>
      </c>
      <c r="I28" s="15">
        <f t="shared" si="7"/>
        <v>0</v>
      </c>
      <c r="J28" s="15">
        <f t="shared" si="7"/>
        <v>0</v>
      </c>
      <c r="K28" s="15">
        <f t="shared" si="7"/>
        <v>0</v>
      </c>
      <c r="L28" s="15">
        <f t="shared" si="7"/>
        <v>0</v>
      </c>
      <c r="M28" s="15">
        <f t="shared" si="7"/>
        <v>0</v>
      </c>
      <c r="N28" s="15">
        <f t="shared" si="7"/>
        <v>-2341.73577916667</v>
      </c>
    </row>
    <row r="29" spans="1:14" ht="12.75" outlineLevel="2" x14ac:dyDescent="0.2">
      <c r="A29" s="16" t="s">
        <v>52</v>
      </c>
      <c r="B29" s="16" t="s">
        <v>53</v>
      </c>
      <c r="C29" s="16" t="s">
        <v>54</v>
      </c>
      <c r="D29" s="16" t="s">
        <v>55</v>
      </c>
      <c r="E29" s="16" t="s">
        <v>56</v>
      </c>
      <c r="F29" s="17">
        <v>-1660.8441866666701</v>
      </c>
      <c r="G29" s="17">
        <v>0</v>
      </c>
      <c r="H29" s="17">
        <v>0</v>
      </c>
      <c r="I29" s="17">
        <v>0</v>
      </c>
      <c r="J29" s="17">
        <v>-389.33602349201425</v>
      </c>
      <c r="K29" s="17">
        <v>-1116.1338547837017</v>
      </c>
      <c r="L29" s="17">
        <v>-154.44101276637315</v>
      </c>
      <c r="M29" s="17">
        <v>-0.93329562458110293</v>
      </c>
      <c r="N29" s="17">
        <v>0</v>
      </c>
    </row>
    <row r="30" spans="1:14" ht="12.75" outlineLevel="2" x14ac:dyDescent="0.2">
      <c r="A30" s="11" t="s">
        <v>52</v>
      </c>
      <c r="B30" s="11" t="s">
        <v>53</v>
      </c>
      <c r="C30" s="11" t="s">
        <v>57</v>
      </c>
      <c r="D30" s="11" t="s">
        <v>58</v>
      </c>
      <c r="E30" s="11" t="s">
        <v>56</v>
      </c>
      <c r="F30" s="12">
        <v>-1623.1721250000001</v>
      </c>
      <c r="G30" s="12">
        <v>0</v>
      </c>
      <c r="H30" s="12">
        <v>0</v>
      </c>
      <c r="I30" s="12">
        <v>0</v>
      </c>
      <c r="J30" s="12">
        <v>-380.50491771833885</v>
      </c>
      <c r="K30" s="12">
        <v>-1090.817173217047</v>
      </c>
      <c r="L30" s="12">
        <v>-150.93790789747223</v>
      </c>
      <c r="M30" s="12">
        <v>-0.91212616714210171</v>
      </c>
      <c r="N30" s="12">
        <v>0</v>
      </c>
    </row>
    <row r="31" spans="1:14" ht="12.75" outlineLevel="2" x14ac:dyDescent="0.2">
      <c r="A31" s="11" t="s">
        <v>52</v>
      </c>
      <c r="B31" s="11" t="s">
        <v>53</v>
      </c>
      <c r="C31" s="11" t="s">
        <v>59</v>
      </c>
      <c r="D31" s="11" t="s">
        <v>60</v>
      </c>
      <c r="E31" s="11" t="s">
        <v>56</v>
      </c>
      <c r="F31" s="12">
        <v>92.159583333333302</v>
      </c>
      <c r="G31" s="12">
        <v>0</v>
      </c>
      <c r="H31" s="12">
        <v>0</v>
      </c>
      <c r="I31" s="12">
        <v>0</v>
      </c>
      <c r="J31" s="12">
        <v>21.604101088913403</v>
      </c>
      <c r="K31" s="12">
        <v>61.933823670442536</v>
      </c>
      <c r="L31" s="12">
        <v>8.5698703709787267</v>
      </c>
      <c r="M31" s="12">
        <v>5.1788202998647739E-2</v>
      </c>
      <c r="N31" s="12">
        <v>0</v>
      </c>
    </row>
    <row r="32" spans="1:14" ht="12.75" outlineLevel="2" x14ac:dyDescent="0.2">
      <c r="A32" s="11" t="s">
        <v>52</v>
      </c>
      <c r="B32" s="11" t="s">
        <v>53</v>
      </c>
      <c r="C32" s="11" t="s">
        <v>61</v>
      </c>
      <c r="D32" s="11" t="s">
        <v>62</v>
      </c>
      <c r="E32" s="11" t="s">
        <v>18</v>
      </c>
      <c r="F32" s="12">
        <v>4.7355833333333298E-2</v>
      </c>
      <c r="G32" s="12">
        <v>9.7944818310223038E-4</v>
      </c>
      <c r="H32" s="12">
        <v>1.2058105003756828E-2</v>
      </c>
      <c r="I32" s="12">
        <v>3.3549623821166842E-3</v>
      </c>
      <c r="J32" s="12">
        <v>6.4006260672664454E-3</v>
      </c>
      <c r="K32" s="12">
        <v>2.1743336859463093E-2</v>
      </c>
      <c r="L32" s="12">
        <v>2.8059385733436816E-3</v>
      </c>
      <c r="M32" s="12">
        <v>1.341626428434057E-5</v>
      </c>
      <c r="N32" s="12">
        <v>0</v>
      </c>
    </row>
    <row r="33" spans="1:14" ht="12.75" outlineLevel="2" x14ac:dyDescent="0.2">
      <c r="A33" s="11" t="s">
        <v>52</v>
      </c>
      <c r="B33" s="11" t="s">
        <v>53</v>
      </c>
      <c r="C33" s="11" t="s">
        <v>63</v>
      </c>
      <c r="D33" s="11" t="s">
        <v>64</v>
      </c>
      <c r="E33" s="11" t="s">
        <v>18</v>
      </c>
      <c r="F33" s="12">
        <v>2.1184999999999999E-2</v>
      </c>
      <c r="G33" s="12">
        <v>4.3816375509572774E-4</v>
      </c>
      <c r="H33" s="12">
        <v>5.3942869657998185E-3</v>
      </c>
      <c r="I33" s="12">
        <v>1.5008684899461594E-3</v>
      </c>
      <c r="J33" s="12">
        <v>2.8633698045303761E-3</v>
      </c>
      <c r="K33" s="12">
        <v>9.7270506914190636E-3</v>
      </c>
      <c r="L33" s="12">
        <v>1.2552584231358883E-3</v>
      </c>
      <c r="M33" s="12">
        <v>6.0018700729671854E-6</v>
      </c>
      <c r="N33" s="12">
        <v>0</v>
      </c>
    </row>
    <row r="34" spans="1:14" ht="12.75" outlineLevel="2" x14ac:dyDescent="0.2">
      <c r="A34" s="11" t="s">
        <v>52</v>
      </c>
      <c r="B34" s="11" t="s">
        <v>53</v>
      </c>
      <c r="C34" s="11" t="s">
        <v>65</v>
      </c>
      <c r="D34" s="11" t="s">
        <v>66</v>
      </c>
      <c r="E34" s="11" t="s">
        <v>18</v>
      </c>
      <c r="F34" s="12">
        <v>2.24175E-2</v>
      </c>
      <c r="G34" s="12">
        <v>4.6365522680474284E-4</v>
      </c>
      <c r="H34" s="12">
        <v>5.7081155560923967E-3</v>
      </c>
      <c r="I34" s="12">
        <v>1.5881859510676437E-3</v>
      </c>
      <c r="J34" s="12">
        <v>3.0299548073193161E-3</v>
      </c>
      <c r="K34" s="12">
        <v>1.029295061953679E-2</v>
      </c>
      <c r="L34" s="12">
        <v>1.3282867925725171E-3</v>
      </c>
      <c r="M34" s="12">
        <v>6.3510466065962652E-6</v>
      </c>
      <c r="N34" s="12">
        <v>0</v>
      </c>
    </row>
    <row r="35" spans="1:14" ht="12.75" outlineLevel="2" x14ac:dyDescent="0.2">
      <c r="A35" s="11" t="s">
        <v>52</v>
      </c>
      <c r="B35" s="11" t="s">
        <v>53</v>
      </c>
      <c r="C35" s="11" t="s">
        <v>67</v>
      </c>
      <c r="D35" s="11" t="s">
        <v>68</v>
      </c>
      <c r="E35" s="11" t="s">
        <v>18</v>
      </c>
      <c r="F35" s="12">
        <v>-3.21801</v>
      </c>
      <c r="G35" s="12">
        <v>-6.6557250202294208E-2</v>
      </c>
      <c r="H35" s="12">
        <v>-0.81939435444009789</v>
      </c>
      <c r="I35" s="12">
        <v>-0.22798252581220868</v>
      </c>
      <c r="J35" s="12">
        <v>-0.43494702217025238</v>
      </c>
      <c r="K35" s="12">
        <v>-1.4775429027846809</v>
      </c>
      <c r="L35" s="12">
        <v>-0.19067425811826857</v>
      </c>
      <c r="M35" s="12">
        <v>-9.1168647219774053E-4</v>
      </c>
      <c r="N35" s="12">
        <v>0</v>
      </c>
    </row>
    <row r="36" spans="1:14" ht="12.75" outlineLevel="2" x14ac:dyDescent="0.2">
      <c r="A36" s="11" t="s">
        <v>52</v>
      </c>
      <c r="B36" s="11" t="s">
        <v>53</v>
      </c>
      <c r="C36" s="11" t="s">
        <v>69</v>
      </c>
      <c r="D36" s="11" t="s">
        <v>70</v>
      </c>
      <c r="E36" s="11" t="s">
        <v>18</v>
      </c>
      <c r="F36" s="12">
        <v>-666.77314000000001</v>
      </c>
      <c r="G36" s="12">
        <v>-13.790692604171319</v>
      </c>
      <c r="H36" s="12">
        <v>-169.77888403339239</v>
      </c>
      <c r="I36" s="12">
        <v>-47.238083349939068</v>
      </c>
      <c r="J36" s="12">
        <v>-90.121221408916938</v>
      </c>
      <c r="K36" s="12">
        <v>-306.14756348627145</v>
      </c>
      <c r="L36" s="12">
        <v>-39.507793264374079</v>
      </c>
      <c r="M36" s="12">
        <v>-0.18890185293482933</v>
      </c>
      <c r="N36" s="12">
        <v>0</v>
      </c>
    </row>
    <row r="37" spans="1:14" ht="12.75" outlineLevel="2" x14ac:dyDescent="0.2">
      <c r="A37" s="11" t="s">
        <v>52</v>
      </c>
      <c r="B37" s="11" t="s">
        <v>53</v>
      </c>
      <c r="C37" s="11" t="s">
        <v>71</v>
      </c>
      <c r="D37" s="11" t="s">
        <v>72</v>
      </c>
      <c r="E37" s="11" t="s">
        <v>18</v>
      </c>
      <c r="F37" s="12">
        <v>-1132.3845699999999</v>
      </c>
      <c r="G37" s="12">
        <v>-23.420810734182723</v>
      </c>
      <c r="H37" s="12">
        <v>-288.33643267518676</v>
      </c>
      <c r="I37" s="12">
        <v>-80.22470236555256</v>
      </c>
      <c r="J37" s="12">
        <v>-153.05337667472807</v>
      </c>
      <c r="K37" s="12">
        <v>-519.93212719238988</v>
      </c>
      <c r="L37" s="12">
        <v>-67.096307279755052</v>
      </c>
      <c r="M37" s="12">
        <v>-0.32081307820499477</v>
      </c>
      <c r="N37" s="12">
        <v>0</v>
      </c>
    </row>
    <row r="38" spans="1:14" ht="12.75" outlineLevel="2" x14ac:dyDescent="0.2">
      <c r="A38" s="11" t="s">
        <v>52</v>
      </c>
      <c r="B38" s="11" t="s">
        <v>53</v>
      </c>
      <c r="C38" s="11" t="s">
        <v>73</v>
      </c>
      <c r="D38" s="11" t="s">
        <v>74</v>
      </c>
      <c r="E38" s="11" t="s">
        <v>18</v>
      </c>
      <c r="F38" s="12">
        <v>-3471.83779333333</v>
      </c>
      <c r="G38" s="12">
        <v>-71.807103356629554</v>
      </c>
      <c r="H38" s="12">
        <v>-884.02593136413429</v>
      </c>
      <c r="I38" s="12">
        <v>-245.9651614924806</v>
      </c>
      <c r="J38" s="12">
        <v>-469.25444907519613</v>
      </c>
      <c r="K38" s="12">
        <v>-1594.0874301693559</v>
      </c>
      <c r="L38" s="12">
        <v>-205.71412007756325</v>
      </c>
      <c r="M38" s="12">
        <v>-0.98359779797043878</v>
      </c>
      <c r="N38" s="12">
        <v>0</v>
      </c>
    </row>
    <row r="39" spans="1:14" ht="12.75" outlineLevel="2" x14ac:dyDescent="0.2">
      <c r="A39" s="11" t="s">
        <v>52</v>
      </c>
      <c r="B39" s="11" t="s">
        <v>53</v>
      </c>
      <c r="C39" s="11" t="s">
        <v>75</v>
      </c>
      <c r="D39" s="11" t="s">
        <v>76</v>
      </c>
      <c r="E39" s="11" t="s">
        <v>18</v>
      </c>
      <c r="F39" s="12">
        <v>-58.389493333333299</v>
      </c>
      <c r="G39" s="12">
        <v>-1.2076544563167468</v>
      </c>
      <c r="H39" s="12">
        <v>-14.867580024907019</v>
      </c>
      <c r="I39" s="12">
        <v>-4.1366509647354874</v>
      </c>
      <c r="J39" s="12">
        <v>-7.8919382635116486</v>
      </c>
      <c r="K39" s="12">
        <v>-26.809419943337669</v>
      </c>
      <c r="L39" s="12">
        <v>-3.4597074972529342</v>
      </c>
      <c r="M39" s="12">
        <v>-1.6542183271798447E-2</v>
      </c>
      <c r="N39" s="12">
        <v>0</v>
      </c>
    </row>
    <row r="40" spans="1:14" ht="12.75" outlineLevel="2" x14ac:dyDescent="0.2">
      <c r="A40" s="11" t="s">
        <v>52</v>
      </c>
      <c r="B40" s="11" t="s">
        <v>53</v>
      </c>
      <c r="C40" s="11" t="s">
        <v>77</v>
      </c>
      <c r="D40" s="11" t="s">
        <v>78</v>
      </c>
      <c r="E40" s="11" t="s">
        <v>18</v>
      </c>
      <c r="F40" s="12">
        <v>-72.36206</v>
      </c>
      <c r="G40" s="12">
        <v>-1.4966453592665734</v>
      </c>
      <c r="H40" s="12">
        <v>-18.425381971981327</v>
      </c>
      <c r="I40" s="12">
        <v>-5.1265487713756617</v>
      </c>
      <c r="J40" s="12">
        <v>-9.7804738068263095</v>
      </c>
      <c r="K40" s="12">
        <v>-33.224896188600795</v>
      </c>
      <c r="L40" s="12">
        <v>-4.2876131852945258</v>
      </c>
      <c r="M40" s="12">
        <v>-2.0500716654815003E-2</v>
      </c>
      <c r="N40" s="12">
        <v>0</v>
      </c>
    </row>
    <row r="41" spans="1:14" ht="12.75" outlineLevel="2" x14ac:dyDescent="0.2">
      <c r="A41" s="11" t="s">
        <v>52</v>
      </c>
      <c r="B41" s="11" t="s">
        <v>53</v>
      </c>
      <c r="C41" s="11" t="s">
        <v>79</v>
      </c>
      <c r="D41" s="11" t="s">
        <v>80</v>
      </c>
      <c r="E41" s="11" t="s">
        <v>18</v>
      </c>
      <c r="F41" s="12">
        <v>20.094430833333298</v>
      </c>
      <c r="G41" s="12">
        <v>0.41560780129547753</v>
      </c>
      <c r="H41" s="12">
        <v>5.116597891405041</v>
      </c>
      <c r="I41" s="12">
        <v>1.4236062337102899</v>
      </c>
      <c r="J41" s="12">
        <v>2.7159682080429897</v>
      </c>
      <c r="K41" s="12">
        <v>9.2263180236510376</v>
      </c>
      <c r="L41" s="12">
        <v>1.1906397716149695</v>
      </c>
      <c r="M41" s="12">
        <v>5.6929036134950282E-3</v>
      </c>
      <c r="N41" s="12">
        <v>0</v>
      </c>
    </row>
    <row r="42" spans="1:14" ht="12.75" outlineLevel="2" x14ac:dyDescent="0.2">
      <c r="A42" s="11" t="s">
        <v>52</v>
      </c>
      <c r="B42" s="11" t="s">
        <v>53</v>
      </c>
      <c r="C42" s="11" t="s">
        <v>81</v>
      </c>
      <c r="D42" s="11" t="s">
        <v>82</v>
      </c>
      <c r="E42" s="11" t="s">
        <v>18</v>
      </c>
      <c r="F42" s="12">
        <v>3.2196683333333298</v>
      </c>
      <c r="G42" s="12">
        <v>6.6591549072274492E-2</v>
      </c>
      <c r="H42" s="12">
        <v>0.81981661197537914</v>
      </c>
      <c r="I42" s="12">
        <v>0.22810001178085734</v>
      </c>
      <c r="J42" s="12">
        <v>0.43517116291098884</v>
      </c>
      <c r="K42" s="12">
        <v>1.47830432324239</v>
      </c>
      <c r="L42" s="12">
        <v>0.19077251806091805</v>
      </c>
      <c r="M42" s="12">
        <v>9.121562905222302E-4</v>
      </c>
      <c r="N42" s="12">
        <v>0</v>
      </c>
    </row>
    <row r="43" spans="1:14" ht="12.75" outlineLevel="2" x14ac:dyDescent="0.2">
      <c r="A43" s="11" t="s">
        <v>52</v>
      </c>
      <c r="B43" s="11" t="s">
        <v>53</v>
      </c>
      <c r="C43" s="11" t="s">
        <v>83</v>
      </c>
      <c r="D43" s="11" t="s">
        <v>84</v>
      </c>
      <c r="E43" s="11" t="s">
        <v>18</v>
      </c>
      <c r="F43" s="12">
        <v>6.4947133333333298</v>
      </c>
      <c r="G43" s="12">
        <v>0.13432843910331002</v>
      </c>
      <c r="H43" s="12">
        <v>1.6537336549731543</v>
      </c>
      <c r="I43" s="12">
        <v>0.46012322838013608</v>
      </c>
      <c r="J43" s="12">
        <v>0.87782704969306047</v>
      </c>
      <c r="K43" s="12">
        <v>2.9820347330454844</v>
      </c>
      <c r="L43" s="12">
        <v>0.38482622693035751</v>
      </c>
      <c r="M43" s="12">
        <v>1.8400012078279096E-3</v>
      </c>
      <c r="N43" s="12">
        <v>0</v>
      </c>
    </row>
    <row r="44" spans="1:14" ht="12.75" outlineLevel="2" x14ac:dyDescent="0.2">
      <c r="A44" s="11" t="s">
        <v>52</v>
      </c>
      <c r="B44" s="11" t="s">
        <v>53</v>
      </c>
      <c r="C44" s="11" t="s">
        <v>85</v>
      </c>
      <c r="D44" s="11" t="s">
        <v>86</v>
      </c>
      <c r="E44" s="11" t="s">
        <v>18</v>
      </c>
      <c r="F44" s="12">
        <v>-84.786172500000006</v>
      </c>
      <c r="G44" s="12">
        <v>-1.7536099939954746</v>
      </c>
      <c r="H44" s="12">
        <v>-21.588904658805998</v>
      </c>
      <c r="I44" s="12">
        <v>-6.0067450879579702</v>
      </c>
      <c r="J44" s="12">
        <v>-11.459719904564729</v>
      </c>
      <c r="K44" s="12">
        <v>-38.929402777384993</v>
      </c>
      <c r="L44" s="12">
        <v>-5.0237695159819413</v>
      </c>
      <c r="M44" s="12">
        <v>-2.4020561308906462E-2</v>
      </c>
      <c r="N44" s="12">
        <v>0</v>
      </c>
    </row>
    <row r="45" spans="1:14" ht="12.75" outlineLevel="2" x14ac:dyDescent="0.2">
      <c r="A45" s="11" t="s">
        <v>52</v>
      </c>
      <c r="B45" s="11" t="s">
        <v>53</v>
      </c>
      <c r="C45" s="11" t="s">
        <v>87</v>
      </c>
      <c r="D45" s="11" t="s">
        <v>88</v>
      </c>
      <c r="E45" s="11" t="s">
        <v>18</v>
      </c>
      <c r="F45" s="12">
        <v>-58.278210833333297</v>
      </c>
      <c r="G45" s="12">
        <v>-1.2053528297849345</v>
      </c>
      <c r="H45" s="12">
        <v>-14.839244422392428</v>
      </c>
      <c r="I45" s="12">
        <v>-4.1287670658573923</v>
      </c>
      <c r="J45" s="12">
        <v>-7.8768972934728163</v>
      </c>
      <c r="K45" s="12">
        <v>-26.758324804391819</v>
      </c>
      <c r="L45" s="12">
        <v>-3.4531137613325842</v>
      </c>
      <c r="M45" s="12">
        <v>-1.6510656101329013E-2</v>
      </c>
      <c r="N45" s="12">
        <v>0</v>
      </c>
    </row>
    <row r="46" spans="1:14" ht="12.75" outlineLevel="2" x14ac:dyDescent="0.2">
      <c r="A46" s="11" t="s">
        <v>52</v>
      </c>
      <c r="B46" s="11" t="s">
        <v>53</v>
      </c>
      <c r="C46" s="11" t="s">
        <v>89</v>
      </c>
      <c r="D46" s="11" t="s">
        <v>90</v>
      </c>
      <c r="E46" s="11" t="s">
        <v>18</v>
      </c>
      <c r="F46" s="12">
        <v>-36.937773333333297</v>
      </c>
      <c r="G46" s="12">
        <v>-0.76397420196403842</v>
      </c>
      <c r="H46" s="12">
        <v>-9.4053787697742699</v>
      </c>
      <c r="I46" s="12">
        <v>-2.6168864802819667</v>
      </c>
      <c r="J46" s="12">
        <v>-4.9925185182560261</v>
      </c>
      <c r="K46" s="12">
        <v>-16.959905293437824</v>
      </c>
      <c r="L46" s="12">
        <v>-2.1886453202053726</v>
      </c>
      <c r="M46" s="12">
        <v>-1.0464749413801202E-2</v>
      </c>
      <c r="N46" s="12">
        <v>0</v>
      </c>
    </row>
    <row r="47" spans="1:14" ht="12.75" outlineLevel="2" x14ac:dyDescent="0.2">
      <c r="A47" s="11" t="s">
        <v>52</v>
      </c>
      <c r="B47" s="11" t="s">
        <v>53</v>
      </c>
      <c r="C47" s="11" t="s">
        <v>91</v>
      </c>
      <c r="D47" s="11" t="s">
        <v>92</v>
      </c>
      <c r="E47" s="11" t="s">
        <v>18</v>
      </c>
      <c r="F47" s="12">
        <v>12.1609241666667</v>
      </c>
      <c r="G47" s="12">
        <v>0.25152118000005025</v>
      </c>
      <c r="H47" s="12">
        <v>3.096507657509096</v>
      </c>
      <c r="I47" s="12">
        <v>0.86155052586144953</v>
      </c>
      <c r="J47" s="12">
        <v>1.6436734979474703</v>
      </c>
      <c r="K47" s="12">
        <v>5.5836641880420173</v>
      </c>
      <c r="L47" s="12">
        <v>0.72056183588978795</v>
      </c>
      <c r="M47" s="12">
        <v>3.4452814168298451E-3</v>
      </c>
      <c r="N47" s="12">
        <v>0</v>
      </c>
    </row>
    <row r="48" spans="1:14" ht="12.75" outlineLevel="2" x14ac:dyDescent="0.2">
      <c r="A48" s="11" t="s">
        <v>52</v>
      </c>
      <c r="B48" s="11" t="s">
        <v>53</v>
      </c>
      <c r="C48" s="11" t="s">
        <v>93</v>
      </c>
      <c r="D48" s="11" t="s">
        <v>94</v>
      </c>
      <c r="E48" s="11" t="s">
        <v>18</v>
      </c>
      <c r="F48" s="12">
        <v>0.30181666666666701</v>
      </c>
      <c r="G48" s="12">
        <v>6.2423943364239972E-3</v>
      </c>
      <c r="H48" s="12">
        <v>7.6850871421342948E-2</v>
      </c>
      <c r="I48" s="12">
        <v>2.1382446294103557E-2</v>
      </c>
      <c r="J48" s="12">
        <v>4.0793614814129998E-2</v>
      </c>
      <c r="K48" s="12">
        <v>0.13857852330336562</v>
      </c>
      <c r="L48" s="12">
        <v>1.7883309562243589E-2</v>
      </c>
      <c r="M48" s="12">
        <v>8.5506935057322699E-5</v>
      </c>
      <c r="N48" s="12">
        <v>0</v>
      </c>
    </row>
    <row r="49" spans="1:14" ht="12.75" outlineLevel="2" x14ac:dyDescent="0.2">
      <c r="A49" s="11" t="s">
        <v>52</v>
      </c>
      <c r="B49" s="11" t="s">
        <v>53</v>
      </c>
      <c r="C49" s="11" t="s">
        <v>95</v>
      </c>
      <c r="D49" s="11" t="s">
        <v>96</v>
      </c>
      <c r="E49" s="11" t="s">
        <v>18</v>
      </c>
      <c r="F49" s="12">
        <v>-36.576815000000003</v>
      </c>
      <c r="G49" s="12">
        <v>-0.75650859616906974</v>
      </c>
      <c r="H49" s="12">
        <v>-9.3134687941926515</v>
      </c>
      <c r="I49" s="12">
        <v>-2.5913140946938893</v>
      </c>
      <c r="J49" s="12">
        <v>-4.9437313012458697</v>
      </c>
      <c r="K49" s="12">
        <v>-16.79417199129843</v>
      </c>
      <c r="L49" s="12">
        <v>-2.1672577352009963</v>
      </c>
      <c r="M49" s="12">
        <v>-1.0362487199101121E-2</v>
      </c>
      <c r="N49" s="12">
        <v>0</v>
      </c>
    </row>
    <row r="50" spans="1:14" ht="12.75" outlineLevel="2" x14ac:dyDescent="0.2">
      <c r="A50" s="11" t="s">
        <v>52</v>
      </c>
      <c r="B50" s="11" t="s">
        <v>53</v>
      </c>
      <c r="C50" s="11" t="s">
        <v>97</v>
      </c>
      <c r="D50" s="11" t="s">
        <v>98</v>
      </c>
      <c r="E50" s="11" t="s">
        <v>18</v>
      </c>
      <c r="F50" s="12">
        <v>1.111575</v>
      </c>
      <c r="G50" s="12">
        <v>2.2990411898538284E-2</v>
      </c>
      <c r="H50" s="12">
        <v>0.28303774057158049</v>
      </c>
      <c r="I50" s="12">
        <v>7.8750431518145023E-2</v>
      </c>
      <c r="J50" s="12">
        <v>0.15024075008122978</v>
      </c>
      <c r="K50" s="12">
        <v>0.51037745444012961</v>
      </c>
      <c r="L50" s="12">
        <v>6.5863293920097946E-2</v>
      </c>
      <c r="M50" s="12">
        <v>3.1491757027890012E-4</v>
      </c>
      <c r="N50" s="12">
        <v>0</v>
      </c>
    </row>
    <row r="51" spans="1:14" ht="12.75" outlineLevel="2" x14ac:dyDescent="0.2">
      <c r="A51" s="11" t="s">
        <v>52</v>
      </c>
      <c r="B51" s="11" t="s">
        <v>53</v>
      </c>
      <c r="C51" s="11" t="s">
        <v>99</v>
      </c>
      <c r="D51" s="11" t="s">
        <v>100</v>
      </c>
      <c r="E51" s="11" t="s">
        <v>50</v>
      </c>
      <c r="F51" s="12">
        <v>-22.623166666666702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-22.623166666666702</v>
      </c>
    </row>
    <row r="52" spans="1:14" ht="12.75" outlineLevel="2" x14ac:dyDescent="0.2">
      <c r="A52" s="11" t="s">
        <v>52</v>
      </c>
      <c r="B52" s="11" t="s">
        <v>53</v>
      </c>
      <c r="C52" s="11" t="s">
        <v>101</v>
      </c>
      <c r="D52" s="11" t="s">
        <v>102</v>
      </c>
      <c r="E52" s="11" t="s">
        <v>103</v>
      </c>
      <c r="F52" s="12">
        <v>-3305.1861541666699</v>
      </c>
      <c r="G52" s="12">
        <v>-50.59020875112045</v>
      </c>
      <c r="H52" s="12">
        <v>-879.09602590430154</v>
      </c>
      <c r="I52" s="12">
        <v>-263.71344754360229</v>
      </c>
      <c r="J52" s="12">
        <v>-459.43339097061852</v>
      </c>
      <c r="K52" s="12">
        <v>-1461.5303214022526</v>
      </c>
      <c r="L52" s="12">
        <v>-189.55489427577319</v>
      </c>
      <c r="M52" s="12">
        <v>-1.2678653190009939</v>
      </c>
      <c r="N52" s="12">
        <v>0</v>
      </c>
    </row>
    <row r="53" spans="1:14" ht="12.75" outlineLevel="2" x14ac:dyDescent="0.2">
      <c r="A53" s="11" t="s">
        <v>52</v>
      </c>
      <c r="B53" s="11" t="s">
        <v>53</v>
      </c>
      <c r="C53" s="11" t="s">
        <v>104</v>
      </c>
      <c r="D53" s="11" t="s">
        <v>105</v>
      </c>
      <c r="E53" s="11" t="s">
        <v>50</v>
      </c>
      <c r="F53" s="12">
        <v>-0.131211666666667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-0.131211666666667</v>
      </c>
    </row>
    <row r="54" spans="1:14" ht="12.75" outlineLevel="2" x14ac:dyDescent="0.2">
      <c r="A54" s="11" t="s">
        <v>52</v>
      </c>
      <c r="B54" s="11" t="s">
        <v>53</v>
      </c>
      <c r="C54" s="11" t="s">
        <v>106</v>
      </c>
      <c r="D54" s="11" t="s">
        <v>107</v>
      </c>
      <c r="E54" s="11" t="s">
        <v>50</v>
      </c>
      <c r="F54" s="12">
        <v>-2.9604166666666699E-2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-2.9604166666666699E-2</v>
      </c>
    </row>
    <row r="55" spans="1:14" ht="12.75" outlineLevel="2" x14ac:dyDescent="0.2">
      <c r="A55" s="11" t="s">
        <v>52</v>
      </c>
      <c r="B55" s="11" t="s">
        <v>53</v>
      </c>
      <c r="C55" s="11" t="s">
        <v>108</v>
      </c>
      <c r="D55" s="11" t="s">
        <v>109</v>
      </c>
      <c r="E55" s="11" t="s">
        <v>56</v>
      </c>
      <c r="F55" s="12">
        <v>-60.357664999999997</v>
      </c>
      <c r="G55" s="12">
        <v>0</v>
      </c>
      <c r="H55" s="12">
        <v>0</v>
      </c>
      <c r="I55" s="12">
        <v>0</v>
      </c>
      <c r="J55" s="12">
        <v>-14.149077599823899</v>
      </c>
      <c r="K55" s="12">
        <v>-40.562042991763114</v>
      </c>
      <c r="L55" s="12">
        <v>-5.6126269915314628</v>
      </c>
      <c r="M55" s="12">
        <v>-3.3917416881525719E-2</v>
      </c>
      <c r="N55" s="12">
        <v>0</v>
      </c>
    </row>
    <row r="56" spans="1:14" ht="12.75" outlineLevel="2" x14ac:dyDescent="0.2">
      <c r="A56" s="11" t="s">
        <v>52</v>
      </c>
      <c r="B56" s="11" t="s">
        <v>53</v>
      </c>
      <c r="C56" s="11" t="s">
        <v>110</v>
      </c>
      <c r="D56" s="11" t="s">
        <v>111</v>
      </c>
      <c r="E56" s="11" t="s">
        <v>18</v>
      </c>
      <c r="F56" s="12">
        <v>-892.30035250000003</v>
      </c>
      <c r="G56" s="12">
        <v>-18.455212325921245</v>
      </c>
      <c r="H56" s="12">
        <v>-227.20435029829284</v>
      </c>
      <c r="I56" s="12">
        <v>-63.215741450795413</v>
      </c>
      <c r="J56" s="12">
        <v>-120.60353485580887</v>
      </c>
      <c r="K56" s="12">
        <v>-409.69793536646688</v>
      </c>
      <c r="L56" s="12">
        <v>-52.870782791727507</v>
      </c>
      <c r="M56" s="12">
        <v>-0.25279541098738828</v>
      </c>
      <c r="N56" s="12">
        <v>0</v>
      </c>
    </row>
    <row r="57" spans="1:14" ht="12.75" outlineLevel="2" x14ac:dyDescent="0.2">
      <c r="A57" s="11" t="s">
        <v>52</v>
      </c>
      <c r="B57" s="11" t="s">
        <v>53</v>
      </c>
      <c r="C57" s="11" t="s">
        <v>112</v>
      </c>
      <c r="D57" s="11" t="s">
        <v>113</v>
      </c>
      <c r="E57" s="11" t="s">
        <v>18</v>
      </c>
      <c r="F57" s="12">
        <v>-90.741582500000007</v>
      </c>
      <c r="G57" s="12">
        <v>-1.8767841648113655</v>
      </c>
      <c r="H57" s="12">
        <v>-23.105316768269951</v>
      </c>
      <c r="I57" s="12">
        <v>-6.4286609347226742</v>
      </c>
      <c r="J57" s="12">
        <v>-12.264654583233517</v>
      </c>
      <c r="K57" s="12">
        <v>-41.663817455609404</v>
      </c>
      <c r="L57" s="12">
        <v>-5.3766408195329296</v>
      </c>
      <c r="M57" s="12">
        <v>-2.5707773820176204E-2</v>
      </c>
      <c r="N57" s="12">
        <v>0</v>
      </c>
    </row>
    <row r="58" spans="1:14" ht="13.5" outlineLevel="1" thickBot="1" x14ac:dyDescent="0.25">
      <c r="A58" s="13" t="s">
        <v>114</v>
      </c>
      <c r="B58" s="14"/>
      <c r="C58" s="14"/>
      <c r="D58" s="14"/>
      <c r="E58" s="13"/>
      <c r="F58" s="15">
        <f t="shared" ref="F58:N58" si="8">SUBTOTAL(9,F29:F57)</f>
        <v>-13141.296416666672</v>
      </c>
      <c r="G58" s="15">
        <f t="shared" si="8"/>
        <v>-186.2919515816647</v>
      </c>
      <c r="H58" s="15">
        <f t="shared" si="8"/>
        <v>-2549.7365891046902</v>
      </c>
      <c r="I58" s="15">
        <f t="shared" si="8"/>
        <v>-728.54073523343914</v>
      </c>
      <c r="J58" s="15">
        <f t="shared" si="8"/>
        <v>-2108.6208031656447</v>
      </c>
      <c r="K58" s="15">
        <f t="shared" si="8"/>
        <v>-6659.6310657117565</v>
      </c>
      <c r="L58" s="15">
        <f t="shared" si="8"/>
        <v>-880.7370606267433</v>
      </c>
      <c r="M58" s="15">
        <f t="shared" si="8"/>
        <v>-4.9542287427318774</v>
      </c>
      <c r="N58" s="15">
        <f t="shared" si="8"/>
        <v>-22.783982500000032</v>
      </c>
    </row>
    <row r="59" spans="1:14" ht="12.75" outlineLevel="2" x14ac:dyDescent="0.2">
      <c r="A59" s="16" t="s">
        <v>115</v>
      </c>
      <c r="B59" s="16" t="s">
        <v>116</v>
      </c>
      <c r="C59" s="16" t="s">
        <v>117</v>
      </c>
      <c r="D59" s="16" t="s">
        <v>118</v>
      </c>
      <c r="E59" s="16" t="s">
        <v>119</v>
      </c>
      <c r="F59" s="19">
        <v>-8411.0966375000007</v>
      </c>
      <c r="G59" s="17">
        <v>0</v>
      </c>
      <c r="H59" s="17">
        <v>0</v>
      </c>
      <c r="I59" s="17">
        <v>0</v>
      </c>
      <c r="J59" s="17">
        <v>-1763.1088876779347</v>
      </c>
      <c r="K59" s="17">
        <v>-5874.2510646966039</v>
      </c>
      <c r="L59" s="17">
        <v>-768.82179779316425</v>
      </c>
      <c r="M59" s="17">
        <v>-4.9148873322991431</v>
      </c>
      <c r="N59" s="17">
        <v>0</v>
      </c>
    </row>
    <row r="60" spans="1:14" ht="13.5" outlineLevel="1" thickBot="1" x14ac:dyDescent="0.25">
      <c r="A60" s="20" t="s">
        <v>120</v>
      </c>
      <c r="B60" s="20"/>
      <c r="C60" s="20"/>
      <c r="D60" s="20"/>
      <c r="E60" s="21"/>
      <c r="F60" s="22">
        <f t="shared" ref="F60:N60" si="9">SUBTOTAL(9,F59:F59)</f>
        <v>-8411.0966375000007</v>
      </c>
      <c r="G60" s="15">
        <f t="shared" si="9"/>
        <v>0</v>
      </c>
      <c r="H60" s="15">
        <f t="shared" si="9"/>
        <v>0</v>
      </c>
      <c r="I60" s="15">
        <f t="shared" si="9"/>
        <v>0</v>
      </c>
      <c r="J60" s="15">
        <f t="shared" si="9"/>
        <v>-1763.1088876779347</v>
      </c>
      <c r="K60" s="15">
        <f t="shared" si="9"/>
        <v>-5874.2510646966039</v>
      </c>
      <c r="L60" s="15">
        <f t="shared" si="9"/>
        <v>-768.82179779316425</v>
      </c>
      <c r="M60" s="15">
        <f t="shared" si="9"/>
        <v>-4.9148873322991431</v>
      </c>
      <c r="N60" s="23">
        <f t="shared" si="9"/>
        <v>0</v>
      </c>
    </row>
    <row r="61" spans="1:14" ht="13.5" thickBot="1" x14ac:dyDescent="0.25">
      <c r="A61" s="20" t="s">
        <v>121</v>
      </c>
      <c r="B61" s="20"/>
      <c r="C61" s="20"/>
      <c r="D61" s="20"/>
      <c r="E61" s="21"/>
      <c r="F61" s="22">
        <f t="shared" ref="F61:N61" si="10">SUBTOTAL(9,F11:F59)</f>
        <v>25165.93750166666</v>
      </c>
      <c r="G61" s="18">
        <f t="shared" si="10"/>
        <v>828.40443220823829</v>
      </c>
      <c r="H61" s="18">
        <f t="shared" si="10"/>
        <v>9942.3132750522564</v>
      </c>
      <c r="I61" s="18">
        <f t="shared" si="10"/>
        <v>2747.1594147250148</v>
      </c>
      <c r="J61" s="18">
        <f t="shared" si="10"/>
        <v>2759.2409276079761</v>
      </c>
      <c r="K61" s="18">
        <f t="shared" si="10"/>
        <v>9991.949928356189</v>
      </c>
      <c r="L61" s="18">
        <f t="shared" si="10"/>
        <v>1257.359315128082</v>
      </c>
      <c r="M61" s="18">
        <f t="shared" si="10"/>
        <v>4.0299702555718273</v>
      </c>
      <c r="N61" s="24">
        <f t="shared" si="10"/>
        <v>-2364.5197616666701</v>
      </c>
    </row>
    <row r="62" spans="1:14" ht="12.75" x14ac:dyDescent="0.2"/>
    <row r="63" spans="1:14" ht="12.75" x14ac:dyDescent="0.2"/>
    <row r="64" spans="1:1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  <row r="13037" ht="12.75" x14ac:dyDescent="0.2"/>
    <row r="13038" ht="12.75" x14ac:dyDescent="0.2"/>
    <row r="13039" ht="12.75" x14ac:dyDescent="0.2"/>
    <row r="13040" ht="12.75" x14ac:dyDescent="0.2"/>
    <row r="13041" ht="12.75" x14ac:dyDescent="0.2"/>
    <row r="13042" ht="12.75" x14ac:dyDescent="0.2"/>
    <row r="13043" ht="12.75" x14ac:dyDescent="0.2"/>
    <row r="13044" ht="12.75" x14ac:dyDescent="0.2"/>
  </sheetData>
  <printOptions horizontalCentered="1"/>
  <pageMargins left="0.7" right="0.7" top="0.75" bottom="0.75" header="0.3" footer="0.3"/>
  <pageSetup scale="65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AD539D7-BDBA-4A81-9379-3238C9B7A048}"/>
</file>

<file path=customXml/itemProps2.xml><?xml version="1.0" encoding="utf-8"?>
<ds:datastoreItem xmlns:ds="http://schemas.openxmlformats.org/officeDocument/2006/customXml" ds:itemID="{C8FD7853-AF7B-45EA-A0C8-2315152AA20B}"/>
</file>

<file path=customXml/itemProps3.xml><?xml version="1.0" encoding="utf-8"?>
<ds:datastoreItem xmlns:ds="http://schemas.openxmlformats.org/officeDocument/2006/customXml" ds:itemID="{A1B0A53D-FD3A-4E3B-A2A6-9FF20A7B0E0F}"/>
</file>

<file path=customXml/itemProps4.xml><?xml version="1.0" encoding="utf-8"?>
<ds:datastoreItem xmlns:ds="http://schemas.openxmlformats.org/officeDocument/2006/customXml" ds:itemID="{0F90B57D-9D23-4FA5-8CF9-F0509DB0ED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B14</vt:lpstr>
      <vt:lpstr>'B14'!B_1</vt:lpstr>
      <vt:lpstr>'B14'!B_2</vt:lpstr>
      <vt:lpstr>'B14'!Bottom</vt:lpstr>
      <vt:lpstr>'B14'!Print_Area</vt:lpstr>
      <vt:lpstr>'B14'!Print_Titles</vt:lpstr>
      <vt:lpstr>'B14'!SAPCrosstab2</vt:lpstr>
      <vt:lpstr>'B14'!T_1</vt:lpstr>
      <vt:lpstr>'B14'!T_2</vt:lpstr>
      <vt:lpstr>'B14'!T1_Print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Cheung, Sherona (PacifiCorp)</cp:lastModifiedBy>
  <cp:lastPrinted>2023-03-09T23:17:17Z</cp:lastPrinted>
  <dcterms:created xsi:type="dcterms:W3CDTF">2023-03-09T16:43:01Z</dcterms:created>
  <dcterms:modified xsi:type="dcterms:W3CDTF">2023-03-11T23:50:16Z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