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 WA ERM annual review of 2018 activity\Final for Filing\Non-Confidential Supporting Documentation\Ehrbar Workpapers\"/>
    </mc:Choice>
  </mc:AlternateContent>
  <bookViews>
    <workbookView xWindow="0" yWindow="0" windowWidth="28800" windowHeight="10635"/>
  </bookViews>
  <sheets>
    <sheet name="ERM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1" l="1"/>
  <c r="L85" i="1"/>
  <c r="K85" i="1"/>
  <c r="H85" i="1"/>
  <c r="J84" i="1"/>
  <c r="N84" i="1" s="1"/>
  <c r="J83" i="1"/>
  <c r="N83" i="1" s="1"/>
  <c r="J82" i="1"/>
  <c r="N82" i="1" s="1"/>
  <c r="J81" i="1"/>
  <c r="N81" i="1" s="1"/>
  <c r="J80" i="1"/>
  <c r="N80" i="1" s="1"/>
  <c r="J79" i="1"/>
  <c r="N79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J85" i="1" s="1"/>
  <c r="L71" i="1"/>
  <c r="K71" i="1"/>
  <c r="J71" i="1"/>
  <c r="H71" i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N71" i="1" s="1"/>
  <c r="M51" i="1"/>
  <c r="J51" i="1"/>
  <c r="H51" i="1"/>
  <c r="L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L43" i="1"/>
  <c r="L51" i="1" s="1"/>
  <c r="M41" i="1"/>
  <c r="L41" i="1"/>
  <c r="H41" i="1"/>
  <c r="K40" i="1"/>
  <c r="N40" i="1" s="1"/>
  <c r="J39" i="1"/>
  <c r="N39" i="1" s="1"/>
  <c r="K38" i="1"/>
  <c r="N38" i="1" s="1"/>
  <c r="J37" i="1"/>
  <c r="N37" i="1" s="1"/>
  <c r="K36" i="1"/>
  <c r="N36" i="1" s="1"/>
  <c r="J35" i="1"/>
  <c r="N35" i="1" s="1"/>
  <c r="K34" i="1"/>
  <c r="N34" i="1" s="1"/>
  <c r="J33" i="1"/>
  <c r="N33" i="1" s="1"/>
  <c r="K32" i="1"/>
  <c r="N32" i="1" s="1"/>
  <c r="J31" i="1"/>
  <c r="N31" i="1" s="1"/>
  <c r="K30" i="1"/>
  <c r="N30" i="1" s="1"/>
  <c r="J29" i="1"/>
  <c r="N29" i="1" s="1"/>
  <c r="K28" i="1"/>
  <c r="N28" i="1" s="1"/>
  <c r="J27" i="1"/>
  <c r="N27" i="1" s="1"/>
  <c r="K26" i="1"/>
  <c r="N26" i="1" s="1"/>
  <c r="J25" i="1"/>
  <c r="N25" i="1" s="1"/>
  <c r="K24" i="1"/>
  <c r="N24" i="1" s="1"/>
  <c r="J23" i="1"/>
  <c r="N23" i="1" s="1"/>
  <c r="K22" i="1"/>
  <c r="N22" i="1" s="1"/>
  <c r="J21" i="1"/>
  <c r="N21" i="1" s="1"/>
  <c r="N20" i="1"/>
  <c r="N19" i="1"/>
  <c r="K19" i="1"/>
  <c r="J18" i="1"/>
  <c r="J41" i="1" s="1"/>
  <c r="N17" i="1"/>
  <c r="L17" i="1"/>
  <c r="M15" i="1"/>
  <c r="L15" i="1"/>
  <c r="H15" i="1"/>
  <c r="K14" i="1"/>
  <c r="N14" i="1" s="1"/>
  <c r="K13" i="1"/>
  <c r="N13" i="1" s="1"/>
  <c r="K12" i="1"/>
  <c r="N12" i="1" s="1"/>
  <c r="K11" i="1"/>
  <c r="N11" i="1" s="1"/>
  <c r="K10" i="1"/>
  <c r="N10" i="1" s="1"/>
  <c r="L9" i="1"/>
  <c r="N9" i="1" s="1"/>
  <c r="K8" i="1"/>
  <c r="N8" i="1" s="1"/>
  <c r="K7" i="1"/>
  <c r="N7" i="1" s="1"/>
  <c r="K6" i="1"/>
  <c r="N6" i="1" s="1"/>
  <c r="K5" i="1"/>
  <c r="N5" i="1" s="1"/>
  <c r="K4" i="1"/>
  <c r="N4" i="1" s="1"/>
  <c r="K3" i="1"/>
  <c r="N3" i="1" s="1"/>
  <c r="K2" i="1"/>
  <c r="K15" i="1" s="1"/>
  <c r="K41" i="1" l="1"/>
  <c r="N2" i="1"/>
  <c r="N15" i="1" s="1"/>
  <c r="N43" i="1"/>
  <c r="N51" i="1" s="1"/>
  <c r="N73" i="1"/>
  <c r="N85" i="1" s="1"/>
  <c r="N18" i="1"/>
  <c r="N41" i="1" s="1"/>
  <c r="K51" i="1"/>
  <c r="M71" i="1"/>
</calcChain>
</file>

<file path=xl/sharedStrings.xml><?xml version="1.0" encoding="utf-8"?>
<sst xmlns="http://schemas.openxmlformats.org/spreadsheetml/2006/main" count="506" uniqueCount="72">
  <si>
    <t>FERC Account</t>
  </si>
  <si>
    <t>Accounting Period</t>
  </si>
  <si>
    <t>Jurisdiction</t>
  </si>
  <si>
    <t>Service</t>
  </si>
  <si>
    <t>FERC Account Description</t>
  </si>
  <si>
    <t>Transaction Description</t>
  </si>
  <si>
    <t>Journal Name</t>
  </si>
  <si>
    <t>Transaction Amount</t>
  </si>
  <si>
    <t>Deferral</t>
  </si>
  <si>
    <t>Interest</t>
  </si>
  <si>
    <t>Transfer</t>
  </si>
  <si>
    <t>DFIT</t>
  </si>
  <si>
    <t>Total</t>
  </si>
  <si>
    <t>182350</t>
  </si>
  <si>
    <t>201801</t>
  </si>
  <si>
    <t>WA</t>
  </si>
  <si>
    <t>ED</t>
  </si>
  <si>
    <t xml:space="preserve">REGULATORY ASSET ERM APPROVED </t>
  </si>
  <si>
    <t>Interest Accrual for Amortization Balance</t>
  </si>
  <si>
    <t>481-WA ERM 201801 DJ USD</t>
  </si>
  <si>
    <t>201802</t>
  </si>
  <si>
    <t>481-WA ERM 201802 DJ USD</t>
  </si>
  <si>
    <t>201803</t>
  </si>
  <si>
    <t>481-WA ERM 201803 DJ USD</t>
  </si>
  <si>
    <t>201804</t>
  </si>
  <si>
    <t>481-WA ERM 201804 DJ USD</t>
  </si>
  <si>
    <t>201805</t>
  </si>
  <si>
    <t>481-WA ERM 201805 DJ USD</t>
  </si>
  <si>
    <t>201806</t>
  </si>
  <si>
    <t>481-WA ERM 201806 DJ USD</t>
  </si>
  <si>
    <t>201807</t>
  </si>
  <si>
    <t>481-WA ERM 201807 DJ USD</t>
  </si>
  <si>
    <t>Prudency Approval Received in WA - Transfer 2017 Bal</t>
  </si>
  <si>
    <t>201808</t>
  </si>
  <si>
    <t>481-WA ERM 201808 DJ USD</t>
  </si>
  <si>
    <t>201809</t>
  </si>
  <si>
    <t>481-WA ERM 201809 DJ USD</t>
  </si>
  <si>
    <t>201810</t>
  </si>
  <si>
    <t>481-WA ERM 201810 DJ USD</t>
  </si>
  <si>
    <t>201811</t>
  </si>
  <si>
    <t>481-WA ERM 201811 DJ USD</t>
  </si>
  <si>
    <t>201812</t>
  </si>
  <si>
    <t>481-WA ERM 201812 DJ USD</t>
  </si>
  <si>
    <t>TOTAL</t>
  </si>
  <si>
    <t>186280</t>
  </si>
  <si>
    <t>REGULATORY ASSET ERM  DEFERRED</t>
  </si>
  <si>
    <t>Balance Transfer from 186280 to 186290</t>
  </si>
  <si>
    <t>Current Year ERM (2018)</t>
  </si>
  <si>
    <t>Current Year ERM Interest Accrual (2018)</t>
  </si>
  <si>
    <t>Rounding Adj</t>
  </si>
  <si>
    <t>186290</t>
  </si>
  <si>
    <t xml:space="preserve">REGULATORY ASSET ERM DEFERRED </t>
  </si>
  <si>
    <t>Interest Accrual for 2017 Pending Balance</t>
  </si>
  <si>
    <t>283280</t>
  </si>
  <si>
    <t>ADFIT ERM</t>
  </si>
  <si>
    <t>WA ERM</t>
  </si>
  <si>
    <t>114-DFIT MISC 201801 DJ USD</t>
  </si>
  <si>
    <t>114-DFIT MISC 201802 DJ USD</t>
  </si>
  <si>
    <t>114-DFIT MISC 201803 DJ USD</t>
  </si>
  <si>
    <t>114-DFIT MISC 201804 DJ USD</t>
  </si>
  <si>
    <t>114-DFIT MISC 201805 DJ USD</t>
  </si>
  <si>
    <t>114-DFIT MISC 201806 DJ USD</t>
  </si>
  <si>
    <t>114-DFIT MISC 201807 DJ USD</t>
  </si>
  <si>
    <t>WA ERM - Interest</t>
  </si>
  <si>
    <t>114-DFIT MISC 201808 DJ USD</t>
  </si>
  <si>
    <t>114-DFIT MISC 201809 DJ USD</t>
  </si>
  <si>
    <t>114-DFIT MISC 201810 DJ USD</t>
  </si>
  <si>
    <t>114-DFIT MISC 201811 DJ USD</t>
  </si>
  <si>
    <t>114-DFIT MISC 201812 DJ USD</t>
  </si>
  <si>
    <t>557280</t>
  </si>
  <si>
    <t>DEFERRED POWER SUPPLY EXPENSE</t>
  </si>
  <si>
    <t>Current Year ERM Deferral Expense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</si>
</sst>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##"/>
  </numFmts>
  <fonts count="5" x14ac:knownFonts="1">
    <font>
      <sz val="10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164" fontId="3" fillId="0" borderId="0" xfId="1" applyNumberFormat="1" applyFont="1"/>
    <xf numFmtId="164" fontId="3" fillId="0" borderId="0" xfId="0" applyNumberFormat="1" applyFont="1"/>
    <xf numFmtId="0" fontId="4" fillId="0" borderId="4" xfId="0" applyFont="1" applyBorder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/>
    <xf numFmtId="164" fontId="3" fillId="2" borderId="0" xfId="1" applyNumberFormat="1" applyFont="1" applyFill="1"/>
    <xf numFmtId="164" fontId="3" fillId="2" borderId="0" xfId="0" applyNumberFormat="1" applyFont="1" applyFill="1"/>
    <xf numFmtId="0" fontId="3" fillId="0" borderId="0" xfId="0" applyFont="1" applyAlignment="1">
      <alignment horizontal="left"/>
    </xf>
    <xf numFmtId="165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zoomScaleNormal="100" workbookViewId="0">
      <pane xSplit="7" ySplit="1" topLeftCell="H2" activePane="bottomRight" state="frozen"/>
      <selection activeCell="L41" sqref="L41"/>
      <selection pane="topRight" activeCell="L41" sqref="L41"/>
      <selection pane="bottomLeft" activeCell="L41" sqref="L41"/>
      <selection pane="bottomRight" activeCell="L41" sqref="L41"/>
    </sheetView>
  </sheetViews>
  <sheetFormatPr defaultRowHeight="15" x14ac:dyDescent="0.25"/>
  <cols>
    <col min="1" max="1" width="10.28515625" style="8" customWidth="1"/>
    <col min="2" max="2" width="11.5703125" style="8" customWidth="1"/>
    <col min="3" max="3" width="15.42578125" style="8" hidden="1" customWidth="1"/>
    <col min="4" max="4" width="12.28515625" style="8" hidden="1" customWidth="1"/>
    <col min="5" max="5" width="36.42578125" style="8" hidden="1" customWidth="1"/>
    <col min="6" max="6" width="45.28515625" style="9" customWidth="1"/>
    <col min="7" max="7" width="26.7109375" style="8" hidden="1" customWidth="1"/>
    <col min="8" max="8" width="19.85546875" style="10" customWidth="1"/>
    <col min="9" max="9" width="2.7109375" style="8" customWidth="1"/>
    <col min="10" max="10" width="16.28515625" style="8" customWidth="1"/>
    <col min="11" max="14" width="13.85546875" style="8" customWidth="1"/>
    <col min="15" max="16384" width="9.140625" style="8"/>
  </cols>
  <sheetData>
    <row r="1" spans="1:14" s="5" customFormat="1" ht="30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J1" s="6" t="s">
        <v>8</v>
      </c>
      <c r="K1" s="3" t="s">
        <v>9</v>
      </c>
      <c r="L1" s="3" t="s">
        <v>10</v>
      </c>
      <c r="M1" s="3" t="s">
        <v>11</v>
      </c>
      <c r="N1" s="7" t="s">
        <v>12</v>
      </c>
    </row>
    <row r="2" spans="1:14" x14ac:dyDescent="0.25">
      <c r="A2" s="8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9" t="s">
        <v>18</v>
      </c>
      <c r="G2" s="8" t="s">
        <v>19</v>
      </c>
      <c r="H2" s="10">
        <v>-65783</v>
      </c>
      <c r="K2" s="11">
        <f t="shared" ref="K2:K14" si="0">H2</f>
        <v>-65783</v>
      </c>
      <c r="L2" s="11"/>
      <c r="N2" s="11">
        <f t="shared" ref="N2:N14" si="1">SUM(J2:M2)</f>
        <v>-65783</v>
      </c>
    </row>
    <row r="3" spans="1:14" x14ac:dyDescent="0.25">
      <c r="A3" s="8" t="s">
        <v>13</v>
      </c>
      <c r="B3" s="8" t="s">
        <v>20</v>
      </c>
      <c r="C3" s="8" t="s">
        <v>15</v>
      </c>
      <c r="D3" s="8" t="s">
        <v>16</v>
      </c>
      <c r="E3" s="8" t="s">
        <v>17</v>
      </c>
      <c r="F3" s="9" t="s">
        <v>18</v>
      </c>
      <c r="G3" s="8" t="s">
        <v>21</v>
      </c>
      <c r="H3" s="10">
        <v>-94119</v>
      </c>
      <c r="K3" s="11">
        <f t="shared" si="0"/>
        <v>-94119</v>
      </c>
      <c r="L3" s="11"/>
      <c r="N3" s="11">
        <f t="shared" si="1"/>
        <v>-94119</v>
      </c>
    </row>
    <row r="4" spans="1:14" x14ac:dyDescent="0.25">
      <c r="A4" s="8" t="s">
        <v>13</v>
      </c>
      <c r="B4" s="8" t="s">
        <v>22</v>
      </c>
      <c r="C4" s="8" t="s">
        <v>15</v>
      </c>
      <c r="D4" s="8" t="s">
        <v>16</v>
      </c>
      <c r="E4" s="8" t="s">
        <v>17</v>
      </c>
      <c r="F4" s="9" t="s">
        <v>18</v>
      </c>
      <c r="G4" s="8" t="s">
        <v>23</v>
      </c>
      <c r="H4" s="10">
        <v>-79951</v>
      </c>
      <c r="K4" s="11">
        <f t="shared" si="0"/>
        <v>-79951</v>
      </c>
      <c r="L4" s="11"/>
      <c r="N4" s="11">
        <f t="shared" si="1"/>
        <v>-79951</v>
      </c>
    </row>
    <row r="5" spans="1:14" x14ac:dyDescent="0.25">
      <c r="A5" s="8" t="s">
        <v>13</v>
      </c>
      <c r="B5" s="8" t="s">
        <v>24</v>
      </c>
      <c r="C5" s="8" t="s">
        <v>15</v>
      </c>
      <c r="D5" s="8" t="s">
        <v>16</v>
      </c>
      <c r="E5" s="8" t="s">
        <v>17</v>
      </c>
      <c r="F5" s="9" t="s">
        <v>18</v>
      </c>
      <c r="G5" s="8" t="s">
        <v>25</v>
      </c>
      <c r="H5" s="10">
        <v>-79951</v>
      </c>
      <c r="K5" s="11">
        <f t="shared" si="0"/>
        <v>-79951</v>
      </c>
      <c r="L5" s="11"/>
      <c r="N5" s="11">
        <f t="shared" si="1"/>
        <v>-79951</v>
      </c>
    </row>
    <row r="6" spans="1:14" x14ac:dyDescent="0.25">
      <c r="A6" s="8" t="s">
        <v>13</v>
      </c>
      <c r="B6" s="8" t="s">
        <v>26</v>
      </c>
      <c r="C6" s="8" t="s">
        <v>15</v>
      </c>
      <c r="D6" s="8" t="s">
        <v>16</v>
      </c>
      <c r="E6" s="8" t="s">
        <v>17</v>
      </c>
      <c r="F6" s="9" t="s">
        <v>18</v>
      </c>
      <c r="G6" s="8" t="s">
        <v>27</v>
      </c>
      <c r="H6" s="10">
        <v>-79951</v>
      </c>
      <c r="K6" s="11">
        <f t="shared" si="0"/>
        <v>-79951</v>
      </c>
      <c r="L6" s="11"/>
      <c r="N6" s="11">
        <f t="shared" si="1"/>
        <v>-79951</v>
      </c>
    </row>
    <row r="7" spans="1:14" x14ac:dyDescent="0.25">
      <c r="A7" s="8" t="s">
        <v>13</v>
      </c>
      <c r="B7" s="8" t="s">
        <v>28</v>
      </c>
      <c r="C7" s="8" t="s">
        <v>15</v>
      </c>
      <c r="D7" s="8" t="s">
        <v>16</v>
      </c>
      <c r="E7" s="8" t="s">
        <v>17</v>
      </c>
      <c r="F7" s="9" t="s">
        <v>18</v>
      </c>
      <c r="G7" s="8" t="s">
        <v>29</v>
      </c>
      <c r="H7" s="10">
        <v>-79951</v>
      </c>
      <c r="K7" s="11">
        <f t="shared" si="0"/>
        <v>-79951</v>
      </c>
      <c r="L7" s="11"/>
      <c r="N7" s="11">
        <f t="shared" si="1"/>
        <v>-79951</v>
      </c>
    </row>
    <row r="8" spans="1:14" x14ac:dyDescent="0.25">
      <c r="A8" s="8" t="s">
        <v>13</v>
      </c>
      <c r="B8" s="8" t="s">
        <v>30</v>
      </c>
      <c r="C8" s="8" t="s">
        <v>15</v>
      </c>
      <c r="D8" s="8" t="s">
        <v>16</v>
      </c>
      <c r="E8" s="8" t="s">
        <v>17</v>
      </c>
      <c r="F8" s="9" t="s">
        <v>18</v>
      </c>
      <c r="G8" s="8" t="s">
        <v>31</v>
      </c>
      <c r="H8" s="10">
        <v>-83063</v>
      </c>
      <c r="K8" s="11">
        <f t="shared" si="0"/>
        <v>-83063</v>
      </c>
      <c r="L8" s="11"/>
      <c r="N8" s="11">
        <f t="shared" si="1"/>
        <v>-83063</v>
      </c>
    </row>
    <row r="9" spans="1:14" x14ac:dyDescent="0.25">
      <c r="A9" s="8" t="s">
        <v>13</v>
      </c>
      <c r="B9" s="8" t="s">
        <v>30</v>
      </c>
      <c r="C9" s="8" t="s">
        <v>15</v>
      </c>
      <c r="D9" s="8" t="s">
        <v>16</v>
      </c>
      <c r="E9" s="8" t="s">
        <v>17</v>
      </c>
      <c r="F9" s="9" t="s">
        <v>32</v>
      </c>
      <c r="G9" s="8" t="s">
        <v>31</v>
      </c>
      <c r="H9" s="10">
        <v>-1721455</v>
      </c>
      <c r="K9" s="11"/>
      <c r="L9" s="11">
        <f>H9</f>
        <v>-1721455</v>
      </c>
      <c r="N9" s="11">
        <f t="shared" si="1"/>
        <v>-1721455</v>
      </c>
    </row>
    <row r="10" spans="1:14" x14ac:dyDescent="0.25">
      <c r="A10" s="8" t="s">
        <v>13</v>
      </c>
      <c r="B10" s="8" t="s">
        <v>33</v>
      </c>
      <c r="C10" s="8" t="s">
        <v>15</v>
      </c>
      <c r="D10" s="8" t="s">
        <v>16</v>
      </c>
      <c r="E10" s="8" t="s">
        <v>17</v>
      </c>
      <c r="F10" s="9" t="s">
        <v>18</v>
      </c>
      <c r="G10" s="8" t="s">
        <v>34</v>
      </c>
      <c r="H10" s="10">
        <v>-83063</v>
      </c>
      <c r="K10" s="11">
        <f t="shared" si="0"/>
        <v>-83063</v>
      </c>
      <c r="L10" s="11"/>
      <c r="N10" s="11">
        <f t="shared" si="1"/>
        <v>-83063</v>
      </c>
    </row>
    <row r="11" spans="1:14" x14ac:dyDescent="0.25">
      <c r="A11" s="8" t="s">
        <v>13</v>
      </c>
      <c r="B11" s="8" t="s">
        <v>35</v>
      </c>
      <c r="C11" s="8" t="s">
        <v>15</v>
      </c>
      <c r="D11" s="8" t="s">
        <v>16</v>
      </c>
      <c r="E11" s="8" t="s">
        <v>17</v>
      </c>
      <c r="F11" s="9" t="s">
        <v>18</v>
      </c>
      <c r="G11" s="8" t="s">
        <v>36</v>
      </c>
      <c r="H11" s="10">
        <v>-83063</v>
      </c>
      <c r="K11" s="11">
        <f t="shared" si="0"/>
        <v>-83063</v>
      </c>
      <c r="L11" s="11"/>
      <c r="N11" s="11">
        <f t="shared" si="1"/>
        <v>-83063</v>
      </c>
    </row>
    <row r="12" spans="1:14" ht="15.75" thickBot="1" x14ac:dyDescent="0.3">
      <c r="A12" s="8" t="s">
        <v>13</v>
      </c>
      <c r="B12" s="8" t="s">
        <v>37</v>
      </c>
      <c r="C12" s="8" t="s">
        <v>15</v>
      </c>
      <c r="D12" s="8" t="s">
        <v>16</v>
      </c>
      <c r="F12" s="12" t="s">
        <v>18</v>
      </c>
      <c r="G12" s="8" t="s">
        <v>38</v>
      </c>
      <c r="H12" s="10">
        <v>-83063</v>
      </c>
      <c r="K12" s="11">
        <f t="shared" si="0"/>
        <v>-83063</v>
      </c>
      <c r="L12" s="11"/>
      <c r="N12" s="11">
        <f t="shared" si="1"/>
        <v>-83063</v>
      </c>
    </row>
    <row r="13" spans="1:14" ht="15.75" thickBot="1" x14ac:dyDescent="0.3">
      <c r="A13" s="8" t="s">
        <v>13</v>
      </c>
      <c r="B13" s="8" t="s">
        <v>39</v>
      </c>
      <c r="C13" s="8" t="s">
        <v>15</v>
      </c>
      <c r="D13" s="8" t="s">
        <v>16</v>
      </c>
      <c r="F13" s="12" t="s">
        <v>18</v>
      </c>
      <c r="G13" s="8" t="s">
        <v>40</v>
      </c>
      <c r="H13" s="10">
        <v>-83063</v>
      </c>
      <c r="K13" s="11">
        <f t="shared" si="0"/>
        <v>-83063</v>
      </c>
      <c r="L13" s="11"/>
      <c r="N13" s="11">
        <f t="shared" si="1"/>
        <v>-83063</v>
      </c>
    </row>
    <row r="14" spans="1:14" ht="15.75" thickBot="1" x14ac:dyDescent="0.3">
      <c r="A14" s="8" t="s">
        <v>13</v>
      </c>
      <c r="B14" s="8" t="s">
        <v>41</v>
      </c>
      <c r="C14" s="8" t="s">
        <v>15</v>
      </c>
      <c r="D14" s="8" t="s">
        <v>16</v>
      </c>
      <c r="F14" s="12" t="s">
        <v>18</v>
      </c>
      <c r="G14" s="8" t="s">
        <v>42</v>
      </c>
      <c r="H14" s="10">
        <v>-83063</v>
      </c>
      <c r="K14" s="11">
        <f t="shared" si="0"/>
        <v>-83063</v>
      </c>
      <c r="L14" s="11"/>
      <c r="N14" s="11">
        <f t="shared" si="1"/>
        <v>-83063</v>
      </c>
    </row>
    <row r="15" spans="1:14" x14ac:dyDescent="0.25">
      <c r="A15" s="13"/>
      <c r="B15" s="13"/>
      <c r="C15" s="13"/>
      <c r="D15" s="13"/>
      <c r="E15" s="13"/>
      <c r="F15" s="14"/>
      <c r="G15" s="15" t="s">
        <v>43</v>
      </c>
      <c r="H15" s="16">
        <f>SUM(H2:H14)</f>
        <v>-2699539</v>
      </c>
      <c r="J15" s="13"/>
      <c r="K15" s="17">
        <f>SUM(K2:K14)</f>
        <v>-978084</v>
      </c>
      <c r="L15" s="17">
        <f>SUM(L2:L14)</f>
        <v>-1721455</v>
      </c>
      <c r="M15" s="17">
        <f>SUM(M2:M14)</f>
        <v>0</v>
      </c>
      <c r="N15" s="17">
        <f>SUM(N2:N14)</f>
        <v>-2699539</v>
      </c>
    </row>
    <row r="17" spans="1:14" x14ac:dyDescent="0.25">
      <c r="A17" s="8" t="s">
        <v>44</v>
      </c>
      <c r="B17" s="8" t="s">
        <v>14</v>
      </c>
      <c r="C17" s="8" t="s">
        <v>15</v>
      </c>
      <c r="D17" s="8" t="s">
        <v>16</v>
      </c>
      <c r="E17" s="8" t="s">
        <v>45</v>
      </c>
      <c r="F17" s="9" t="s">
        <v>46</v>
      </c>
      <c r="G17" s="8" t="s">
        <v>19</v>
      </c>
      <c r="H17" s="10">
        <v>1684801</v>
      </c>
      <c r="L17" s="11">
        <f>H17</f>
        <v>1684801</v>
      </c>
      <c r="N17" s="10">
        <f t="shared" ref="N17:N33" si="2">SUM(J17:M17)</f>
        <v>1684801</v>
      </c>
    </row>
    <row r="18" spans="1:14" x14ac:dyDescent="0.25">
      <c r="A18" s="8" t="s">
        <v>44</v>
      </c>
      <c r="B18" s="8" t="s">
        <v>20</v>
      </c>
      <c r="C18" s="8" t="s">
        <v>15</v>
      </c>
      <c r="D18" s="8" t="s">
        <v>16</v>
      </c>
      <c r="E18" s="8" t="s">
        <v>45</v>
      </c>
      <c r="F18" s="9" t="s">
        <v>47</v>
      </c>
      <c r="G18" s="8" t="s">
        <v>21</v>
      </c>
      <c r="H18" s="10">
        <v>-1007942</v>
      </c>
      <c r="J18" s="11">
        <f>H18</f>
        <v>-1007942</v>
      </c>
      <c r="N18" s="10">
        <f t="shared" si="2"/>
        <v>-1007942</v>
      </c>
    </row>
    <row r="19" spans="1:14" x14ac:dyDescent="0.25">
      <c r="A19" s="8" t="s">
        <v>44</v>
      </c>
      <c r="B19" s="8" t="s">
        <v>20</v>
      </c>
      <c r="C19" s="8" t="s">
        <v>15</v>
      </c>
      <c r="D19" s="8" t="s">
        <v>16</v>
      </c>
      <c r="E19" s="8" t="s">
        <v>45</v>
      </c>
      <c r="F19" s="9" t="s">
        <v>48</v>
      </c>
      <c r="G19" s="8" t="s">
        <v>21</v>
      </c>
      <c r="H19" s="10">
        <v>-1827</v>
      </c>
      <c r="K19" s="11">
        <f>H19</f>
        <v>-1827</v>
      </c>
      <c r="N19" s="10">
        <f t="shared" si="2"/>
        <v>-1827</v>
      </c>
    </row>
    <row r="20" spans="1:14" x14ac:dyDescent="0.25">
      <c r="A20" s="8" t="s">
        <v>44</v>
      </c>
      <c r="B20" s="8" t="s">
        <v>20</v>
      </c>
      <c r="C20" s="8" t="s">
        <v>15</v>
      </c>
      <c r="D20" s="8" t="s">
        <v>16</v>
      </c>
      <c r="E20" s="8" t="s">
        <v>45</v>
      </c>
      <c r="F20" s="9" t="s">
        <v>49</v>
      </c>
      <c r="G20" s="8" t="s">
        <v>21</v>
      </c>
      <c r="H20" s="10">
        <v>0.18</v>
      </c>
      <c r="N20" s="10">
        <f t="shared" si="2"/>
        <v>0</v>
      </c>
    </row>
    <row r="21" spans="1:14" x14ac:dyDescent="0.25">
      <c r="A21" s="8" t="s">
        <v>44</v>
      </c>
      <c r="B21" s="8" t="s">
        <v>22</v>
      </c>
      <c r="C21" s="8" t="s">
        <v>15</v>
      </c>
      <c r="D21" s="8" t="s">
        <v>16</v>
      </c>
      <c r="E21" s="8" t="s">
        <v>45</v>
      </c>
      <c r="F21" s="9" t="s">
        <v>47</v>
      </c>
      <c r="G21" s="8" t="s">
        <v>23</v>
      </c>
      <c r="H21" s="10">
        <v>-1630247</v>
      </c>
      <c r="J21" s="11">
        <f>H21</f>
        <v>-1630247</v>
      </c>
      <c r="N21" s="10">
        <f t="shared" si="2"/>
        <v>-1630247</v>
      </c>
    </row>
    <row r="22" spans="1:14" x14ac:dyDescent="0.25">
      <c r="A22" s="8" t="s">
        <v>44</v>
      </c>
      <c r="B22" s="8" t="s">
        <v>22</v>
      </c>
      <c r="C22" s="8" t="s">
        <v>15</v>
      </c>
      <c r="D22" s="8" t="s">
        <v>16</v>
      </c>
      <c r="E22" s="8" t="s">
        <v>45</v>
      </c>
      <c r="F22" s="9" t="s">
        <v>48</v>
      </c>
      <c r="G22" s="8" t="s">
        <v>23</v>
      </c>
      <c r="H22" s="10">
        <v>-6611</v>
      </c>
      <c r="K22" s="11">
        <f>H22</f>
        <v>-6611</v>
      </c>
      <c r="N22" s="10">
        <f t="shared" si="2"/>
        <v>-6611</v>
      </c>
    </row>
    <row r="23" spans="1:14" x14ac:dyDescent="0.25">
      <c r="A23" s="8" t="s">
        <v>44</v>
      </c>
      <c r="B23" s="8" t="s">
        <v>24</v>
      </c>
      <c r="C23" s="8" t="s">
        <v>15</v>
      </c>
      <c r="D23" s="8" t="s">
        <v>16</v>
      </c>
      <c r="E23" s="8" t="s">
        <v>45</v>
      </c>
      <c r="F23" s="9" t="s">
        <v>47</v>
      </c>
      <c r="G23" s="8" t="s">
        <v>25</v>
      </c>
      <c r="H23" s="10">
        <v>-1257367</v>
      </c>
      <c r="J23" s="11">
        <f>H23</f>
        <v>-1257367</v>
      </c>
      <c r="N23" s="10">
        <f t="shared" si="2"/>
        <v>-1257367</v>
      </c>
    </row>
    <row r="24" spans="1:14" x14ac:dyDescent="0.25">
      <c r="A24" s="8" t="s">
        <v>44</v>
      </c>
      <c r="B24" s="8" t="s">
        <v>24</v>
      </c>
      <c r="C24" s="8" t="s">
        <v>15</v>
      </c>
      <c r="D24" s="8" t="s">
        <v>16</v>
      </c>
      <c r="E24" s="8" t="s">
        <v>45</v>
      </c>
      <c r="F24" s="9" t="s">
        <v>48</v>
      </c>
      <c r="G24" s="8" t="s">
        <v>25</v>
      </c>
      <c r="H24" s="10">
        <v>-11846</v>
      </c>
      <c r="K24" s="11">
        <f>H24</f>
        <v>-11846</v>
      </c>
      <c r="N24" s="10">
        <f t="shared" si="2"/>
        <v>-11846</v>
      </c>
    </row>
    <row r="25" spans="1:14" x14ac:dyDescent="0.25">
      <c r="A25" s="8" t="s">
        <v>44</v>
      </c>
      <c r="B25" s="8" t="s">
        <v>26</v>
      </c>
      <c r="C25" s="8" t="s">
        <v>15</v>
      </c>
      <c r="D25" s="8" t="s">
        <v>16</v>
      </c>
      <c r="E25" s="8" t="s">
        <v>45</v>
      </c>
      <c r="F25" s="9" t="s">
        <v>47</v>
      </c>
      <c r="G25" s="8" t="s">
        <v>27</v>
      </c>
      <c r="H25" s="10">
        <v>-2013447</v>
      </c>
      <c r="J25" s="11">
        <f>H25</f>
        <v>-2013447</v>
      </c>
      <c r="N25" s="10">
        <f t="shared" si="2"/>
        <v>-2013447</v>
      </c>
    </row>
    <row r="26" spans="1:14" x14ac:dyDescent="0.25">
      <c r="A26" s="8" t="s">
        <v>44</v>
      </c>
      <c r="B26" s="8" t="s">
        <v>26</v>
      </c>
      <c r="C26" s="8" t="s">
        <v>15</v>
      </c>
      <c r="D26" s="8" t="s">
        <v>16</v>
      </c>
      <c r="E26" s="8" t="s">
        <v>45</v>
      </c>
      <c r="F26" s="9" t="s">
        <v>48</v>
      </c>
      <c r="G26" s="8" t="s">
        <v>27</v>
      </c>
      <c r="H26" s="10">
        <v>-17776</v>
      </c>
      <c r="K26" s="11">
        <f>H26</f>
        <v>-17776</v>
      </c>
      <c r="N26" s="10">
        <f t="shared" si="2"/>
        <v>-17776</v>
      </c>
    </row>
    <row r="27" spans="1:14" x14ac:dyDescent="0.25">
      <c r="A27" s="8" t="s">
        <v>44</v>
      </c>
      <c r="B27" s="8" t="s">
        <v>28</v>
      </c>
      <c r="C27" s="8" t="s">
        <v>15</v>
      </c>
      <c r="D27" s="8" t="s">
        <v>16</v>
      </c>
      <c r="E27" s="8" t="s">
        <v>45</v>
      </c>
      <c r="F27" s="9" t="s">
        <v>47</v>
      </c>
      <c r="G27" s="8" t="s">
        <v>29</v>
      </c>
      <c r="H27" s="10">
        <v>-1662042</v>
      </c>
      <c r="J27" s="11">
        <f>H27</f>
        <v>-1662042</v>
      </c>
      <c r="N27" s="10">
        <f t="shared" si="2"/>
        <v>-1662042</v>
      </c>
    </row>
    <row r="28" spans="1:14" x14ac:dyDescent="0.25">
      <c r="A28" s="8" t="s">
        <v>44</v>
      </c>
      <c r="B28" s="8" t="s">
        <v>28</v>
      </c>
      <c r="C28" s="8" t="s">
        <v>15</v>
      </c>
      <c r="D28" s="8" t="s">
        <v>16</v>
      </c>
      <c r="E28" s="8" t="s">
        <v>45</v>
      </c>
      <c r="F28" s="9" t="s">
        <v>48</v>
      </c>
      <c r="G28" s="8" t="s">
        <v>29</v>
      </c>
      <c r="H28" s="10">
        <v>-24440</v>
      </c>
      <c r="K28" s="11">
        <f>H28</f>
        <v>-24440</v>
      </c>
      <c r="N28" s="10">
        <f t="shared" si="2"/>
        <v>-24440</v>
      </c>
    </row>
    <row r="29" spans="1:14" x14ac:dyDescent="0.25">
      <c r="A29" s="8" t="s">
        <v>44</v>
      </c>
      <c r="B29" s="8" t="s">
        <v>30</v>
      </c>
      <c r="C29" s="8" t="s">
        <v>15</v>
      </c>
      <c r="D29" s="8" t="s">
        <v>16</v>
      </c>
      <c r="E29" s="8" t="s">
        <v>45</v>
      </c>
      <c r="F29" s="9" t="s">
        <v>47</v>
      </c>
      <c r="G29" s="8" t="s">
        <v>31</v>
      </c>
      <c r="H29" s="10">
        <v>1280865</v>
      </c>
      <c r="J29" s="11">
        <f>H29</f>
        <v>1280865</v>
      </c>
      <c r="N29" s="10">
        <f t="shared" si="2"/>
        <v>1280865</v>
      </c>
    </row>
    <row r="30" spans="1:14" x14ac:dyDescent="0.25">
      <c r="A30" s="8" t="s">
        <v>44</v>
      </c>
      <c r="B30" s="8" t="s">
        <v>30</v>
      </c>
      <c r="C30" s="8" t="s">
        <v>15</v>
      </c>
      <c r="D30" s="8" t="s">
        <v>16</v>
      </c>
      <c r="E30" s="8" t="s">
        <v>45</v>
      </c>
      <c r="F30" s="9" t="s">
        <v>48</v>
      </c>
      <c r="G30" s="8" t="s">
        <v>31</v>
      </c>
      <c r="H30" s="10">
        <v>-23954</v>
      </c>
      <c r="K30" s="11">
        <f>H30</f>
        <v>-23954</v>
      </c>
      <c r="N30" s="10">
        <f t="shared" si="2"/>
        <v>-23954</v>
      </c>
    </row>
    <row r="31" spans="1:14" x14ac:dyDescent="0.25">
      <c r="A31" s="8" t="s">
        <v>44</v>
      </c>
      <c r="B31" s="8" t="s">
        <v>33</v>
      </c>
      <c r="C31" s="8" t="s">
        <v>15</v>
      </c>
      <c r="D31" s="8" t="s">
        <v>16</v>
      </c>
      <c r="E31" s="8" t="s">
        <v>45</v>
      </c>
      <c r="F31" s="9" t="s">
        <v>47</v>
      </c>
      <c r="G31" s="8" t="s">
        <v>34</v>
      </c>
      <c r="H31" s="10">
        <v>162885</v>
      </c>
      <c r="J31" s="11">
        <f>H31</f>
        <v>162885</v>
      </c>
      <c r="N31" s="10">
        <f t="shared" si="2"/>
        <v>162885</v>
      </c>
    </row>
    <row r="32" spans="1:14" x14ac:dyDescent="0.25">
      <c r="A32" s="8" t="s">
        <v>44</v>
      </c>
      <c r="B32" s="8" t="s">
        <v>33</v>
      </c>
      <c r="C32" s="8" t="s">
        <v>15</v>
      </c>
      <c r="D32" s="8" t="s">
        <v>16</v>
      </c>
      <c r="E32" s="8" t="s">
        <v>45</v>
      </c>
      <c r="F32" s="9" t="s">
        <v>48</v>
      </c>
      <c r="G32" s="8" t="s">
        <v>34</v>
      </c>
      <c r="H32" s="10">
        <v>-21481</v>
      </c>
      <c r="K32" s="11">
        <f>H32</f>
        <v>-21481</v>
      </c>
      <c r="N32" s="10">
        <f t="shared" si="2"/>
        <v>-21481</v>
      </c>
    </row>
    <row r="33" spans="1:14" x14ac:dyDescent="0.25">
      <c r="A33" s="8" t="s">
        <v>44</v>
      </c>
      <c r="B33" s="8" t="s">
        <v>35</v>
      </c>
      <c r="C33" s="8" t="s">
        <v>15</v>
      </c>
      <c r="D33" s="8" t="s">
        <v>16</v>
      </c>
      <c r="E33" s="8" t="s">
        <v>45</v>
      </c>
      <c r="F33" s="9" t="s">
        <v>47</v>
      </c>
      <c r="G33" s="8" t="s">
        <v>36</v>
      </c>
      <c r="H33" s="10">
        <v>535428</v>
      </c>
      <c r="J33" s="11">
        <f>H33</f>
        <v>535428</v>
      </c>
      <c r="N33" s="10">
        <f t="shared" si="2"/>
        <v>535428</v>
      </c>
    </row>
    <row r="34" spans="1:14" ht="15.75" customHeight="1" x14ac:dyDescent="0.25">
      <c r="A34" s="8" t="s">
        <v>44</v>
      </c>
      <c r="B34" s="8" t="s">
        <v>35</v>
      </c>
      <c r="C34" s="8" t="s">
        <v>15</v>
      </c>
      <c r="D34" s="8" t="s">
        <v>16</v>
      </c>
      <c r="E34" s="8" t="s">
        <v>45</v>
      </c>
      <c r="F34" s="9" t="s">
        <v>48</v>
      </c>
      <c r="G34" s="8" t="s">
        <v>36</v>
      </c>
      <c r="H34" s="10">
        <v>-20285</v>
      </c>
      <c r="K34" s="11">
        <f>H34</f>
        <v>-20285</v>
      </c>
      <c r="N34" s="10">
        <f>SUM(J34:M34)</f>
        <v>-20285</v>
      </c>
    </row>
    <row r="35" spans="1:14" ht="15.75" customHeight="1" x14ac:dyDescent="0.25">
      <c r="A35" s="8" t="s">
        <v>44</v>
      </c>
      <c r="B35" s="18">
        <v>201810</v>
      </c>
      <c r="C35" s="8" t="s">
        <v>15</v>
      </c>
      <c r="D35" s="8" t="s">
        <v>16</v>
      </c>
      <c r="F35" s="9" t="s">
        <v>47</v>
      </c>
      <c r="G35" s="8" t="s">
        <v>38</v>
      </c>
      <c r="H35" s="10">
        <v>-460960</v>
      </c>
      <c r="J35" s="11">
        <f>H35</f>
        <v>-460960</v>
      </c>
      <c r="K35" s="11"/>
      <c r="N35" s="10">
        <f t="shared" ref="N35:N40" si="3">SUM(J35:M35)</f>
        <v>-460960</v>
      </c>
    </row>
    <row r="36" spans="1:14" ht="15.75" customHeight="1" x14ac:dyDescent="0.25">
      <c r="A36" s="8" t="s">
        <v>44</v>
      </c>
      <c r="B36" s="18">
        <v>201810</v>
      </c>
      <c r="C36" s="8" t="s">
        <v>15</v>
      </c>
      <c r="D36" s="8" t="s">
        <v>16</v>
      </c>
      <c r="F36" s="9" t="s">
        <v>48</v>
      </c>
      <c r="G36" s="8" t="s">
        <v>38</v>
      </c>
      <c r="H36" s="10">
        <v>-20157</v>
      </c>
      <c r="K36" s="11">
        <f>H36</f>
        <v>-20157</v>
      </c>
      <c r="N36" s="10">
        <f t="shared" si="3"/>
        <v>-20157</v>
      </c>
    </row>
    <row r="37" spans="1:14" ht="15.75" customHeight="1" x14ac:dyDescent="0.25">
      <c r="A37" s="8" t="s">
        <v>44</v>
      </c>
      <c r="B37" s="18">
        <v>201811</v>
      </c>
      <c r="C37" s="8" t="s">
        <v>15</v>
      </c>
      <c r="D37" s="8" t="s">
        <v>16</v>
      </c>
      <c r="F37" s="9" t="s">
        <v>47</v>
      </c>
      <c r="G37" s="8" t="s">
        <v>40</v>
      </c>
      <c r="H37" s="10">
        <v>-2997245</v>
      </c>
      <c r="J37" s="11">
        <f>H37</f>
        <v>-2997245</v>
      </c>
      <c r="K37" s="11"/>
      <c r="N37" s="10">
        <f t="shared" si="3"/>
        <v>-2997245</v>
      </c>
    </row>
    <row r="38" spans="1:14" ht="15.75" customHeight="1" x14ac:dyDescent="0.25">
      <c r="A38" s="8" t="s">
        <v>44</v>
      </c>
      <c r="B38" s="18">
        <v>201811</v>
      </c>
      <c r="C38" s="8" t="s">
        <v>15</v>
      </c>
      <c r="D38" s="8" t="s">
        <v>16</v>
      </c>
      <c r="F38" s="9" t="s">
        <v>48</v>
      </c>
      <c r="G38" s="8" t="s">
        <v>40</v>
      </c>
      <c r="H38" s="10">
        <v>-26080</v>
      </c>
      <c r="K38" s="11">
        <f>H38</f>
        <v>-26080</v>
      </c>
      <c r="N38" s="10">
        <f t="shared" si="3"/>
        <v>-26080</v>
      </c>
    </row>
    <row r="39" spans="1:14" ht="15.75" customHeight="1" x14ac:dyDescent="0.25">
      <c r="A39" s="8" t="s">
        <v>44</v>
      </c>
      <c r="B39" s="18">
        <v>201812</v>
      </c>
      <c r="C39" s="8" t="s">
        <v>15</v>
      </c>
      <c r="D39" s="8" t="s">
        <v>16</v>
      </c>
      <c r="F39" s="9" t="s">
        <v>47</v>
      </c>
      <c r="G39" s="8" t="s">
        <v>42</v>
      </c>
      <c r="H39" s="10">
        <v>-439769</v>
      </c>
      <c r="J39" s="11">
        <f>H39</f>
        <v>-439769</v>
      </c>
      <c r="K39" s="11"/>
      <c r="N39" s="10">
        <f t="shared" si="3"/>
        <v>-439769</v>
      </c>
    </row>
    <row r="40" spans="1:14" ht="15.75" customHeight="1" x14ac:dyDescent="0.25">
      <c r="A40" s="8" t="s">
        <v>44</v>
      </c>
      <c r="B40" s="18">
        <v>201812</v>
      </c>
      <c r="C40" s="8" t="s">
        <v>15</v>
      </c>
      <c r="D40" s="8" t="s">
        <v>16</v>
      </c>
      <c r="F40" s="9" t="s">
        <v>48</v>
      </c>
      <c r="G40" s="8" t="s">
        <v>42</v>
      </c>
      <c r="H40" s="10">
        <v>-31966</v>
      </c>
      <c r="K40" s="11">
        <f>H40</f>
        <v>-31966</v>
      </c>
      <c r="N40" s="10">
        <f t="shared" si="3"/>
        <v>-31966</v>
      </c>
    </row>
    <row r="41" spans="1:14" x14ac:dyDescent="0.25">
      <c r="A41" s="13"/>
      <c r="B41" s="13"/>
      <c r="C41" s="13"/>
      <c r="D41" s="13"/>
      <c r="E41" s="13"/>
      <c r="F41" s="14"/>
      <c r="G41" s="15"/>
      <c r="H41" s="16">
        <f>SUM(H17:H34)</f>
        <v>-4035285.8200000003</v>
      </c>
      <c r="J41" s="16">
        <f>SUM(J17:J40)</f>
        <v>-9489841</v>
      </c>
      <c r="K41" s="16">
        <f>SUM(K17:K40)</f>
        <v>-206423</v>
      </c>
      <c r="L41" s="16">
        <f>SUM(L17:L40)</f>
        <v>1684801</v>
      </c>
      <c r="M41" s="16">
        <f>SUM(M17:M40)</f>
        <v>0</v>
      </c>
      <c r="N41" s="16">
        <f>SUM(N17:N40)</f>
        <v>-8011463</v>
      </c>
    </row>
    <row r="43" spans="1:14" x14ac:dyDescent="0.25">
      <c r="A43" s="8" t="s">
        <v>50</v>
      </c>
      <c r="B43" s="8" t="s">
        <v>14</v>
      </c>
      <c r="C43" s="8" t="s">
        <v>15</v>
      </c>
      <c r="D43" s="8" t="s">
        <v>16</v>
      </c>
      <c r="E43" s="8" t="s">
        <v>51</v>
      </c>
      <c r="F43" s="9" t="s">
        <v>46</v>
      </c>
      <c r="G43" s="8" t="s">
        <v>19</v>
      </c>
      <c r="H43" s="10">
        <v>-1684801</v>
      </c>
      <c r="L43" s="11">
        <f>H43</f>
        <v>-1684801</v>
      </c>
      <c r="N43" s="11">
        <f>SUM(J43:M43)</f>
        <v>-1684801</v>
      </c>
    </row>
    <row r="44" spans="1:14" x14ac:dyDescent="0.25">
      <c r="A44" s="8" t="s">
        <v>50</v>
      </c>
      <c r="B44" s="8" t="s">
        <v>14</v>
      </c>
      <c r="C44" s="8" t="s">
        <v>15</v>
      </c>
      <c r="D44" s="8" t="s">
        <v>16</v>
      </c>
      <c r="E44" s="8" t="s">
        <v>51</v>
      </c>
      <c r="F44" s="9" t="s">
        <v>52</v>
      </c>
      <c r="G44" s="8" t="s">
        <v>19</v>
      </c>
      <c r="H44" s="10">
        <v>-5027</v>
      </c>
      <c r="K44" s="11">
        <f t="shared" ref="K44:K49" si="4">H44</f>
        <v>-5027</v>
      </c>
      <c r="N44" s="11">
        <f t="shared" ref="N44:N50" si="5">SUM(J44:M44)</f>
        <v>-5027</v>
      </c>
    </row>
    <row r="45" spans="1:14" x14ac:dyDescent="0.25">
      <c r="A45" s="8" t="s">
        <v>50</v>
      </c>
      <c r="B45" s="8" t="s">
        <v>20</v>
      </c>
      <c r="C45" s="8" t="s">
        <v>15</v>
      </c>
      <c r="D45" s="8" t="s">
        <v>16</v>
      </c>
      <c r="E45" s="8" t="s">
        <v>51</v>
      </c>
      <c r="F45" s="9" t="s">
        <v>52</v>
      </c>
      <c r="G45" s="8" t="s">
        <v>21</v>
      </c>
      <c r="H45" s="10">
        <v>-7191</v>
      </c>
      <c r="K45" s="11">
        <f t="shared" si="4"/>
        <v>-7191</v>
      </c>
      <c r="N45" s="11">
        <f t="shared" si="5"/>
        <v>-7191</v>
      </c>
    </row>
    <row r="46" spans="1:14" x14ac:dyDescent="0.25">
      <c r="A46" s="8" t="s">
        <v>50</v>
      </c>
      <c r="B46" s="8" t="s">
        <v>22</v>
      </c>
      <c r="C46" s="8" t="s">
        <v>15</v>
      </c>
      <c r="D46" s="8" t="s">
        <v>16</v>
      </c>
      <c r="E46" s="8" t="s">
        <v>51</v>
      </c>
      <c r="F46" s="9" t="s">
        <v>52</v>
      </c>
      <c r="G46" s="8" t="s">
        <v>23</v>
      </c>
      <c r="H46" s="10">
        <v>-6109</v>
      </c>
      <c r="K46" s="11">
        <f t="shared" si="4"/>
        <v>-6109</v>
      </c>
      <c r="N46" s="11">
        <f t="shared" si="5"/>
        <v>-6109</v>
      </c>
    </row>
    <row r="47" spans="1:14" x14ac:dyDescent="0.25">
      <c r="A47" s="8" t="s">
        <v>50</v>
      </c>
      <c r="B47" s="8" t="s">
        <v>24</v>
      </c>
      <c r="C47" s="8" t="s">
        <v>15</v>
      </c>
      <c r="D47" s="8" t="s">
        <v>16</v>
      </c>
      <c r="E47" s="8" t="s">
        <v>51</v>
      </c>
      <c r="F47" s="9" t="s">
        <v>52</v>
      </c>
      <c r="G47" s="8" t="s">
        <v>25</v>
      </c>
      <c r="H47" s="10">
        <v>-6109</v>
      </c>
      <c r="K47" s="11">
        <f t="shared" si="4"/>
        <v>-6109</v>
      </c>
      <c r="N47" s="11">
        <f t="shared" si="5"/>
        <v>-6109</v>
      </c>
    </row>
    <row r="48" spans="1:14" x14ac:dyDescent="0.25">
      <c r="A48" s="8" t="s">
        <v>50</v>
      </c>
      <c r="B48" s="8" t="s">
        <v>26</v>
      </c>
      <c r="C48" s="8" t="s">
        <v>15</v>
      </c>
      <c r="D48" s="8" t="s">
        <v>16</v>
      </c>
      <c r="E48" s="8" t="s">
        <v>51</v>
      </c>
      <c r="F48" s="9" t="s">
        <v>52</v>
      </c>
      <c r="G48" s="8" t="s">
        <v>27</v>
      </c>
      <c r="H48" s="10">
        <v>-6109</v>
      </c>
      <c r="K48" s="11">
        <f t="shared" si="4"/>
        <v>-6109</v>
      </c>
      <c r="N48" s="11">
        <f t="shared" si="5"/>
        <v>-6109</v>
      </c>
    </row>
    <row r="49" spans="1:14" x14ac:dyDescent="0.25">
      <c r="A49" s="8" t="s">
        <v>50</v>
      </c>
      <c r="B49" s="8" t="s">
        <v>28</v>
      </c>
      <c r="C49" s="8" t="s">
        <v>15</v>
      </c>
      <c r="D49" s="8" t="s">
        <v>16</v>
      </c>
      <c r="E49" s="8" t="s">
        <v>51</v>
      </c>
      <c r="F49" s="9" t="s">
        <v>52</v>
      </c>
      <c r="G49" s="8" t="s">
        <v>29</v>
      </c>
      <c r="H49" s="10">
        <v>-6109</v>
      </c>
      <c r="K49" s="11">
        <f t="shared" si="4"/>
        <v>-6109</v>
      </c>
      <c r="N49" s="11">
        <f t="shared" si="5"/>
        <v>-6109</v>
      </c>
    </row>
    <row r="50" spans="1:14" x14ac:dyDescent="0.25">
      <c r="A50" s="8" t="s">
        <v>50</v>
      </c>
      <c r="B50" s="8" t="s">
        <v>30</v>
      </c>
      <c r="C50" s="8" t="s">
        <v>15</v>
      </c>
      <c r="D50" s="8" t="s">
        <v>16</v>
      </c>
      <c r="E50" s="8" t="s">
        <v>51</v>
      </c>
      <c r="F50" s="9" t="s">
        <v>32</v>
      </c>
      <c r="G50" s="8" t="s">
        <v>31</v>
      </c>
      <c r="H50" s="10">
        <v>1721455</v>
      </c>
      <c r="L50" s="11">
        <f>H50</f>
        <v>1721455</v>
      </c>
      <c r="N50" s="11">
        <f t="shared" si="5"/>
        <v>1721455</v>
      </c>
    </row>
    <row r="51" spans="1:14" x14ac:dyDescent="0.25">
      <c r="A51" s="13"/>
      <c r="B51" s="13"/>
      <c r="C51" s="13"/>
      <c r="D51" s="13"/>
      <c r="E51" s="13"/>
      <c r="F51" s="14"/>
      <c r="G51" s="15"/>
      <c r="H51" s="16">
        <f>SUM(H43:H50)</f>
        <v>0</v>
      </c>
      <c r="J51" s="16">
        <f>SUM(J43:J50)</f>
        <v>0</v>
      </c>
      <c r="K51" s="16">
        <f>SUM(K43:K50)</f>
        <v>-36654</v>
      </c>
      <c r="L51" s="16">
        <f>SUM(L43:L50)</f>
        <v>36654</v>
      </c>
      <c r="M51" s="16">
        <f>SUM(M43:M50)</f>
        <v>0</v>
      </c>
      <c r="N51" s="16">
        <f>SUM(N43:N50)</f>
        <v>0</v>
      </c>
    </row>
    <row r="53" spans="1:14" x14ac:dyDescent="0.25">
      <c r="A53" s="8" t="s">
        <v>53</v>
      </c>
      <c r="B53" s="8" t="s">
        <v>14</v>
      </c>
      <c r="C53" s="8" t="s">
        <v>15</v>
      </c>
      <c r="D53" s="8" t="s">
        <v>16</v>
      </c>
      <c r="E53" s="8" t="s">
        <v>54</v>
      </c>
      <c r="F53" s="9" t="s">
        <v>55</v>
      </c>
      <c r="G53" s="8" t="s">
        <v>56</v>
      </c>
      <c r="H53" s="10">
        <v>14870.1</v>
      </c>
      <c r="M53" s="11">
        <f t="shared" ref="M53:M70" si="6">H53</f>
        <v>14870.1</v>
      </c>
      <c r="N53" s="11">
        <f t="shared" ref="N53:N70" si="7">SUM(J53:M53)</f>
        <v>14870.1</v>
      </c>
    </row>
    <row r="54" spans="1:14" x14ac:dyDescent="0.25">
      <c r="A54" s="8" t="s">
        <v>53</v>
      </c>
      <c r="B54" s="8" t="s">
        <v>20</v>
      </c>
      <c r="C54" s="8" t="s">
        <v>15</v>
      </c>
      <c r="D54" s="8" t="s">
        <v>16</v>
      </c>
      <c r="E54" s="8" t="s">
        <v>54</v>
      </c>
      <c r="F54" s="9" t="s">
        <v>55</v>
      </c>
      <c r="G54" s="8" t="s">
        <v>57</v>
      </c>
      <c r="H54" s="10">
        <v>233326.55</v>
      </c>
      <c r="M54" s="11">
        <f t="shared" si="6"/>
        <v>233326.55</v>
      </c>
      <c r="N54" s="11">
        <f t="shared" si="7"/>
        <v>233326.55</v>
      </c>
    </row>
    <row r="55" spans="1:14" x14ac:dyDescent="0.25">
      <c r="A55" s="8" t="s">
        <v>53</v>
      </c>
      <c r="B55" s="8" t="s">
        <v>22</v>
      </c>
      <c r="C55" s="8" t="s">
        <v>15</v>
      </c>
      <c r="D55" s="8" t="s">
        <v>16</v>
      </c>
      <c r="E55" s="8" t="s">
        <v>54</v>
      </c>
      <c r="F55" s="9" t="s">
        <v>55</v>
      </c>
      <c r="G55" s="8" t="s">
        <v>58</v>
      </c>
      <c r="H55" s="10">
        <v>361812.78</v>
      </c>
      <c r="M55" s="11">
        <f t="shared" si="6"/>
        <v>361812.78</v>
      </c>
      <c r="N55" s="11">
        <f t="shared" si="7"/>
        <v>361812.78</v>
      </c>
    </row>
    <row r="56" spans="1:14" x14ac:dyDescent="0.25">
      <c r="A56" s="8" t="s">
        <v>53</v>
      </c>
      <c r="B56" s="8" t="s">
        <v>24</v>
      </c>
      <c r="C56" s="8" t="s">
        <v>15</v>
      </c>
      <c r="D56" s="8" t="s">
        <v>16</v>
      </c>
      <c r="E56" s="8" t="s">
        <v>54</v>
      </c>
      <c r="F56" s="9" t="s">
        <v>55</v>
      </c>
      <c r="G56" s="8" t="s">
        <v>59</v>
      </c>
      <c r="H56" s="10">
        <v>284607.33</v>
      </c>
      <c r="M56" s="11">
        <f t="shared" si="6"/>
        <v>284607.33</v>
      </c>
      <c r="N56" s="11">
        <f t="shared" si="7"/>
        <v>284607.33</v>
      </c>
    </row>
    <row r="57" spans="1:14" x14ac:dyDescent="0.25">
      <c r="A57" s="8" t="s">
        <v>53</v>
      </c>
      <c r="B57" s="8" t="s">
        <v>26</v>
      </c>
      <c r="C57" s="8" t="s">
        <v>15</v>
      </c>
      <c r="D57" s="8" t="s">
        <v>16</v>
      </c>
      <c r="E57" s="8" t="s">
        <v>54</v>
      </c>
      <c r="F57" s="9" t="s">
        <v>55</v>
      </c>
      <c r="G57" s="8" t="s">
        <v>60</v>
      </c>
      <c r="H57" s="10">
        <v>444629.43</v>
      </c>
      <c r="M57" s="11">
        <f t="shared" si="6"/>
        <v>444629.43</v>
      </c>
      <c r="N57" s="11">
        <f t="shared" si="7"/>
        <v>444629.43</v>
      </c>
    </row>
    <row r="58" spans="1:14" x14ac:dyDescent="0.25">
      <c r="A58" s="8" t="s">
        <v>53</v>
      </c>
      <c r="B58" s="8" t="s">
        <v>28</v>
      </c>
      <c r="C58" s="8" t="s">
        <v>15</v>
      </c>
      <c r="D58" s="8" t="s">
        <v>16</v>
      </c>
      <c r="E58" s="8" t="s">
        <v>54</v>
      </c>
      <c r="F58" s="9" t="s">
        <v>55</v>
      </c>
      <c r="G58" s="8" t="s">
        <v>61</v>
      </c>
      <c r="H58" s="10">
        <v>372233.82</v>
      </c>
      <c r="M58" s="11">
        <f t="shared" si="6"/>
        <v>372233.82</v>
      </c>
      <c r="N58" s="11">
        <f t="shared" si="7"/>
        <v>372233.82</v>
      </c>
    </row>
    <row r="59" spans="1:14" x14ac:dyDescent="0.25">
      <c r="A59" s="8" t="s">
        <v>53</v>
      </c>
      <c r="B59" s="8" t="s">
        <v>30</v>
      </c>
      <c r="C59" s="8" t="s">
        <v>15</v>
      </c>
      <c r="D59" s="8" t="s">
        <v>16</v>
      </c>
      <c r="E59" s="8" t="s">
        <v>54</v>
      </c>
      <c r="F59" s="9" t="s">
        <v>55</v>
      </c>
      <c r="G59" s="8" t="s">
        <v>62</v>
      </c>
      <c r="H59" s="10">
        <v>-269631.48</v>
      </c>
      <c r="M59" s="11">
        <f t="shared" si="6"/>
        <v>-269631.48</v>
      </c>
      <c r="N59" s="11">
        <f t="shared" si="7"/>
        <v>-269631.48</v>
      </c>
    </row>
    <row r="60" spans="1:14" x14ac:dyDescent="0.25">
      <c r="A60" s="8" t="s">
        <v>53</v>
      </c>
      <c r="B60" s="8" t="s">
        <v>30</v>
      </c>
      <c r="C60" s="8" t="s">
        <v>15</v>
      </c>
      <c r="D60" s="8" t="s">
        <v>16</v>
      </c>
      <c r="E60" s="8" t="s">
        <v>54</v>
      </c>
      <c r="F60" s="9" t="s">
        <v>63</v>
      </c>
      <c r="G60" s="8" t="s">
        <v>62</v>
      </c>
      <c r="H60" s="10">
        <v>23123.4</v>
      </c>
      <c r="M60" s="11">
        <f t="shared" si="6"/>
        <v>23123.4</v>
      </c>
      <c r="N60" s="11">
        <f t="shared" si="7"/>
        <v>23123.4</v>
      </c>
    </row>
    <row r="61" spans="1:14" x14ac:dyDescent="0.25">
      <c r="A61" s="8" t="s">
        <v>53</v>
      </c>
      <c r="B61" s="8" t="s">
        <v>33</v>
      </c>
      <c r="C61" s="8" t="s">
        <v>15</v>
      </c>
      <c r="D61" s="8" t="s">
        <v>16</v>
      </c>
      <c r="E61" s="8" t="s">
        <v>54</v>
      </c>
      <c r="F61" s="9" t="s">
        <v>55</v>
      </c>
      <c r="G61" s="8" t="s">
        <v>64</v>
      </c>
      <c r="H61" s="10">
        <v>-34627.279999999999</v>
      </c>
      <c r="M61" s="11">
        <f t="shared" si="6"/>
        <v>-34627.279999999999</v>
      </c>
      <c r="N61" s="11">
        <f t="shared" si="7"/>
        <v>-34627.279999999999</v>
      </c>
    </row>
    <row r="62" spans="1:14" x14ac:dyDescent="0.25">
      <c r="A62" s="8" t="s">
        <v>53</v>
      </c>
      <c r="B62" s="8" t="s">
        <v>33</v>
      </c>
      <c r="C62" s="8" t="s">
        <v>15</v>
      </c>
      <c r="D62" s="8" t="s">
        <v>16</v>
      </c>
      <c r="E62" s="8" t="s">
        <v>54</v>
      </c>
      <c r="F62" s="9" t="s">
        <v>63</v>
      </c>
      <c r="G62" s="8" t="s">
        <v>64</v>
      </c>
      <c r="H62" s="10">
        <v>22375.67</v>
      </c>
      <c r="M62" s="11">
        <f t="shared" si="6"/>
        <v>22375.67</v>
      </c>
      <c r="N62" s="11">
        <f t="shared" si="7"/>
        <v>22375.67</v>
      </c>
    </row>
    <row r="63" spans="1:14" x14ac:dyDescent="0.25">
      <c r="A63" s="8" t="s">
        <v>53</v>
      </c>
      <c r="B63" s="8" t="s">
        <v>35</v>
      </c>
      <c r="C63" s="8" t="s">
        <v>15</v>
      </c>
      <c r="D63" s="8" t="s">
        <v>16</v>
      </c>
      <c r="E63" s="8" t="s">
        <v>54</v>
      </c>
      <c r="F63" s="9" t="s">
        <v>55</v>
      </c>
      <c r="G63" s="8" t="s">
        <v>65</v>
      </c>
      <c r="H63" s="10">
        <v>-115021.9</v>
      </c>
      <c r="M63" s="11">
        <f t="shared" si="6"/>
        <v>-115021.9</v>
      </c>
      <c r="N63" s="11">
        <f t="shared" si="7"/>
        <v>-115021.9</v>
      </c>
    </row>
    <row r="64" spans="1:14" ht="15.75" customHeight="1" x14ac:dyDescent="0.25">
      <c r="A64" s="8" t="s">
        <v>53</v>
      </c>
      <c r="B64" s="8" t="s">
        <v>35</v>
      </c>
      <c r="C64" s="8" t="s">
        <v>15</v>
      </c>
      <c r="D64" s="8" t="s">
        <v>16</v>
      </c>
      <c r="E64" s="8" t="s">
        <v>54</v>
      </c>
      <c r="F64" s="9" t="s">
        <v>63</v>
      </c>
      <c r="G64" s="8" t="s">
        <v>65</v>
      </c>
      <c r="H64" s="10">
        <v>24285.1</v>
      </c>
      <c r="M64" s="11">
        <f t="shared" si="6"/>
        <v>24285.1</v>
      </c>
      <c r="N64" s="11">
        <f t="shared" si="7"/>
        <v>24285.1</v>
      </c>
    </row>
    <row r="65" spans="1:14" ht="15.75" customHeight="1" x14ac:dyDescent="0.25">
      <c r="A65" s="8" t="s">
        <v>53</v>
      </c>
      <c r="B65" s="18">
        <v>201810</v>
      </c>
      <c r="C65" s="8" t="s">
        <v>15</v>
      </c>
      <c r="D65" s="8" t="s">
        <v>16</v>
      </c>
      <c r="F65" s="9" t="s">
        <v>55</v>
      </c>
      <c r="G65" s="8" t="s">
        <v>66</v>
      </c>
      <c r="H65" s="10">
        <v>96748.9</v>
      </c>
      <c r="M65" s="11">
        <f t="shared" si="6"/>
        <v>96748.9</v>
      </c>
      <c r="N65" s="11">
        <f t="shared" si="7"/>
        <v>96748.9</v>
      </c>
    </row>
    <row r="66" spans="1:14" ht="15.75" customHeight="1" x14ac:dyDescent="0.25">
      <c r="A66" s="8" t="s">
        <v>53</v>
      </c>
      <c r="B66" s="18">
        <v>201810</v>
      </c>
      <c r="C66" s="8" t="s">
        <v>15</v>
      </c>
      <c r="D66" s="8" t="s">
        <v>16</v>
      </c>
      <c r="F66" s="9" t="s">
        <v>63</v>
      </c>
      <c r="G66" s="8" t="s">
        <v>66</v>
      </c>
      <c r="H66" s="10">
        <v>21728.9</v>
      </c>
      <c r="M66" s="11">
        <f t="shared" si="6"/>
        <v>21728.9</v>
      </c>
      <c r="N66" s="11">
        <f t="shared" si="7"/>
        <v>21728.9</v>
      </c>
    </row>
    <row r="67" spans="1:14" ht="15.75" customHeight="1" x14ac:dyDescent="0.25">
      <c r="A67" s="8" t="s">
        <v>53</v>
      </c>
      <c r="B67" s="18">
        <v>201811</v>
      </c>
      <c r="C67" s="8" t="s">
        <v>15</v>
      </c>
      <c r="D67" s="8" t="s">
        <v>16</v>
      </c>
      <c r="F67" s="9" t="s">
        <v>55</v>
      </c>
      <c r="G67" s="8" t="s">
        <v>67</v>
      </c>
      <c r="H67" s="10">
        <v>629540.12</v>
      </c>
      <c r="M67" s="11">
        <f t="shared" si="6"/>
        <v>629540.12</v>
      </c>
      <c r="N67" s="11">
        <f t="shared" si="7"/>
        <v>629540.12</v>
      </c>
    </row>
    <row r="68" spans="1:14" ht="15.75" customHeight="1" x14ac:dyDescent="0.25">
      <c r="A68" s="8" t="s">
        <v>53</v>
      </c>
      <c r="B68" s="18">
        <v>201811</v>
      </c>
      <c r="C68" s="8" t="s">
        <v>15</v>
      </c>
      <c r="D68" s="8" t="s">
        <v>16</v>
      </c>
      <c r="F68" s="9" t="s">
        <v>63</v>
      </c>
      <c r="G68" s="8" t="s">
        <v>67</v>
      </c>
      <c r="H68" s="10">
        <v>22801.360000000001</v>
      </c>
      <c r="M68" s="11">
        <f t="shared" si="6"/>
        <v>22801.360000000001</v>
      </c>
      <c r="N68" s="11">
        <f t="shared" si="7"/>
        <v>22801.360000000001</v>
      </c>
    </row>
    <row r="69" spans="1:14" ht="15.75" customHeight="1" x14ac:dyDescent="0.25">
      <c r="A69" s="8" t="s">
        <v>53</v>
      </c>
      <c r="B69" s="18">
        <v>201812</v>
      </c>
      <c r="C69" s="8" t="s">
        <v>15</v>
      </c>
      <c r="D69" s="8" t="s">
        <v>16</v>
      </c>
      <c r="F69" s="9" t="s">
        <v>55</v>
      </c>
      <c r="G69" s="8" t="s">
        <v>68</v>
      </c>
      <c r="H69" s="10">
        <v>92662.49</v>
      </c>
      <c r="M69" s="11">
        <f t="shared" si="6"/>
        <v>92662.49</v>
      </c>
      <c r="N69" s="11">
        <f t="shared" si="7"/>
        <v>92662.49</v>
      </c>
    </row>
    <row r="70" spans="1:14" ht="15.75" customHeight="1" x14ac:dyDescent="0.25">
      <c r="A70" s="8" t="s">
        <v>53</v>
      </c>
      <c r="B70" s="18">
        <v>201812</v>
      </c>
      <c r="C70" s="8" t="s">
        <v>15</v>
      </c>
      <c r="D70" s="8" t="s">
        <v>16</v>
      </c>
      <c r="F70" s="9" t="s">
        <v>63</v>
      </c>
      <c r="G70" s="8" t="s">
        <v>68</v>
      </c>
      <c r="H70" s="10">
        <v>23845.09</v>
      </c>
      <c r="M70" s="11">
        <f t="shared" si="6"/>
        <v>23845.09</v>
      </c>
      <c r="N70" s="11">
        <f t="shared" si="7"/>
        <v>23845.09</v>
      </c>
    </row>
    <row r="71" spans="1:14" x14ac:dyDescent="0.25">
      <c r="A71" s="13"/>
      <c r="B71" s="13"/>
      <c r="C71" s="13"/>
      <c r="D71" s="13"/>
      <c r="E71" s="13"/>
      <c r="F71" s="14"/>
      <c r="G71" s="15"/>
      <c r="H71" s="16">
        <f>SUM(H53:H70)</f>
        <v>2249310.38</v>
      </c>
      <c r="J71" s="16">
        <f>SUM(J53:J64)</f>
        <v>0</v>
      </c>
      <c r="K71" s="16">
        <f>SUM(K53:K64)</f>
        <v>0</v>
      </c>
      <c r="L71" s="16">
        <f>SUM(L53:L64)</f>
        <v>0</v>
      </c>
      <c r="M71" s="16">
        <f>SUM(M53:M70)</f>
        <v>2249310.38</v>
      </c>
      <c r="N71" s="16">
        <f>SUM(N53:N70)</f>
        <v>2249310.38</v>
      </c>
    </row>
    <row r="72" spans="1:14" ht="15.75" customHeight="1" x14ac:dyDescent="0.25"/>
    <row r="73" spans="1:14" x14ac:dyDescent="0.25">
      <c r="A73" s="8" t="s">
        <v>69</v>
      </c>
      <c r="B73" s="8" t="s">
        <v>20</v>
      </c>
      <c r="C73" s="8" t="s">
        <v>15</v>
      </c>
      <c r="D73" s="8" t="s">
        <v>16</v>
      </c>
      <c r="E73" s="8" t="s">
        <v>70</v>
      </c>
      <c r="F73" s="9" t="s">
        <v>71</v>
      </c>
      <c r="G73" s="8" t="s">
        <v>21</v>
      </c>
      <c r="H73" s="10">
        <v>1007942</v>
      </c>
      <c r="J73" s="11">
        <f>H73</f>
        <v>1007942</v>
      </c>
      <c r="N73" s="11">
        <f t="shared" ref="N73:N84" si="8">SUM(J73:M73)</f>
        <v>1007942</v>
      </c>
    </row>
    <row r="74" spans="1:14" x14ac:dyDescent="0.25">
      <c r="A74" s="8" t="s">
        <v>69</v>
      </c>
      <c r="B74" s="8" t="s">
        <v>20</v>
      </c>
      <c r="C74" s="8" t="s">
        <v>15</v>
      </c>
      <c r="D74" s="8" t="s">
        <v>16</v>
      </c>
      <c r="E74" s="8" t="s">
        <v>70</v>
      </c>
      <c r="F74" s="9" t="s">
        <v>49</v>
      </c>
      <c r="G74" s="8" t="s">
        <v>21</v>
      </c>
      <c r="H74" s="10">
        <v>-0.18</v>
      </c>
      <c r="J74" s="11">
        <f>H74</f>
        <v>-0.18</v>
      </c>
      <c r="N74" s="11">
        <f t="shared" si="8"/>
        <v>-0.18</v>
      </c>
    </row>
    <row r="75" spans="1:14" x14ac:dyDescent="0.25">
      <c r="A75" s="8" t="s">
        <v>69</v>
      </c>
      <c r="B75" s="8" t="s">
        <v>22</v>
      </c>
      <c r="C75" s="8" t="s">
        <v>15</v>
      </c>
      <c r="D75" s="8" t="s">
        <v>16</v>
      </c>
      <c r="E75" s="8" t="s">
        <v>70</v>
      </c>
      <c r="F75" s="9" t="s">
        <v>71</v>
      </c>
      <c r="G75" s="8" t="s">
        <v>23</v>
      </c>
      <c r="H75" s="10">
        <v>1630247</v>
      </c>
      <c r="J75" s="11">
        <f>H75</f>
        <v>1630247</v>
      </c>
      <c r="N75" s="11">
        <f t="shared" si="8"/>
        <v>1630247</v>
      </c>
    </row>
    <row r="76" spans="1:14" x14ac:dyDescent="0.25">
      <c r="A76" s="8" t="s">
        <v>69</v>
      </c>
      <c r="B76" s="8" t="s">
        <v>24</v>
      </c>
      <c r="C76" s="8" t="s">
        <v>15</v>
      </c>
      <c r="D76" s="8" t="s">
        <v>16</v>
      </c>
      <c r="E76" s="8" t="s">
        <v>70</v>
      </c>
      <c r="F76" s="9" t="s">
        <v>71</v>
      </c>
      <c r="G76" s="8" t="s">
        <v>25</v>
      </c>
      <c r="H76" s="10">
        <v>1257367</v>
      </c>
      <c r="J76" s="11">
        <f t="shared" ref="J76:J84" si="9">H76</f>
        <v>1257367</v>
      </c>
      <c r="N76" s="11">
        <f t="shared" si="8"/>
        <v>1257367</v>
      </c>
    </row>
    <row r="77" spans="1:14" x14ac:dyDescent="0.25">
      <c r="A77" s="8" t="s">
        <v>69</v>
      </c>
      <c r="B77" s="8" t="s">
        <v>26</v>
      </c>
      <c r="C77" s="8" t="s">
        <v>15</v>
      </c>
      <c r="D77" s="8" t="s">
        <v>16</v>
      </c>
      <c r="E77" s="8" t="s">
        <v>70</v>
      </c>
      <c r="F77" s="9" t="s">
        <v>71</v>
      </c>
      <c r="G77" s="8" t="s">
        <v>27</v>
      </c>
      <c r="H77" s="10">
        <v>2013447</v>
      </c>
      <c r="J77" s="11">
        <f t="shared" si="9"/>
        <v>2013447</v>
      </c>
      <c r="N77" s="11">
        <f t="shared" si="8"/>
        <v>2013447</v>
      </c>
    </row>
    <row r="78" spans="1:14" x14ac:dyDescent="0.25">
      <c r="A78" s="8" t="s">
        <v>69</v>
      </c>
      <c r="B78" s="8" t="s">
        <v>28</v>
      </c>
      <c r="C78" s="8" t="s">
        <v>15</v>
      </c>
      <c r="D78" s="8" t="s">
        <v>16</v>
      </c>
      <c r="E78" s="8" t="s">
        <v>70</v>
      </c>
      <c r="F78" s="9" t="s">
        <v>71</v>
      </c>
      <c r="G78" s="8" t="s">
        <v>29</v>
      </c>
      <c r="H78" s="10">
        <v>1662042</v>
      </c>
      <c r="J78" s="11">
        <f t="shared" si="9"/>
        <v>1662042</v>
      </c>
      <c r="N78" s="11">
        <f t="shared" si="8"/>
        <v>1662042</v>
      </c>
    </row>
    <row r="79" spans="1:14" x14ac:dyDescent="0.25">
      <c r="A79" s="8" t="s">
        <v>69</v>
      </c>
      <c r="B79" s="8" t="s">
        <v>30</v>
      </c>
      <c r="C79" s="8" t="s">
        <v>15</v>
      </c>
      <c r="D79" s="8" t="s">
        <v>16</v>
      </c>
      <c r="E79" s="8" t="s">
        <v>70</v>
      </c>
      <c r="F79" s="9" t="s">
        <v>71</v>
      </c>
      <c r="G79" s="8" t="s">
        <v>31</v>
      </c>
      <c r="H79" s="10">
        <v>-1280865</v>
      </c>
      <c r="J79" s="11">
        <f t="shared" si="9"/>
        <v>-1280865</v>
      </c>
      <c r="N79" s="11">
        <f t="shared" si="8"/>
        <v>-1280865</v>
      </c>
    </row>
    <row r="80" spans="1:14" x14ac:dyDescent="0.25">
      <c r="A80" s="8" t="s">
        <v>69</v>
      </c>
      <c r="B80" s="8" t="s">
        <v>33</v>
      </c>
      <c r="C80" s="8" t="s">
        <v>15</v>
      </c>
      <c r="D80" s="8" t="s">
        <v>16</v>
      </c>
      <c r="E80" s="8" t="s">
        <v>70</v>
      </c>
      <c r="F80" s="9" t="s">
        <v>71</v>
      </c>
      <c r="G80" s="8" t="s">
        <v>34</v>
      </c>
      <c r="H80" s="10">
        <v>-162885</v>
      </c>
      <c r="J80" s="11">
        <f t="shared" si="9"/>
        <v>-162885</v>
      </c>
      <c r="N80" s="11">
        <f t="shared" si="8"/>
        <v>-162885</v>
      </c>
    </row>
    <row r="81" spans="1:14" x14ac:dyDescent="0.25">
      <c r="A81" s="8" t="s">
        <v>69</v>
      </c>
      <c r="B81" s="8" t="s">
        <v>35</v>
      </c>
      <c r="C81" s="8" t="s">
        <v>15</v>
      </c>
      <c r="D81" s="8" t="s">
        <v>16</v>
      </c>
      <c r="E81" s="8" t="s">
        <v>70</v>
      </c>
      <c r="F81" s="9" t="s">
        <v>71</v>
      </c>
      <c r="G81" s="8" t="s">
        <v>36</v>
      </c>
      <c r="H81" s="10">
        <v>-535428</v>
      </c>
      <c r="I81" s="19"/>
      <c r="J81" s="11">
        <f t="shared" si="9"/>
        <v>-535428</v>
      </c>
      <c r="N81" s="11">
        <f t="shared" si="8"/>
        <v>-535428</v>
      </c>
    </row>
    <row r="82" spans="1:14" x14ac:dyDescent="0.25">
      <c r="A82" s="8" t="s">
        <v>69</v>
      </c>
      <c r="B82" s="18">
        <v>201810</v>
      </c>
      <c r="C82" s="8" t="s">
        <v>15</v>
      </c>
      <c r="D82" s="8" t="s">
        <v>16</v>
      </c>
      <c r="F82" s="9" t="s">
        <v>71</v>
      </c>
      <c r="G82" s="8" t="s">
        <v>38</v>
      </c>
      <c r="H82" s="10">
        <v>460960</v>
      </c>
      <c r="I82" s="19"/>
      <c r="J82" s="11">
        <f t="shared" si="9"/>
        <v>460960</v>
      </c>
      <c r="N82" s="11">
        <f t="shared" si="8"/>
        <v>460960</v>
      </c>
    </row>
    <row r="83" spans="1:14" x14ac:dyDescent="0.25">
      <c r="A83" s="8" t="s">
        <v>69</v>
      </c>
      <c r="B83" s="18">
        <v>201811</v>
      </c>
      <c r="C83" s="8" t="s">
        <v>15</v>
      </c>
      <c r="D83" s="8" t="s">
        <v>16</v>
      </c>
      <c r="F83" s="9" t="s">
        <v>71</v>
      </c>
      <c r="G83" s="8" t="s">
        <v>40</v>
      </c>
      <c r="H83" s="10">
        <v>2997245</v>
      </c>
      <c r="I83" s="19"/>
      <c r="J83" s="11">
        <f t="shared" si="9"/>
        <v>2997245</v>
      </c>
      <c r="N83" s="11">
        <f t="shared" si="8"/>
        <v>2997245</v>
      </c>
    </row>
    <row r="84" spans="1:14" x14ac:dyDescent="0.25">
      <c r="A84" s="8" t="s">
        <v>69</v>
      </c>
      <c r="B84" s="18">
        <v>201812</v>
      </c>
      <c r="C84" s="8" t="s">
        <v>15</v>
      </c>
      <c r="D84" s="8" t="s">
        <v>16</v>
      </c>
      <c r="F84" s="9" t="s">
        <v>71</v>
      </c>
      <c r="G84" s="8" t="s">
        <v>42</v>
      </c>
      <c r="H84" s="10">
        <v>439769</v>
      </c>
      <c r="I84" s="19"/>
      <c r="J84" s="11">
        <f t="shared" si="9"/>
        <v>439769</v>
      </c>
      <c r="N84" s="11">
        <f t="shared" si="8"/>
        <v>439769</v>
      </c>
    </row>
    <row r="85" spans="1:14" x14ac:dyDescent="0.25">
      <c r="A85" s="13"/>
      <c r="B85" s="13"/>
      <c r="C85" s="13"/>
      <c r="D85" s="13"/>
      <c r="E85" s="13"/>
      <c r="F85" s="14"/>
      <c r="G85" s="15"/>
      <c r="H85" s="16">
        <f>SUM(H73:H84)</f>
        <v>9489840.8200000003</v>
      </c>
      <c r="J85" s="16">
        <f>SUM(J73:J84)</f>
        <v>9489840.8200000003</v>
      </c>
      <c r="K85" s="16">
        <f>SUM(K73:K81)</f>
        <v>0</v>
      </c>
      <c r="L85" s="16">
        <f>SUM(L73:L81)</f>
        <v>0</v>
      </c>
      <c r="M85" s="16">
        <f>SUM(M73:M81)</f>
        <v>0</v>
      </c>
      <c r="N85" s="16">
        <f>SUM(N73:N84)</f>
        <v>9489840.8200000003</v>
      </c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E1F0DDC157094680432942C7A7D184" ma:contentTypeVersion="48" ma:contentTypeDescription="" ma:contentTypeScope="" ma:versionID="58c00855dfc42bab1502972f72e0e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190222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7EA826-B047-4A14-A77D-7959E7CB54A6}"/>
</file>

<file path=customXml/itemProps2.xml><?xml version="1.0" encoding="utf-8"?>
<ds:datastoreItem xmlns:ds="http://schemas.openxmlformats.org/officeDocument/2006/customXml" ds:itemID="{F6B137E0-ED28-4BBD-91B9-F6B388EFBD67}"/>
</file>

<file path=customXml/itemProps3.xml><?xml version="1.0" encoding="utf-8"?>
<ds:datastoreItem xmlns:ds="http://schemas.openxmlformats.org/officeDocument/2006/customXml" ds:itemID="{A7DC0632-1E10-4B7F-83F2-60A049DC8C10}"/>
</file>

<file path=customXml/itemProps4.xml><?xml version="1.0" encoding="utf-8"?>
<ds:datastoreItem xmlns:ds="http://schemas.openxmlformats.org/officeDocument/2006/customXml" ds:itemID="{8A58DC37-3244-44D8-8EA8-D9EC971FE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ERM-2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annette brandon</cp:lastModifiedBy>
  <dcterms:created xsi:type="dcterms:W3CDTF">2019-03-20T23:33:57Z</dcterms:created>
  <dcterms:modified xsi:type="dcterms:W3CDTF">2019-03-20T23:34:28Z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0x0101006E56B4D1795A2E4DB2F0B01679ED314A00DAE1F0DDC157094680432942C7A7D184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