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M:\2020\2020 WA Distributed Generation Report (8-1-20)\"/>
    </mc:Choice>
  </mc:AlternateContent>
  <xr:revisionPtr revIDLastSave="0" documentId="8_{69E1A0F7-91E7-437B-90F8-B4D78E9C0FD2}" xr6:coauthVersionLast="44" xr6:coauthVersionMax="44" xr10:uidLastSave="{00000000-0000-0000-0000-000000000000}"/>
  <bookViews>
    <workbookView xWindow="-98" yWindow="-98" windowWidth="20715" windowHeight="13425" xr2:uid="{00000000-000D-0000-FFFF-FFFF00000000}"/>
  </bookViews>
  <sheets>
    <sheet name="DG Annual Report" sheetId="2" r:id="rId1"/>
  </sheets>
  <definedNames>
    <definedName name="Fuel_Type" localSheetId="0">#REF!</definedName>
    <definedName name="Fuel_Type">#REF!</definedName>
    <definedName name="_xlnm.Print_Area" localSheetId="0">'DG Annual Report'!$A$1:$H$59</definedName>
    <definedName name="Technology" localSheetId="0">#REF!</definedName>
    <definedName name="Technolog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2" l="1"/>
  <c r="F21" i="2"/>
  <c r="B14" i="2"/>
  <c r="B13" i="2"/>
  <c r="A33" i="2" l="1"/>
  <c r="D44" i="2" l="1"/>
  <c r="D43" i="2"/>
  <c r="D18" i="2"/>
  <c r="F56" i="2" l="1"/>
  <c r="E56" i="2"/>
  <c r="C56" i="2"/>
  <c r="B56" i="2"/>
  <c r="A38" i="2" l="1"/>
  <c r="F30" i="2" l="1"/>
  <c r="E30" i="2"/>
  <c r="C30" i="2"/>
  <c r="B30" i="2"/>
</calcChain>
</file>

<file path=xl/sharedStrings.xml><?xml version="1.0" encoding="utf-8"?>
<sst xmlns="http://schemas.openxmlformats.org/spreadsheetml/2006/main" count="50" uniqueCount="36">
  <si>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</si>
  <si>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</si>
  <si>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</si>
  <si>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</si>
  <si>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</si>
  <si>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</si>
  <si>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</si>
  <si>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</si>
  <si>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</si>
  <si>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</si>
  <si>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</si>
  <si>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</si>
  <si>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</si>
  <si>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</si>
  <si>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</si>
  <si>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</si>
  <si>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</si>
  <si>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</si>
  <si>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</si>
  <si>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</si>
  <si>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</si>
  <si>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</si>
  <si>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</si>
  <si>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</si>
  <si>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</si>
  <si>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* Nameplate capacity reported in DC for solar PV systems, and AC for all other system types. Solar PV capacity in AC may be approximated by estimating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</si>
  <si>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</si>
  <si>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</si>
  <si>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</si>
  <si>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</si>
  <si>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 xml:space="preserve"> the PV systems' average inverter efficiency. A reasonable estimate is 92%, i.e., a 10 kW DC solar installation has an AC capacity of about 9.2 kW.</t>
  </si>
  <si>
    <t>Hydro</t>
  </si>
  <si>
    <t>Avista</t>
  </si>
  <si>
    <t>48.1MW</t>
  </si>
  <si>
    <t>Report due by August 1 for the previous reporting year ending March 31.</t>
  </si>
  <si>
    <t xml:space="preserve">Report Year Ending March 31,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</si>
</sst>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34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3" fillId="0" borderId="3" xfId="0" applyFont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0" fontId="3" fillId="0" borderId="0" xfId="0" applyFont="1" applyFill="1" applyBorder="1" applyAlignment="1">
      <alignment horizontal="left" indent="2"/>
    </xf>
    <xf numFmtId="0" fontId="30" fillId="2" borderId="20" xfId="0" applyFont="1" applyFill="1" applyBorder="1" applyAlignment="1"/>
    <xf numFmtId="3" fontId="30" fillId="2" borderId="20" xfId="0" applyNumberFormat="1" applyFont="1" applyFill="1" applyBorder="1" applyAlignment="1"/>
    <xf numFmtId="1" fontId="30" fillId="2" borderId="26" xfId="0" applyNumberFormat="1" applyFont="1" applyFill="1" applyBorder="1" applyAlignment="1"/>
    <xf numFmtId="0" fontId="31" fillId="2" borderId="20" xfId="0" applyFont="1" applyFill="1" applyBorder="1" applyAlignment="1">
      <alignment horizontal="left"/>
    </xf>
    <xf numFmtId="164" fontId="31" fillId="2" borderId="20" xfId="0" applyNumberFormat="1" applyFont="1" applyFill="1" applyBorder="1" applyAlignment="1">
      <alignment horizontal="left"/>
    </xf>
    <xf numFmtId="3" fontId="31" fillId="2" borderId="20" xfId="0" applyNumberFormat="1" applyFont="1" applyFill="1" applyBorder="1" applyAlignment="1"/>
    <xf numFmtId="0" fontId="31" fillId="2" borderId="20" xfId="0" applyFont="1" applyFill="1" applyBorder="1" applyAlignment="1"/>
    <xf numFmtId="2" fontId="31" fillId="2" borderId="26" xfId="0" applyNumberFormat="1" applyFont="1" applyFill="1" applyBorder="1" applyAlignment="1"/>
    <xf numFmtId="0" fontId="31" fillId="2" borderId="2" xfId="0" applyFont="1" applyFill="1" applyBorder="1" applyAlignment="1"/>
    <xf numFmtId="2" fontId="31" fillId="2" borderId="20" xfId="0" applyNumberFormat="1" applyFont="1" applyFill="1" applyBorder="1" applyAlignment="1"/>
    <xf numFmtId="1" fontId="31" fillId="2" borderId="26" xfId="0" applyNumberFormat="1" applyFont="1" applyFill="1" applyBorder="1" applyAlignment="1"/>
    <xf numFmtId="0" fontId="31" fillId="2" borderId="26" xfId="0" applyFont="1" applyFill="1" applyBorder="1" applyAlignment="1"/>
    <xf numFmtId="3" fontId="31" fillId="2" borderId="4" xfId="0" applyNumberFormat="1" applyFont="1" applyFill="1" applyBorder="1" applyAlignment="1"/>
  </cellXfs>
  <cellStyles count="134">
    <cellStyle name="Accent1 - 20%" xfId="3" xr:uid="{00000000-0005-0000-0000-000000000000}"/>
    <cellStyle name="Accent1 - 40%" xfId="4" xr:uid="{00000000-0005-0000-0000-000001000000}"/>
    <cellStyle name="Accent1 - 60%" xfId="5" xr:uid="{00000000-0005-0000-0000-000002000000}"/>
    <cellStyle name="Accent1 2" xfId="2" xr:uid="{00000000-0005-0000-0000-000003000000}"/>
    <cellStyle name="Accent1 3" xfId="87" xr:uid="{00000000-0005-0000-0000-000004000000}"/>
    <cellStyle name="Accent1 4" xfId="93" xr:uid="{00000000-0005-0000-0000-000005000000}"/>
    <cellStyle name="Accent1 5" xfId="128" xr:uid="{00000000-0005-0000-0000-000006000000}"/>
    <cellStyle name="Accent2 - 20%" xfId="7" xr:uid="{00000000-0005-0000-0000-000007000000}"/>
    <cellStyle name="Accent2 - 40%" xfId="8" xr:uid="{00000000-0005-0000-0000-000008000000}"/>
    <cellStyle name="Accent2 - 60%" xfId="9" xr:uid="{00000000-0005-0000-0000-000009000000}"/>
    <cellStyle name="Accent2 2" xfId="6" xr:uid="{00000000-0005-0000-0000-00000A000000}"/>
    <cellStyle name="Accent2 3" xfId="88" xr:uid="{00000000-0005-0000-0000-00000B000000}"/>
    <cellStyle name="Accent2 4" xfId="94" xr:uid="{00000000-0005-0000-0000-00000C000000}"/>
    <cellStyle name="Accent2 5" xfId="129" xr:uid="{00000000-0005-0000-0000-00000D000000}"/>
    <cellStyle name="Accent3 - 20%" xfId="11" xr:uid="{00000000-0005-0000-0000-00000E000000}"/>
    <cellStyle name="Accent3 - 40%" xfId="12" xr:uid="{00000000-0005-0000-0000-00000F000000}"/>
    <cellStyle name="Accent3 - 60%" xfId="13" xr:uid="{00000000-0005-0000-0000-000010000000}"/>
    <cellStyle name="Accent3 2" xfId="10" xr:uid="{00000000-0005-0000-0000-000011000000}"/>
    <cellStyle name="Accent3 3" xfId="89" xr:uid="{00000000-0005-0000-0000-000012000000}"/>
    <cellStyle name="Accent3 4" xfId="95" xr:uid="{00000000-0005-0000-0000-000013000000}"/>
    <cellStyle name="Accent3 5" xfId="130" xr:uid="{00000000-0005-0000-0000-000014000000}"/>
    <cellStyle name="Accent4 - 20%" xfId="15" xr:uid="{00000000-0005-0000-0000-000015000000}"/>
    <cellStyle name="Accent4 - 40%" xfId="16" xr:uid="{00000000-0005-0000-0000-000016000000}"/>
    <cellStyle name="Accent4 - 60%" xfId="17" xr:uid="{00000000-0005-0000-0000-000017000000}"/>
    <cellStyle name="Accent4 2" xfId="14" xr:uid="{00000000-0005-0000-0000-000018000000}"/>
    <cellStyle name="Accent4 3" xfId="90" xr:uid="{00000000-0005-0000-0000-000019000000}"/>
    <cellStyle name="Accent4 4" xfId="96" xr:uid="{00000000-0005-0000-0000-00001A000000}"/>
    <cellStyle name="Accent4 5" xfId="131" xr:uid="{00000000-0005-0000-0000-00001B000000}"/>
    <cellStyle name="Accent5 - 20%" xfId="19" xr:uid="{00000000-0005-0000-0000-00001C000000}"/>
    <cellStyle name="Accent5 - 40%" xfId="20" xr:uid="{00000000-0005-0000-0000-00001D000000}"/>
    <cellStyle name="Accent5 - 60%" xfId="21" xr:uid="{00000000-0005-0000-0000-00001E000000}"/>
    <cellStyle name="Accent5 2" xfId="18" xr:uid="{00000000-0005-0000-0000-00001F000000}"/>
    <cellStyle name="Accent5 3" xfId="91" xr:uid="{00000000-0005-0000-0000-000020000000}"/>
    <cellStyle name="Accent5 4" xfId="97" xr:uid="{00000000-0005-0000-0000-000021000000}"/>
    <cellStyle name="Accent5 5" xfId="132" xr:uid="{00000000-0005-0000-0000-000022000000}"/>
    <cellStyle name="Accent6 - 20%" xfId="23" xr:uid="{00000000-0005-0000-0000-000023000000}"/>
    <cellStyle name="Accent6 - 40%" xfId="24" xr:uid="{00000000-0005-0000-0000-000024000000}"/>
    <cellStyle name="Accent6 - 60%" xfId="25" xr:uid="{00000000-0005-0000-0000-000025000000}"/>
    <cellStyle name="Accent6 2" xfId="22" xr:uid="{00000000-0005-0000-0000-000026000000}"/>
    <cellStyle name="Accent6 3" xfId="92" xr:uid="{00000000-0005-0000-0000-000027000000}"/>
    <cellStyle name="Accent6 4" xfId="98" xr:uid="{00000000-0005-0000-0000-000028000000}"/>
    <cellStyle name="Accent6 5" xfId="133" xr:uid="{00000000-0005-0000-0000-000029000000}"/>
    <cellStyle name="Bad 2" xfId="26" xr:uid="{00000000-0005-0000-0000-00002A000000}"/>
    <cellStyle name="Calculation 2" xfId="27" xr:uid="{00000000-0005-0000-0000-00002B000000}"/>
    <cellStyle name="Check Cell 2" xfId="28" xr:uid="{00000000-0005-0000-0000-00002C000000}"/>
    <cellStyle name="Emphasis 1" xfId="29" xr:uid="{00000000-0005-0000-0000-00002D000000}"/>
    <cellStyle name="Emphasis 2" xfId="30" xr:uid="{00000000-0005-0000-0000-00002E000000}"/>
    <cellStyle name="Emphasis 3" xfId="31" xr:uid="{00000000-0005-0000-0000-00002F000000}"/>
    <cellStyle name="Good 2" xfId="32" xr:uid="{00000000-0005-0000-0000-000030000000}"/>
    <cellStyle name="Heading 1 2" xfId="33" xr:uid="{00000000-0005-0000-0000-000031000000}"/>
    <cellStyle name="Heading 2 2" xfId="34" xr:uid="{00000000-0005-0000-0000-000032000000}"/>
    <cellStyle name="Heading 3 2" xfId="35" xr:uid="{00000000-0005-0000-0000-000033000000}"/>
    <cellStyle name="Heading 4 2" xfId="36" xr:uid="{00000000-0005-0000-0000-000034000000}"/>
    <cellStyle name="Input 2" xfId="37" xr:uid="{00000000-0005-0000-0000-000035000000}"/>
    <cellStyle name="Linked Cell 2" xfId="38" xr:uid="{00000000-0005-0000-0000-000036000000}"/>
    <cellStyle name="Neutral 2" xfId="39" xr:uid="{00000000-0005-0000-0000-000037000000}"/>
    <cellStyle name="Normal" xfId="0" builtinId="0"/>
    <cellStyle name="Normal 2" xfId="1" xr:uid="{00000000-0005-0000-0000-000039000000}"/>
    <cellStyle name="Normal 3" xfId="86" xr:uid="{00000000-0005-0000-0000-00003A000000}"/>
    <cellStyle name="Note 2" xfId="40" xr:uid="{00000000-0005-0000-0000-00003B000000}"/>
    <cellStyle name="Note 3" xfId="99" xr:uid="{00000000-0005-0000-0000-00003C000000}"/>
    <cellStyle name="Output 2" xfId="41" xr:uid="{00000000-0005-0000-0000-00003D000000}"/>
    <cellStyle name="SAPBEXaggData" xfId="42" xr:uid="{00000000-0005-0000-0000-00003E000000}"/>
    <cellStyle name="SAPBEXaggData 2" xfId="100" xr:uid="{00000000-0005-0000-0000-00003F000000}"/>
    <cellStyle name="SAPBEXaggDataEmph" xfId="43" xr:uid="{00000000-0005-0000-0000-000040000000}"/>
    <cellStyle name="SAPBEXaggItem" xfId="44" xr:uid="{00000000-0005-0000-0000-000041000000}"/>
    <cellStyle name="SAPBEXaggItem 2" xfId="101" xr:uid="{00000000-0005-0000-0000-000042000000}"/>
    <cellStyle name="SAPBEXaggItemX" xfId="45" xr:uid="{00000000-0005-0000-0000-000043000000}"/>
    <cellStyle name="SAPBEXchaText" xfId="46" xr:uid="{00000000-0005-0000-0000-000044000000}"/>
    <cellStyle name="SAPBEXchaText 2" xfId="102" xr:uid="{00000000-0005-0000-0000-000045000000}"/>
    <cellStyle name="SAPBEXexcBad7" xfId="47" xr:uid="{00000000-0005-0000-0000-000046000000}"/>
    <cellStyle name="SAPBEXexcBad7 2" xfId="103" xr:uid="{00000000-0005-0000-0000-000047000000}"/>
    <cellStyle name="SAPBEXexcBad8" xfId="48" xr:uid="{00000000-0005-0000-0000-000048000000}"/>
    <cellStyle name="SAPBEXexcBad8 2" xfId="104" xr:uid="{00000000-0005-0000-0000-000049000000}"/>
    <cellStyle name="SAPBEXexcBad9" xfId="49" xr:uid="{00000000-0005-0000-0000-00004A000000}"/>
    <cellStyle name="SAPBEXexcBad9 2" xfId="105" xr:uid="{00000000-0005-0000-0000-00004B000000}"/>
    <cellStyle name="SAPBEXexcCritical4" xfId="50" xr:uid="{00000000-0005-0000-0000-00004C000000}"/>
    <cellStyle name="SAPBEXexcCritical4 2" xfId="106" xr:uid="{00000000-0005-0000-0000-00004D000000}"/>
    <cellStyle name="SAPBEXexcCritical5" xfId="51" xr:uid="{00000000-0005-0000-0000-00004E000000}"/>
    <cellStyle name="SAPBEXexcCritical5 2" xfId="107" xr:uid="{00000000-0005-0000-0000-00004F000000}"/>
    <cellStyle name="SAPBEXexcCritical6" xfId="52" xr:uid="{00000000-0005-0000-0000-000050000000}"/>
    <cellStyle name="SAPBEXexcCritical6 2" xfId="108" xr:uid="{00000000-0005-0000-0000-000051000000}"/>
    <cellStyle name="SAPBEXexcGood1" xfId="53" xr:uid="{00000000-0005-0000-0000-000052000000}"/>
    <cellStyle name="SAPBEXexcGood1 2" xfId="109" xr:uid="{00000000-0005-0000-0000-000053000000}"/>
    <cellStyle name="SAPBEXexcGood2" xfId="54" xr:uid="{00000000-0005-0000-0000-000054000000}"/>
    <cellStyle name="SAPBEXexcGood2 2" xfId="110" xr:uid="{00000000-0005-0000-0000-000055000000}"/>
    <cellStyle name="SAPBEXexcGood3" xfId="55" xr:uid="{00000000-0005-0000-0000-000056000000}"/>
    <cellStyle name="SAPBEXexcGood3 2" xfId="111" xr:uid="{00000000-0005-0000-0000-000057000000}"/>
    <cellStyle name="SAPBEXfilterDrill" xfId="56" xr:uid="{00000000-0005-0000-0000-000058000000}"/>
    <cellStyle name="SAPBEXfilterDrill 2" xfId="112" xr:uid="{00000000-0005-0000-0000-000059000000}"/>
    <cellStyle name="SAPBEXfilterItem" xfId="57" xr:uid="{00000000-0005-0000-0000-00005A000000}"/>
    <cellStyle name="SAPBEXfilterText" xfId="58" xr:uid="{00000000-0005-0000-0000-00005B000000}"/>
    <cellStyle name="SAPBEXformats" xfId="59" xr:uid="{00000000-0005-0000-0000-00005C000000}"/>
    <cellStyle name="SAPBEXformats 2" xfId="113" xr:uid="{00000000-0005-0000-0000-00005D000000}"/>
    <cellStyle name="SAPBEXheaderItem" xfId="60" xr:uid="{00000000-0005-0000-0000-00005E000000}"/>
    <cellStyle name="SAPBEXheaderItem 2" xfId="114" xr:uid="{00000000-0005-0000-0000-00005F000000}"/>
    <cellStyle name="SAPBEXheaderText" xfId="61" xr:uid="{00000000-0005-0000-0000-000060000000}"/>
    <cellStyle name="SAPBEXheaderText 2" xfId="115" xr:uid="{00000000-0005-0000-0000-000061000000}"/>
    <cellStyle name="SAPBEXHLevel0" xfId="62" xr:uid="{00000000-0005-0000-0000-000062000000}"/>
    <cellStyle name="SAPBEXHLevel0 2" xfId="116" xr:uid="{00000000-0005-0000-0000-000063000000}"/>
    <cellStyle name="SAPBEXHLevel0X" xfId="63" xr:uid="{00000000-0005-0000-0000-000064000000}"/>
    <cellStyle name="SAPBEXHLevel0X 2" xfId="117" xr:uid="{00000000-0005-0000-0000-000065000000}"/>
    <cellStyle name="SAPBEXHLevel1" xfId="64" xr:uid="{00000000-0005-0000-0000-000066000000}"/>
    <cellStyle name="SAPBEXHLevel1 2" xfId="118" xr:uid="{00000000-0005-0000-0000-000067000000}"/>
    <cellStyle name="SAPBEXHLevel1X" xfId="65" xr:uid="{00000000-0005-0000-0000-000068000000}"/>
    <cellStyle name="SAPBEXHLevel1X 2" xfId="119" xr:uid="{00000000-0005-0000-0000-000069000000}"/>
    <cellStyle name="SAPBEXHLevel2" xfId="66" xr:uid="{00000000-0005-0000-0000-00006A000000}"/>
    <cellStyle name="SAPBEXHLevel2 2" xfId="120" xr:uid="{00000000-0005-0000-0000-00006B000000}"/>
    <cellStyle name="SAPBEXHLevel2X" xfId="67" xr:uid="{00000000-0005-0000-0000-00006C000000}"/>
    <cellStyle name="SAPBEXHLevel2X 2" xfId="121" xr:uid="{00000000-0005-0000-0000-00006D000000}"/>
    <cellStyle name="SAPBEXHLevel3" xfId="68" xr:uid="{00000000-0005-0000-0000-00006E000000}"/>
    <cellStyle name="SAPBEXHLevel3 2" xfId="122" xr:uid="{00000000-0005-0000-0000-00006F000000}"/>
    <cellStyle name="SAPBEXHLevel3X" xfId="69" xr:uid="{00000000-0005-0000-0000-000070000000}"/>
    <cellStyle name="SAPBEXHLevel3X 2" xfId="123" xr:uid="{00000000-0005-0000-0000-000071000000}"/>
    <cellStyle name="SAPBEXinputData" xfId="70" xr:uid="{00000000-0005-0000-0000-000072000000}"/>
    <cellStyle name="SAPBEXinputData 2" xfId="124" xr:uid="{00000000-0005-0000-0000-000073000000}"/>
    <cellStyle name="SAPBEXItemHeader" xfId="71" xr:uid="{00000000-0005-0000-0000-000074000000}"/>
    <cellStyle name="SAPBEXresData" xfId="72" xr:uid="{00000000-0005-0000-0000-000075000000}"/>
    <cellStyle name="SAPBEXresDataEmph" xfId="73" xr:uid="{00000000-0005-0000-0000-000076000000}"/>
    <cellStyle name="SAPBEXresItem" xfId="74" xr:uid="{00000000-0005-0000-0000-000077000000}"/>
    <cellStyle name="SAPBEXresItemX" xfId="75" xr:uid="{00000000-0005-0000-0000-000078000000}"/>
    <cellStyle name="SAPBEXstdData" xfId="76" xr:uid="{00000000-0005-0000-0000-000079000000}"/>
    <cellStyle name="SAPBEXstdData 2" xfId="125" xr:uid="{00000000-0005-0000-0000-00007A000000}"/>
    <cellStyle name="SAPBEXstdDataEmph" xfId="77" xr:uid="{00000000-0005-0000-0000-00007B000000}"/>
    <cellStyle name="SAPBEXstdItem" xfId="78" xr:uid="{00000000-0005-0000-0000-00007C000000}"/>
    <cellStyle name="SAPBEXstdItem 2" xfId="126" xr:uid="{00000000-0005-0000-0000-00007D000000}"/>
    <cellStyle name="SAPBEXstdItemX" xfId="79" xr:uid="{00000000-0005-0000-0000-00007E000000}"/>
    <cellStyle name="SAPBEXtitle" xfId="80" xr:uid="{00000000-0005-0000-0000-00007F000000}"/>
    <cellStyle name="SAPBEXunassignedItem" xfId="81" xr:uid="{00000000-0005-0000-0000-000080000000}"/>
    <cellStyle name="SAPBEXunassignedItem 2" xfId="127" xr:uid="{00000000-0005-0000-0000-000081000000}"/>
    <cellStyle name="SAPBEXundefined" xfId="82" xr:uid="{00000000-0005-0000-0000-000082000000}"/>
    <cellStyle name="Sheet Title" xfId="83" xr:uid="{00000000-0005-0000-0000-000083000000}"/>
    <cellStyle name="Total 2" xfId="84" xr:uid="{00000000-0005-0000-0000-000084000000}"/>
    <cellStyle name="Warning Text 2" xfId="85" xr:uid="{00000000-0005-0000-0000-00008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504266</xdr:colOff>
      <xdr:row>9</xdr:row>
      <xdr:rowOff>1034</xdr:rowOff>
    </xdr:to>
    <xdr:pic>
      <xdr:nvPicPr>
        <xdr:cNvPr id="3" name="Picture 2" descr="https://home.utc.wa.gov/sites/communications/Communications%20Resources/UTC%20Primary%20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zoomScaleNormal="100" workbookViewId="0">
      <selection activeCell="H35" sqref="H35"/>
    </sheetView>
  </sheetViews>
  <sheetFormatPr defaultColWidth="9.265625" defaultRowHeight="15.4" x14ac:dyDescent="0.45"/>
  <cols>
    <col min="1" max="1" width="20.73046875" style="1" customWidth="1"/>
    <col min="2" max="7" width="19.1328125" style="1" customWidth="1"/>
    <col min="8" max="16384" width="9.265625" style="1"/>
  </cols>
  <sheetData>
    <row r="1" spans="1:7" ht="17.25" x14ac:dyDescent="0.45">
      <c r="A1" s="12"/>
      <c r="B1" s="12"/>
      <c r="C1" s="12"/>
      <c r="D1" s="4"/>
      <c r="E1" s="12"/>
      <c r="F1" s="12"/>
      <c r="G1" s="12"/>
    </row>
    <row r="2" spans="1:7" ht="17.25" x14ac:dyDescent="0.45">
      <c r="A2" s="12"/>
      <c r="C2" s="13" t="s">
        <v>29</v>
      </c>
      <c r="E2" s="12"/>
      <c r="F2" s="12"/>
      <c r="G2" s="12"/>
    </row>
    <row r="3" spans="1:7" ht="17.25" x14ac:dyDescent="0.45">
      <c r="A3" s="4"/>
      <c r="B3" s="4"/>
      <c r="C3" s="4"/>
      <c r="D3" s="4"/>
      <c r="E3" s="4"/>
      <c r="F3" s="4"/>
      <c r="G3" s="4"/>
    </row>
    <row r="4" spans="1:7" s="9" customFormat="1" x14ac:dyDescent="0.45">
      <c r="B4" s="14"/>
      <c r="C4" s="82" t="s">
        <v>34</v>
      </c>
      <c r="D4" s="14"/>
      <c r="E4" s="14"/>
      <c r="F4" s="14"/>
      <c r="G4" s="14"/>
    </row>
    <row r="5" spans="1:7" s="9" customFormat="1" x14ac:dyDescent="0.45">
      <c r="B5" s="15"/>
      <c r="C5" s="82" t="s">
        <v>26</v>
      </c>
      <c r="D5" s="15"/>
      <c r="E5" s="15"/>
      <c r="F5" s="15"/>
      <c r="G5" s="15"/>
    </row>
    <row r="6" spans="1:7" s="9" customFormat="1" x14ac:dyDescent="0.45">
      <c r="A6"/>
      <c r="B6" s="3"/>
      <c r="C6" s="3"/>
      <c r="D6" s="3"/>
      <c r="E6" s="3"/>
      <c r="F6" s="3"/>
      <c r="G6" s="3"/>
    </row>
    <row r="7" spans="1:7" ht="17.649999999999999" x14ac:dyDescent="0.5">
      <c r="A7" s="16"/>
      <c r="B7" s="17" t="s">
        <v>9</v>
      </c>
      <c r="C7" s="5" t="s">
        <v>32</v>
      </c>
      <c r="D7" s="5"/>
      <c r="E7" s="5"/>
    </row>
    <row r="8" spans="1:7" ht="17.649999999999999" x14ac:dyDescent="0.5">
      <c r="A8" s="6"/>
      <c r="B8" s="6"/>
      <c r="C8" s="47"/>
      <c r="D8" s="6"/>
      <c r="E8" s="6"/>
      <c r="F8" s="6"/>
      <c r="G8" s="6"/>
    </row>
    <row r="9" spans="1:7" ht="17.649999999999999" x14ac:dyDescent="0.5">
      <c r="A9" s="18"/>
      <c r="B9" s="19" t="s">
        <v>35</v>
      </c>
      <c r="C9" s="5">
        <v>2020</v>
      </c>
      <c r="D9" s="11"/>
      <c r="E9" s="6"/>
      <c r="F9" s="6"/>
      <c r="G9" s="6"/>
    </row>
    <row r="10" spans="1:7" x14ac:dyDescent="0.45">
      <c r="A10" s="11"/>
      <c r="B10" s="11"/>
      <c r="C10" s="2"/>
      <c r="D10" s="2"/>
      <c r="E10" s="11"/>
      <c r="F10" s="11"/>
      <c r="G10" s="11"/>
    </row>
    <row r="11" spans="1:7" x14ac:dyDescent="0.45">
      <c r="A11" s="91" t="s">
        <v>33</v>
      </c>
      <c r="B11" s="11" t="s">
        <v>0</v>
      </c>
      <c r="C11" s="11"/>
      <c r="D11" s="11"/>
      <c r="E11" s="11"/>
      <c r="F11" s="11"/>
      <c r="G11" s="11"/>
    </row>
    <row r="12" spans="1:7" x14ac:dyDescent="0.45">
      <c r="A12" s="92">
        <v>0.16800000000000001</v>
      </c>
      <c r="B12" s="11" t="s">
        <v>1</v>
      </c>
      <c r="C12" s="11"/>
      <c r="D12" s="11"/>
      <c r="E12" s="11"/>
      <c r="F12" s="11"/>
      <c r="G12" s="11"/>
    </row>
    <row r="13" spans="1:7" x14ac:dyDescent="0.45">
      <c r="A13" s="91">
        <v>1106</v>
      </c>
      <c r="B13" s="11" t="str">
        <f>CONCATENATE("Total number of customers with net metering systems as of March 31, ",C9)</f>
        <v>Total number of customers with net metering systems as of March 31, 2020</v>
      </c>
      <c r="C13" s="11"/>
      <c r="D13" s="11"/>
      <c r="E13" s="11"/>
      <c r="F13" s="11"/>
      <c r="G13" s="11"/>
    </row>
    <row r="14" spans="1:7" x14ac:dyDescent="0.45">
      <c r="A14" s="91">
        <v>21</v>
      </c>
      <c r="B14" s="11" t="str">
        <f>CONCATENATE("Total number of customers with meter aggregation as of March 31, ",C9)</f>
        <v>Total number of customers with meter aggregation as of March 31, 2020</v>
      </c>
      <c r="C14" s="11"/>
      <c r="D14" s="11"/>
      <c r="E14" s="11"/>
      <c r="F14" s="11"/>
      <c r="G14" s="11"/>
    </row>
    <row r="15" spans="1:7" x14ac:dyDescent="0.45">
      <c r="A15" s="11"/>
      <c r="B15" s="11"/>
      <c r="C15" s="11"/>
      <c r="D15" s="11"/>
      <c r="E15" s="11"/>
      <c r="F15" s="11"/>
      <c r="G15" s="11"/>
    </row>
    <row r="16" spans="1:7" x14ac:dyDescent="0.45">
      <c r="A16" s="36"/>
      <c r="B16" s="36"/>
      <c r="C16" s="36"/>
      <c r="D16" s="36"/>
      <c r="E16" s="36"/>
      <c r="F16" s="36"/>
      <c r="G16" s="36"/>
    </row>
    <row r="17" spans="1:7" x14ac:dyDescent="0.45">
      <c r="A17" s="83"/>
      <c r="B17" s="20"/>
      <c r="C17" s="20"/>
      <c r="D17" s="21" t="s">
        <v>27</v>
      </c>
      <c r="E17" s="20"/>
      <c r="F17" s="20"/>
      <c r="G17" s="45"/>
    </row>
    <row r="18" spans="1:7" x14ac:dyDescent="0.45">
      <c r="A18" s="84"/>
      <c r="B18" s="37"/>
      <c r="C18" s="37"/>
      <c r="D18" s="38" t="str">
        <f>CONCATENATE("Applicable to generation interconnected under ",C7,"'s Washington State net metering tariff.")</f>
        <v>Applicable to generation interconnected under Avista's Washington State net metering tariff.</v>
      </c>
      <c r="E18" s="37"/>
      <c r="F18" s="37"/>
      <c r="G18" s="46"/>
    </row>
    <row r="19" spans="1:7" x14ac:dyDescent="0.45">
      <c r="A19" s="85"/>
      <c r="B19" s="11"/>
      <c r="C19" s="11"/>
      <c r="D19" s="11"/>
      <c r="E19" s="11"/>
      <c r="F19" s="11"/>
      <c r="G19" s="11"/>
    </row>
    <row r="20" spans="1:7" ht="17.25" x14ac:dyDescent="0.45">
      <c r="A20" s="86"/>
      <c r="B20" s="33"/>
      <c r="C20" s="33"/>
      <c r="D20" s="34" t="s">
        <v>2</v>
      </c>
      <c r="E20" s="33"/>
      <c r="F20" s="33"/>
      <c r="G20" s="35"/>
    </row>
    <row r="21" spans="1:7" x14ac:dyDescent="0.45">
      <c r="A21" s="73"/>
      <c r="B21" s="27"/>
      <c r="C21" s="30" t="s">
        <v>7</v>
      </c>
      <c r="D21" s="50"/>
      <c r="E21" s="29"/>
      <c r="F21" s="28" t="str">
        <f>CONCATENATE("Total Installed Systems as of March 31, ",C9)</f>
        <v>Total Installed Systems as of March 31, 2020</v>
      </c>
      <c r="G21" s="31"/>
    </row>
    <row r="22" spans="1:7" ht="46.15" x14ac:dyDescent="0.45">
      <c r="A22" s="75" t="s">
        <v>4</v>
      </c>
      <c r="B22" s="55" t="s">
        <v>8</v>
      </c>
      <c r="C22" s="55" t="s">
        <v>16</v>
      </c>
      <c r="D22" s="56" t="s">
        <v>17</v>
      </c>
      <c r="E22" s="57" t="s">
        <v>8</v>
      </c>
      <c r="F22" s="55" t="s">
        <v>16</v>
      </c>
      <c r="G22" s="58" t="s">
        <v>17</v>
      </c>
    </row>
    <row r="23" spans="1:7" x14ac:dyDescent="0.45">
      <c r="A23" s="10" t="s">
        <v>10</v>
      </c>
      <c r="B23" s="94">
        <v>197</v>
      </c>
      <c r="C23" s="93">
        <v>1669</v>
      </c>
      <c r="D23" s="95">
        <v>8.4700000000000006</v>
      </c>
      <c r="E23" s="96">
        <v>1084</v>
      </c>
      <c r="F23" s="94">
        <v>7968</v>
      </c>
      <c r="G23" s="97">
        <v>7.37</v>
      </c>
    </row>
    <row r="24" spans="1:7" x14ac:dyDescent="0.45">
      <c r="A24" s="10" t="s">
        <v>11</v>
      </c>
      <c r="B24" s="88"/>
      <c r="C24" s="88"/>
      <c r="D24" s="90"/>
      <c r="E24" s="96">
        <v>22</v>
      </c>
      <c r="F24" s="94">
        <v>111</v>
      </c>
      <c r="G24" s="94">
        <v>5.0599999999999996</v>
      </c>
    </row>
    <row r="25" spans="1:7" x14ac:dyDescent="0.45">
      <c r="A25" s="10" t="s">
        <v>13</v>
      </c>
      <c r="B25" s="94"/>
      <c r="C25" s="94"/>
      <c r="D25" s="98"/>
      <c r="E25" s="96"/>
      <c r="F25" s="94"/>
      <c r="G25" s="94"/>
    </row>
    <row r="26" spans="1:7" x14ac:dyDescent="0.45">
      <c r="A26" s="10" t="s">
        <v>12</v>
      </c>
      <c r="B26" s="22"/>
      <c r="C26" s="22"/>
      <c r="D26" s="51"/>
      <c r="E26" s="48"/>
      <c r="F26" s="22"/>
      <c r="G26" s="22"/>
    </row>
    <row r="27" spans="1:7" ht="17.649999999999999" x14ac:dyDescent="0.45">
      <c r="A27" s="10" t="s">
        <v>14</v>
      </c>
      <c r="B27" s="22"/>
      <c r="C27" s="22"/>
      <c r="D27" s="52"/>
      <c r="E27" s="48"/>
      <c r="F27" s="22"/>
      <c r="G27" s="22"/>
    </row>
    <row r="28" spans="1:7" x14ac:dyDescent="0.45">
      <c r="A28" s="10"/>
      <c r="B28" s="22"/>
      <c r="C28" s="22"/>
      <c r="D28" s="52"/>
      <c r="E28" s="48"/>
      <c r="F28" s="22"/>
      <c r="G28" s="22"/>
    </row>
    <row r="29" spans="1:7" x14ac:dyDescent="0.45">
      <c r="A29" s="10"/>
      <c r="B29" s="22"/>
      <c r="C29" s="22"/>
      <c r="D29" s="52"/>
      <c r="E29" s="48"/>
      <c r="F29" s="22"/>
      <c r="G29" s="22"/>
    </row>
    <row r="30" spans="1:7" x14ac:dyDescent="0.45">
      <c r="A30" s="23" t="s">
        <v>6</v>
      </c>
      <c r="B30" s="24">
        <f>SUM(B23:B29)</f>
        <v>197</v>
      </c>
      <c r="C30" s="24">
        <f>SUM(C23:C29)</f>
        <v>1669</v>
      </c>
      <c r="D30" s="53"/>
      <c r="E30" s="49">
        <f>SUM(E23:E29)</f>
        <v>1106</v>
      </c>
      <c r="F30" s="24">
        <f>SUM(F23:F29)</f>
        <v>8079</v>
      </c>
      <c r="G30" s="25"/>
    </row>
    <row r="31" spans="1:7" x14ac:dyDescent="0.45">
      <c r="A31" s="8"/>
      <c r="B31" s="7"/>
      <c r="C31" s="7"/>
      <c r="D31" s="7"/>
      <c r="E31" s="7"/>
      <c r="F31" s="7"/>
      <c r="G31" s="7"/>
    </row>
    <row r="32" spans="1:7" ht="17.25" x14ac:dyDescent="0.45">
      <c r="A32" s="32" t="s">
        <v>3</v>
      </c>
      <c r="B32" s="33"/>
      <c r="C32" s="33"/>
      <c r="D32" s="33"/>
      <c r="E32" s="33"/>
      <c r="F32" s="33"/>
      <c r="G32" s="35"/>
    </row>
    <row r="33" spans="1:8" x14ac:dyDescent="0.45">
      <c r="A33" s="39" t="str">
        <f>CONCATENATE("Total number of net metering credits expired after March 31, ",C9,".")</f>
        <v>Total number of net metering credits expired after March 31, 2020.</v>
      </c>
      <c r="B33" s="40"/>
      <c r="C33" s="40"/>
      <c r="D33" s="40"/>
      <c r="E33" s="40"/>
      <c r="F33" s="41"/>
      <c r="G33" s="93">
        <v>323259</v>
      </c>
    </row>
    <row r="34" spans="1:8" x14ac:dyDescent="0.45">
      <c r="A34" s="11"/>
      <c r="B34" s="11"/>
      <c r="C34" s="11"/>
      <c r="D34" s="11"/>
      <c r="E34" s="11"/>
      <c r="F34" s="11"/>
      <c r="G34" s="11"/>
    </row>
    <row r="35" spans="1:8" ht="17.25" x14ac:dyDescent="0.45">
      <c r="A35" s="32" t="s">
        <v>19</v>
      </c>
      <c r="B35" s="33"/>
      <c r="C35" s="33"/>
      <c r="D35" s="33"/>
      <c r="E35" s="33"/>
      <c r="F35" s="33"/>
      <c r="G35" s="35"/>
    </row>
    <row r="36" spans="1:8" x14ac:dyDescent="0.45">
      <c r="A36" s="42" t="s">
        <v>23</v>
      </c>
      <c r="B36" s="43"/>
      <c r="C36" s="43"/>
      <c r="D36" s="43"/>
      <c r="E36" s="43"/>
      <c r="F36" s="44" t="s">
        <v>20</v>
      </c>
      <c r="G36" s="100">
        <v>9064451</v>
      </c>
    </row>
    <row r="37" spans="1:8" x14ac:dyDescent="0.45">
      <c r="A37" s="42" t="s">
        <v>24</v>
      </c>
      <c r="B37" s="43"/>
      <c r="C37" s="43"/>
      <c r="D37" s="43"/>
      <c r="E37" s="43"/>
      <c r="F37" s="44" t="s">
        <v>21</v>
      </c>
      <c r="G37" s="93">
        <v>7790537</v>
      </c>
    </row>
    <row r="38" spans="1:8" x14ac:dyDescent="0.45">
      <c r="A38" s="42" t="str">
        <f>CONCATENATE("kWh exported to ",C7,"'s system from all installed net metering systems.")</f>
        <v>kWh exported to Avista's system from all installed net metering systems.</v>
      </c>
      <c r="B38" s="43"/>
      <c r="C38" s="43"/>
      <c r="D38" s="43"/>
      <c r="E38" s="43"/>
      <c r="F38" s="44" t="s">
        <v>22</v>
      </c>
      <c r="G38" s="93">
        <v>1273914</v>
      </c>
    </row>
    <row r="39" spans="1:8" x14ac:dyDescent="0.45">
      <c r="A39" s="1" t="s">
        <v>18</v>
      </c>
    </row>
    <row r="42" spans="1:8" x14ac:dyDescent="0.45">
      <c r="A42" s="62"/>
      <c r="B42" s="63"/>
      <c r="C42" s="63"/>
      <c r="D42" s="64" t="s">
        <v>28</v>
      </c>
      <c r="E42" s="63"/>
      <c r="F42" s="63"/>
      <c r="G42" s="63"/>
      <c r="H42" s="65"/>
    </row>
    <row r="43" spans="1:8" x14ac:dyDescent="0.45">
      <c r="A43" s="66"/>
      <c r="B43" s="59"/>
      <c r="C43" s="59"/>
      <c r="D43" s="60" t="str">
        <f>CONCATENATE("Applies only to generation facilities not utilizing ",C7,"'s net metering tariff")</f>
        <v>Applies only to generation facilities not utilizing Avista's net metering tariff</v>
      </c>
      <c r="E43" s="59"/>
      <c r="F43" s="59"/>
      <c r="G43" s="59"/>
      <c r="H43" s="67"/>
    </row>
    <row r="44" spans="1:8" x14ac:dyDescent="0.45">
      <c r="A44" s="68"/>
      <c r="B44" s="69"/>
      <c r="C44" s="69"/>
      <c r="D44" s="70" t="str">
        <f>CONCATENATE("that are interconnected to ",C7,"'s Washington state electric distribution system.")</f>
        <v>that are interconnected to Avista's Washington state electric distribution system.</v>
      </c>
      <c r="E44" s="69"/>
      <c r="F44" s="69"/>
      <c r="G44" s="69"/>
      <c r="H44" s="71"/>
    </row>
    <row r="45" spans="1:8" x14ac:dyDescent="0.45">
      <c r="A45" s="11"/>
      <c r="B45" s="11"/>
      <c r="C45" s="11"/>
      <c r="D45" s="11"/>
      <c r="E45" s="11"/>
      <c r="F45" s="11"/>
      <c r="G45" s="11"/>
    </row>
    <row r="46" spans="1:8" ht="21" customHeight="1" x14ac:dyDescent="0.45">
      <c r="A46" s="32"/>
      <c r="B46" s="33"/>
      <c r="C46" s="33"/>
      <c r="D46" s="34" t="s">
        <v>2</v>
      </c>
      <c r="E46" s="33"/>
      <c r="F46" s="33"/>
      <c r="G46" s="35"/>
      <c r="H46" s="72"/>
    </row>
    <row r="47" spans="1:8" ht="18" customHeight="1" x14ac:dyDescent="0.45">
      <c r="A47" s="73"/>
      <c r="B47" s="27"/>
      <c r="C47" s="30" t="s">
        <v>7</v>
      </c>
      <c r="D47" s="50"/>
      <c r="E47" s="29"/>
      <c r="F47" s="28" t="str">
        <f>CONCATENATE("Total Installed Systems as of March 31, ",C9)</f>
        <v>Total Installed Systems as of March 31, 2020</v>
      </c>
      <c r="G47" s="50"/>
      <c r="H47" s="74"/>
    </row>
    <row r="48" spans="1:8" ht="85.5" customHeight="1" x14ac:dyDescent="0.45">
      <c r="A48" s="75" t="s">
        <v>4</v>
      </c>
      <c r="B48" s="55" t="s">
        <v>8</v>
      </c>
      <c r="C48" s="55" t="s">
        <v>16</v>
      </c>
      <c r="D48" s="56" t="s">
        <v>17</v>
      </c>
      <c r="E48" s="57" t="s">
        <v>8</v>
      </c>
      <c r="F48" s="55" t="s">
        <v>16</v>
      </c>
      <c r="G48" s="61" t="s">
        <v>17</v>
      </c>
      <c r="H48" s="26" t="s">
        <v>5</v>
      </c>
    </row>
    <row r="49" spans="1:8" ht="18" customHeight="1" x14ac:dyDescent="0.45">
      <c r="A49" s="10" t="s">
        <v>10</v>
      </c>
      <c r="B49" s="88"/>
      <c r="C49" s="89"/>
      <c r="D49" s="90"/>
      <c r="E49" s="96">
        <v>2</v>
      </c>
      <c r="F49" s="94">
        <v>28423</v>
      </c>
      <c r="G49" s="98">
        <v>14244.5</v>
      </c>
      <c r="H49" s="76"/>
    </row>
    <row r="50" spans="1:8" ht="18" customHeight="1" x14ac:dyDescent="0.45">
      <c r="A50" s="10" t="s">
        <v>31</v>
      </c>
      <c r="B50" s="88"/>
      <c r="C50" s="88"/>
      <c r="D50" s="90"/>
      <c r="E50" s="96">
        <v>3</v>
      </c>
      <c r="F50" s="94">
        <v>2360</v>
      </c>
      <c r="G50" s="99">
        <v>786.7</v>
      </c>
      <c r="H50" s="76"/>
    </row>
    <row r="51" spans="1:8" ht="18" customHeight="1" x14ac:dyDescent="0.45">
      <c r="A51" s="10"/>
      <c r="B51" s="22"/>
      <c r="C51" s="22"/>
      <c r="D51" s="51"/>
      <c r="E51" s="48"/>
      <c r="F51" s="22"/>
      <c r="G51" s="52"/>
      <c r="H51" s="76"/>
    </row>
    <row r="52" spans="1:8" ht="18" customHeight="1" x14ac:dyDescent="0.45">
      <c r="A52" s="10"/>
      <c r="B52" s="22"/>
      <c r="C52" s="22"/>
      <c r="D52" s="51"/>
      <c r="E52" s="48"/>
      <c r="F52" s="22"/>
      <c r="G52" s="52"/>
      <c r="H52" s="76"/>
    </row>
    <row r="53" spans="1:8" ht="18" customHeight="1" x14ac:dyDescent="0.45">
      <c r="A53" s="10"/>
      <c r="B53" s="22"/>
      <c r="C53" s="22"/>
      <c r="D53" s="52"/>
      <c r="E53" s="48"/>
      <c r="F53" s="22"/>
      <c r="G53" s="52"/>
      <c r="H53" s="76"/>
    </row>
    <row r="54" spans="1:8" ht="18" customHeight="1" x14ac:dyDescent="0.45">
      <c r="A54" s="10"/>
      <c r="B54" s="22"/>
      <c r="C54" s="22"/>
      <c r="D54" s="52"/>
      <c r="E54" s="48"/>
      <c r="F54" s="22"/>
      <c r="G54" s="52"/>
      <c r="H54" s="76"/>
    </row>
    <row r="55" spans="1:8" ht="18" customHeight="1" x14ac:dyDescent="0.45">
      <c r="A55" s="10"/>
      <c r="B55" s="22"/>
      <c r="C55" s="22"/>
      <c r="D55" s="52"/>
      <c r="E55" s="48"/>
      <c r="F55" s="22"/>
      <c r="G55" s="52"/>
      <c r="H55" s="76"/>
    </row>
    <row r="56" spans="1:8" ht="18" customHeight="1" x14ac:dyDescent="0.45">
      <c r="A56" s="77" t="s">
        <v>6</v>
      </c>
      <c r="B56" s="78">
        <f>SUM(B49:B55)</f>
        <v>0</v>
      </c>
      <c r="C56" s="78">
        <f>SUM(C49:C55)</f>
        <v>0</v>
      </c>
      <c r="D56" s="79"/>
      <c r="E56" s="80">
        <f>SUM(E49:E55)</f>
        <v>5</v>
      </c>
      <c r="F56" s="78">
        <f>SUM(F49:F55)</f>
        <v>30783</v>
      </c>
      <c r="G56" s="79"/>
      <c r="H56" s="81"/>
    </row>
    <row r="57" spans="1:8" x14ac:dyDescent="0.45">
      <c r="A57" s="54" t="s">
        <v>25</v>
      </c>
      <c r="B57" s="7"/>
      <c r="C57" s="7"/>
      <c r="D57" s="7"/>
      <c r="E57" s="7"/>
      <c r="F57" s="7"/>
      <c r="G57" s="7"/>
    </row>
    <row r="58" spans="1:8" x14ac:dyDescent="0.45">
      <c r="A58" s="87" t="s">
        <v>30</v>
      </c>
      <c r="B58" s="7"/>
      <c r="C58" s="7"/>
      <c r="D58" s="7"/>
      <c r="E58" s="7"/>
      <c r="F58" s="7"/>
      <c r="G58" s="7"/>
    </row>
    <row r="59" spans="1:8" x14ac:dyDescent="0.45">
      <c r="A59" s="54" t="s">
        <v>15</v>
      </c>
      <c r="B59" s="7"/>
      <c r="C59" s="7"/>
      <c r="D59" s="7"/>
      <c r="E59" s="7"/>
      <c r="F59" s="7"/>
      <c r="G59" s="7"/>
    </row>
  </sheetData>
  <pageMargins left="0.7" right="0.7" top="0.75" bottom="0.75" header="0.3" footer="0.3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2020-07-27T07:00:00+00:00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80" ma:contentTypeDescription="" ma:contentTypeScope="" ma:versionID="1310925d23f5a9beeaa4c7a92fcef4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a439ac3c58959fc63fff0ade57293d1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8D7B03B-BA1C-4AEB-99A3-0A41296EF64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dc463f71-b30c-4ab2-9473-d307f9d35888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596D4-E6E5-45EA-A4D9-94533701FD29}"/>
</file>

<file path=customXml/itemProps4.xml><?xml version="1.0" encoding="utf-8"?>
<ds:datastoreItem xmlns:ds="http://schemas.openxmlformats.org/officeDocument/2006/customXml" ds:itemID="{BB2CA066-4DAE-4085-9494-F87BE8ED3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4A35A8C-CD03-4B08-BF1A-DE65ADA20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 Annual Report</vt:lpstr>
      <vt:lpstr>'DG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Ghering, Amanda</cp:lastModifiedBy>
  <cp:lastPrinted>2019-01-03T19:36:55Z</cp:lastPrinted>
  <dcterms:created xsi:type="dcterms:W3CDTF">2016-04-22T16:51:58Z</dcterms:created>
  <dcterms:modified xsi:type="dcterms:W3CDTF">2020-07-23T19:03:03Z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6" name="EfsecDocumentType">
    <vt:lpwstr>Documents</vt:lpwstr>
  </property>
  <property fmtid="{D5CDD505-2E9C-101B-9397-08002B2CF9AE}" pid="7" name="IsOfficialRecord">
    <vt:bool>false</vt:bool>
  </property>
  <property fmtid="{D5CDD505-2E9C-101B-9397-08002B2CF9AE}" pid="8" name="IsVisibleToEfsecCouncil">
    <vt:bool>false</vt:bool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