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20. November 2022\"/>
    </mc:Choice>
  </mc:AlternateContent>
  <bookViews>
    <workbookView xWindow="0" yWindow="0" windowWidth="28800" windowHeight="11695" activeTab="1"/>
  </bookViews>
  <sheets>
    <sheet name="1. Energy Assistance Nov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<sst xmlns="http://schemas.openxmlformats.org/spreadsheetml/2006/main" count="56" uniqueCount="37">
  <si>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</si>
  <si>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</si>
  <si>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</si>
  <si>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</si>
  <si>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</si>
  <si>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</si>
  <si>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</si>
  <si>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</si>
  <si>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</si>
  <si>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</si>
  <si>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</si>
  <si>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</si>
  <si>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</si>
  <si>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</si>
  <si>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</si>
  <si>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</si>
  <si>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</si>
  <si>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</si>
  <si>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</si>
  <si>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</si>
  <si>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</si>
  <si>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</si>
  <si>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</si>
  <si>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</si>
  <si>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</si>
  <si>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</si>
  <si>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</si>
  <si>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</si>
  <si>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</si>
  <si>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</si>
  <si>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</si>
  <si>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</si>
  <si>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</si>
  <si>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</si>
  <si>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</si>
  <si>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</si>
  <si>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11/1/2022 - 11/30/2022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</si>
</sst>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19" xfId="2" applyNumberFormat="1" applyFont="1" applyBorder="1"/>
    <xf numFmtId="0" fontId="5" fillId="4" borderId="1" xfId="0"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19" xfId="0" applyNumberFormat="1" applyFont="1" applyFill="1" applyBorder="1"/>
    <xf numFmtId="0" fontId="5" fillId="4" borderId="14" xfId="0" applyFont="1" applyFill="1" applyBorder="1"/>
    <xf numFmtId="3" fontId="4" fillId="2" borderId="0" xfId="0" applyNumberFormat="1" applyFont="1" applyFill="1"/>
    <xf numFmtId="3" fontId="4" fillId="2" borderId="0" xfId="0" applyNumberFormat="1" applyFont="1" applyFill="1" applyAlignment="1">
      <alignment wrapText="1"/>
    </xf>
    <xf numFmtId="17" fontId="3" fillId="4" borderId="21" xfId="0" applyNumberFormat="1" applyFont="1" applyFill="1" applyBorder="1"/>
    <xf numFmtId="17" fontId="3" fillId="4" borderId="17" xfId="0" applyNumberFormat="1" applyFont="1" applyFill="1" applyBorder="1"/>
    <xf numFmtId="17" fontId="3" fillId="4" borderId="22" xfId="0" applyNumberFormat="1" applyFont="1" applyFill="1" applyBorder="1"/>
    <xf numFmtId="42" fontId="9" fillId="0" borderId="19" xfId="0" applyNumberFormat="1" applyFont="1" applyBorder="1" applyAlignment="1">
      <alignment horizontal="right"/>
    </xf>
    <xf numFmtId="41" fontId="9" fillId="0" borderId="21" xfId="1" applyNumberFormat="1" applyFont="1" applyFill="1" applyBorder="1"/>
    <xf numFmtId="41" fontId="9" fillId="0" borderId="19" xfId="1" applyNumberFormat="1" applyFont="1" applyFill="1" applyBorder="1"/>
    <xf numFmtId="41" fontId="9" fillId="0" borderId="21" xfId="1" applyNumberFormat="1" applyFont="1" applyFill="1" applyBorder="1" applyAlignment="1"/>
    <xf numFmtId="41" fontId="9" fillId="0" borderId="19" xfId="1" applyNumberFormat="1" applyFont="1" applyFill="1" applyBorder="1" applyAlignment="1">
      <alignment wrapText="1"/>
    </xf>
    <xf numFmtId="42" fontId="9" fillId="0" borderId="21" xfId="2" applyNumberFormat="1" applyFont="1" applyFill="1" applyBorder="1"/>
    <xf numFmtId="42" fontId="9" fillId="0" borderId="19" xfId="2" applyNumberFormat="1" applyFont="1" applyFill="1" applyBorder="1"/>
    <xf numFmtId="42" fontId="9" fillId="0" borderId="21" xfId="2" applyNumberFormat="1" applyFont="1" applyFill="1" applyBorder="1" applyAlignment="1">
      <alignment wrapText="1"/>
    </xf>
    <xf numFmtId="42" fontId="9" fillId="0" borderId="19" xfId="2" applyNumberFormat="1" applyFont="1" applyFill="1" applyBorder="1" applyAlignment="1">
      <alignment wrapText="1"/>
    </xf>
    <xf numFmtId="42" fontId="4" fillId="0" borderId="21" xfId="2" applyNumberFormat="1" applyFont="1" applyFill="1" applyBorder="1" applyAlignment="1">
      <alignment wrapText="1"/>
    </xf>
    <xf numFmtId="42" fontId="4" fillId="0" borderId="17" xfId="2" applyNumberFormat="1" applyFont="1" applyFill="1" applyBorder="1"/>
    <xf numFmtId="42" fontId="4" fillId="0" borderId="22" xfId="2" applyNumberFormat="1" applyFont="1" applyFill="1" applyBorder="1"/>
    <xf numFmtId="42" fontId="9" fillId="0" borderId="17" xfId="2" applyNumberFormat="1" applyFont="1" applyFill="1" applyBorder="1" applyAlignment="1">
      <alignment wrapText="1"/>
    </xf>
    <xf numFmtId="42" fontId="9" fillId="0" borderId="17" xfId="2" applyNumberFormat="1" applyFont="1" applyFill="1" applyBorder="1"/>
    <xf numFmtId="42" fontId="9" fillId="0" borderId="22" xfId="2" applyNumberFormat="1" applyFont="1" applyFill="1" applyBorder="1" applyAlignment="1">
      <alignment wrapText="1"/>
    </xf>
    <xf numFmtId="0" fontId="11" fillId="2" borderId="0" xfId="0" applyFont="1" applyFill="1"/>
    <xf numFmtId="41" fontId="9" fillId="0" borderId="17" xfId="1" applyNumberFormat="1" applyFont="1" applyFill="1" applyBorder="1" applyAlignment="1">
      <alignment horizontal="center"/>
    </xf>
    <xf numFmtId="42" fontId="9" fillId="0" borderId="12" xfId="2" applyNumberFormat="1" applyFont="1" applyFill="1" applyBorder="1" applyAlignment="1">
      <alignment horizontal="center" vertical="center"/>
    </xf>
    <xf numFmtId="42" fontId="9" fillId="0" borderId="14" xfId="2" applyNumberFormat="1" applyFont="1" applyFill="1" applyBorder="1" applyAlignment="1">
      <alignment horizontal="center" vertical="center"/>
    </xf>
    <xf numFmtId="41" fontId="9" fillId="0" borderId="17" xfId="1" applyNumberFormat="1" applyFont="1" applyFill="1" applyBorder="1"/>
    <xf numFmtId="42" fontId="4" fillId="0" borderId="22" xfId="2" applyNumberFormat="1" applyFont="1" applyFill="1" applyBorder="1" applyAlignment="1">
      <alignment wrapText="1"/>
    </xf>
    <xf numFmtId="42" fontId="4" fillId="2" borderId="19" xfId="2" applyNumberFormat="1" applyFont="1" applyFill="1" applyBorder="1"/>
    <xf numFmtId="42" fontId="4" fillId="2" borderId="19" xfId="2" applyNumberFormat="1" applyFont="1" applyFill="1" applyBorder="1" applyAlignment="1">
      <alignment wrapText="1"/>
    </xf>
    <xf numFmtId="42" fontId="4" fillId="2" borderId="22" xfId="2" applyNumberFormat="1" applyFont="1" applyFill="1" applyBorder="1"/>
    <xf numFmtId="42" fontId="4" fillId="2" borderId="2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B1" sqref="B1"/>
    </sheetView>
  </sheetViews>
  <sheetFormatPr defaultColWidth="9.33203125" defaultRowHeight="15.05" x14ac:dyDescent="0.3"/>
  <cols>
    <col min="1" max="1" width="9.33203125" style="1"/>
    <col min="2" max="2" width="23.44140625" style="1" bestFit="1" customWidth="1"/>
    <col min="3" max="5" width="18.6640625" style="1" customWidth="1"/>
    <col min="6" max="6" width="38.6640625" style="1" bestFit="1" customWidth="1"/>
    <col min="7" max="7" width="18.6640625" style="1" customWidth="1"/>
    <col min="8" max="8" width="24.6640625" style="1" customWidth="1"/>
    <col min="9" max="16384" width="9.33203125" style="1"/>
  </cols>
  <sheetData>
    <row r="1" spans="1:10" ht="15.65" thickBot="1" x14ac:dyDescent="0.35">
      <c r="B1" s="2" t="s">
        <v>0</v>
      </c>
    </row>
    <row r="2" spans="1:10" x14ac:dyDescent="0.3">
      <c r="B2" s="3">
        <v>1</v>
      </c>
      <c r="C2" s="77" t="s">
        <v>27</v>
      </c>
      <c r="D2" s="78"/>
      <c r="E2" s="78"/>
      <c r="F2" s="78"/>
      <c r="G2" s="78"/>
      <c r="H2" s="78"/>
    </row>
    <row r="3" spans="1:10" x14ac:dyDescent="0.3">
      <c r="B3" s="31"/>
      <c r="C3" s="30"/>
      <c r="D3" s="30"/>
      <c r="E3" s="30"/>
      <c r="F3" s="34"/>
      <c r="G3" s="30"/>
      <c r="H3" s="30"/>
    </row>
    <row r="4" spans="1:10" ht="15.65" thickBot="1" x14ac:dyDescent="0.35"/>
    <row r="5" spans="1:10" x14ac:dyDescent="0.3">
      <c r="A5" s="4"/>
      <c r="C5" s="79" t="s">
        <v>36</v>
      </c>
      <c r="D5" s="80"/>
      <c r="E5" s="80"/>
      <c r="F5" s="80"/>
      <c r="G5" s="80"/>
      <c r="H5" s="81"/>
    </row>
    <row r="6" spans="1:10" ht="15.65" thickBot="1" x14ac:dyDescent="0.35">
      <c r="A6" s="4"/>
      <c r="B6"/>
      <c r="C6" s="82"/>
      <c r="D6" s="83"/>
      <c r="E6" s="83"/>
      <c r="F6" s="83"/>
      <c r="G6" s="83"/>
      <c r="H6" s="84"/>
    </row>
    <row r="7" spans="1:10" ht="16" customHeight="1" thickBot="1" x14ac:dyDescent="0.35">
      <c r="A7" s="4"/>
      <c r="B7" s="4"/>
      <c r="C7" s="94">
        <v>44895</v>
      </c>
      <c r="D7" s="95"/>
      <c r="E7" s="95"/>
      <c r="F7" s="95"/>
      <c r="G7" s="95"/>
      <c r="H7" s="96"/>
    </row>
    <row r="8" spans="1:10" ht="16" customHeight="1" thickBot="1" x14ac:dyDescent="0.35">
      <c r="A8" s="4"/>
      <c r="B8" s="4"/>
      <c r="C8" s="91" t="s">
        <v>33</v>
      </c>
      <c r="D8" s="92"/>
      <c r="E8" s="93"/>
      <c r="F8" s="38" t="s">
        <v>35</v>
      </c>
      <c r="G8" s="87" t="s">
        <v>1</v>
      </c>
      <c r="H8" s="89" t="s">
        <v>2</v>
      </c>
    </row>
    <row r="9" spans="1:10" ht="39" customHeight="1" thickBot="1" x14ac:dyDescent="0.35">
      <c r="A9" s="4"/>
      <c r="B9" s="4"/>
      <c r="C9" s="39" t="s">
        <v>11</v>
      </c>
      <c r="D9" s="40" t="s">
        <v>10</v>
      </c>
      <c r="E9" s="35" t="s">
        <v>3</v>
      </c>
      <c r="F9" s="37" t="s">
        <v>34</v>
      </c>
      <c r="G9" s="88"/>
      <c r="H9" s="90"/>
    </row>
    <row r="10" spans="1:10" ht="16" customHeight="1" x14ac:dyDescent="0.3">
      <c r="A10" s="4"/>
      <c r="B10" s="7" t="s">
        <v>4</v>
      </c>
      <c r="C10" s="67">
        <v>0</v>
      </c>
      <c r="D10" s="67"/>
      <c r="E10" s="20">
        <f>SUM(C10:D10)</f>
        <v>0</v>
      </c>
      <c r="F10" s="20">
        <v>4645.2</v>
      </c>
      <c r="G10" s="85" t="s">
        <v>5</v>
      </c>
      <c r="H10" s="21">
        <v>539068</v>
      </c>
    </row>
    <row r="11" spans="1:10" ht="15.65" thickBot="1" x14ac:dyDescent="0.35">
      <c r="A11" s="4"/>
      <c r="B11" s="44" t="s">
        <v>6</v>
      </c>
      <c r="C11" s="68">
        <v>0</v>
      </c>
      <c r="D11" s="68"/>
      <c r="E11" s="22">
        <f>SUM(C11:D11)</f>
        <v>0</v>
      </c>
      <c r="F11" s="36">
        <v>788.25</v>
      </c>
      <c r="G11" s="86"/>
      <c r="H11" s="23"/>
    </row>
    <row r="12" spans="1:10" ht="15.65" thickTop="1" x14ac:dyDescent="0.3">
      <c r="A12" s="4"/>
      <c r="B12" s="8" t="s">
        <v>7</v>
      </c>
      <c r="C12" s="24">
        <f>SUM(C10:C11)</f>
        <v>0</v>
      </c>
      <c r="D12" s="25">
        <f>SUM(D10:D11)</f>
        <v>0</v>
      </c>
      <c r="E12" s="26">
        <f>SUM(E10:E11)</f>
        <v>0</v>
      </c>
      <c r="F12" s="26">
        <f>SUM(F10:F11)</f>
        <v>5433.45</v>
      </c>
      <c r="G12" s="24">
        <v>530750.89</v>
      </c>
      <c r="H12" s="24">
        <f>SUM(H10:H11)</f>
        <v>539068</v>
      </c>
    </row>
    <row r="13" spans="1:10" x14ac:dyDescent="0.3">
      <c r="A13" s="4"/>
      <c r="B13" s="9" t="s">
        <v>8</v>
      </c>
      <c r="C13" s="69">
        <v>0</v>
      </c>
      <c r="D13" s="66"/>
      <c r="E13" s="27">
        <f>SUM(C13:D13)</f>
        <v>0</v>
      </c>
      <c r="F13" s="27">
        <v>56</v>
      </c>
      <c r="G13" s="28">
        <v>1057</v>
      </c>
      <c r="H13" s="28">
        <v>1051</v>
      </c>
      <c r="J13" s="32"/>
    </row>
    <row r="14" spans="1:10" ht="15.65" thickBot="1" x14ac:dyDescent="0.35">
      <c r="A14" s="4"/>
      <c r="B14" s="10" t="s">
        <v>9</v>
      </c>
      <c r="C14" s="50" t="str">
        <f>IFERROR(C12/C13,"-")</f>
        <v>-</v>
      </c>
      <c r="D14" s="50" t="str">
        <f t="shared" ref="D14:E14" si="0">IFERROR(D12/D13,"-")</f>
        <v>-</v>
      </c>
      <c r="E14" s="50" t="str">
        <f t="shared" si="0"/>
        <v>-</v>
      </c>
      <c r="F14" s="18">
        <f>F12/F13</f>
        <v>97.02589285714285</v>
      </c>
      <c r="G14" s="29">
        <f t="shared" ref="G14:H14" si="1">G12/G13</f>
        <v>502.12950804162728</v>
      </c>
      <c r="H14" s="29">
        <f t="shared" si="1"/>
        <v>512.90960989533778</v>
      </c>
      <c r="J14" s="32"/>
    </row>
    <row r="15" spans="1:10" x14ac:dyDescent="0.3">
      <c r="A15" s="4"/>
      <c r="B15" s="4"/>
      <c r="C15" s="4"/>
      <c r="D15" s="4"/>
      <c r="E15" s="4"/>
      <c r="F15" s="4"/>
      <c r="J15" s="32"/>
    </row>
    <row r="16" spans="1:10" x14ac:dyDescent="0.3">
      <c r="A16" s="4"/>
      <c r="B16" s="4"/>
      <c r="C16" s="65"/>
      <c r="D16" s="4"/>
      <c r="E16" s="4"/>
      <c r="F16" s="4"/>
    </row>
    <row r="17" spans="1:6" x14ac:dyDescent="0.3">
      <c r="A17" s="4"/>
      <c r="B17" s="4"/>
      <c r="C17" s="4"/>
      <c r="D17" s="4"/>
      <c r="E17" s="4"/>
      <c r="F17" s="4"/>
    </row>
    <row r="18" spans="1:6" x14ac:dyDescent="0.3">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3"/>
  <sheetViews>
    <sheetView tabSelected="1" zoomScaleNormal="100" workbookViewId="0">
      <selection activeCell="B4" sqref="B4:B8"/>
    </sheetView>
  </sheetViews>
  <sheetFormatPr defaultColWidth="9.33203125" defaultRowHeight="13.15" x14ac:dyDescent="0.25"/>
  <cols>
    <col min="1" max="1" width="5.6640625" style="4" customWidth="1"/>
    <col min="2" max="2" width="9.33203125" style="4"/>
    <col min="3" max="3" width="21.6640625" style="4" customWidth="1"/>
    <col min="4" max="6" width="16.6640625" style="4" customWidth="1"/>
    <col min="7" max="7" width="16.6640625" style="14" customWidth="1"/>
    <col min="8" max="8" width="2.6640625" style="4" customWidth="1"/>
    <col min="9" max="9" width="12" style="4" bestFit="1" customWidth="1"/>
    <col min="10" max="10" width="12.5546875" style="4" bestFit="1" customWidth="1"/>
    <col min="11" max="18" width="9.33203125" style="4"/>
    <col min="19" max="19" width="12" style="4" bestFit="1" customWidth="1"/>
    <col min="20" max="20" width="11" style="4" bestFit="1" customWidth="1"/>
    <col min="21" max="21" width="12" style="4" bestFit="1" customWidth="1"/>
    <col min="22" max="22" width="11.6640625" style="4" bestFit="1" customWidth="1"/>
    <col min="23" max="16384" width="9.33203125" style="4"/>
  </cols>
  <sheetData>
    <row r="2" spans="2:22" x14ac:dyDescent="0.25">
      <c r="B2" s="16" t="s">
        <v>28</v>
      </c>
    </row>
    <row r="3" spans="2:22" ht="13.8" thickBot="1" x14ac:dyDescent="0.3">
      <c r="C3" s="13"/>
    </row>
    <row r="4" spans="2:22" ht="40.25" customHeight="1" thickBot="1" x14ac:dyDescent="0.3">
      <c r="B4" s="97" t="s">
        <v>19</v>
      </c>
      <c r="C4" s="101" t="s">
        <v>22</v>
      </c>
      <c r="D4" s="101"/>
      <c r="E4" s="101"/>
      <c r="F4" s="101"/>
      <c r="G4" s="101"/>
      <c r="H4" s="16"/>
      <c r="I4" s="100" t="s">
        <v>29</v>
      </c>
      <c r="J4" s="100"/>
      <c r="K4" s="100"/>
      <c r="L4" s="100"/>
      <c r="M4" s="100"/>
      <c r="N4" s="100"/>
      <c r="O4" s="100"/>
      <c r="P4" s="100"/>
      <c r="Q4" s="100"/>
    </row>
    <row r="5" spans="2:22" ht="16" customHeight="1" thickBot="1" x14ac:dyDescent="0.3">
      <c r="B5" s="98"/>
      <c r="C5" s="102" t="s">
        <v>12</v>
      </c>
      <c r="D5" s="103">
        <v>44895</v>
      </c>
      <c r="E5" s="103"/>
      <c r="F5" s="103"/>
      <c r="G5" s="103"/>
      <c r="I5" s="100"/>
      <c r="J5" s="100"/>
      <c r="K5" s="100"/>
      <c r="L5" s="100"/>
      <c r="M5" s="100"/>
      <c r="N5" s="100"/>
      <c r="O5" s="100"/>
      <c r="P5" s="100"/>
      <c r="Q5" s="100"/>
    </row>
    <row r="6" spans="2:22" ht="26.95" thickBot="1" x14ac:dyDescent="0.3">
      <c r="B6" s="98"/>
      <c r="C6" s="102"/>
      <c r="D6" s="6" t="s">
        <v>13</v>
      </c>
      <c r="E6" s="6" t="s">
        <v>14</v>
      </c>
      <c r="F6" s="6" t="s">
        <v>15</v>
      </c>
      <c r="G6" s="5" t="s">
        <v>18</v>
      </c>
      <c r="I6" s="100"/>
      <c r="J6" s="100"/>
      <c r="K6" s="100"/>
      <c r="L6" s="100"/>
      <c r="M6" s="100"/>
      <c r="N6" s="100"/>
      <c r="O6" s="100"/>
      <c r="P6" s="100"/>
      <c r="Q6" s="100"/>
    </row>
    <row r="7" spans="2:22" x14ac:dyDescent="0.25">
      <c r="B7" s="98"/>
      <c r="C7" s="11" t="s">
        <v>17</v>
      </c>
      <c r="D7" s="51">
        <v>2704</v>
      </c>
      <c r="E7" s="51">
        <v>1200</v>
      </c>
      <c r="F7" s="51">
        <v>5381</v>
      </c>
      <c r="G7" s="53">
        <v>18531</v>
      </c>
      <c r="I7" s="100"/>
      <c r="J7" s="100"/>
      <c r="K7" s="100"/>
      <c r="L7" s="100"/>
      <c r="M7" s="100"/>
      <c r="N7" s="100"/>
      <c r="O7" s="100"/>
      <c r="P7" s="100"/>
      <c r="Q7" s="100"/>
    </row>
    <row r="8" spans="2:22" ht="13.8" thickBot="1" x14ac:dyDescent="0.3">
      <c r="B8" s="99"/>
      <c r="C8" s="12" t="s">
        <v>16</v>
      </c>
      <c r="D8" s="52">
        <v>29727</v>
      </c>
      <c r="E8" s="52">
        <v>18769</v>
      </c>
      <c r="F8" s="52">
        <v>90363</v>
      </c>
      <c r="G8" s="54">
        <v>210041</v>
      </c>
      <c r="I8" s="100"/>
      <c r="J8" s="100"/>
      <c r="K8" s="100"/>
      <c r="L8" s="100"/>
      <c r="M8" s="100"/>
      <c r="N8" s="100"/>
      <c r="O8" s="100"/>
      <c r="P8" s="100"/>
      <c r="Q8" s="100"/>
    </row>
    <row r="10" spans="2:22" ht="13.8" thickBot="1" x14ac:dyDescent="0.3">
      <c r="C10" s="15"/>
    </row>
    <row r="11" spans="2:22" ht="40.25" customHeight="1" thickBot="1" x14ac:dyDescent="0.3">
      <c r="B11" s="97" t="s">
        <v>20</v>
      </c>
      <c r="C11" s="101" t="s">
        <v>23</v>
      </c>
      <c r="D11" s="101"/>
      <c r="E11" s="101"/>
      <c r="F11" s="101"/>
      <c r="G11" s="101"/>
      <c r="I11" s="100" t="s">
        <v>25</v>
      </c>
      <c r="J11" s="100"/>
      <c r="K11" s="100"/>
      <c r="L11" s="100"/>
      <c r="M11" s="100"/>
      <c r="N11" s="100"/>
      <c r="O11" s="100"/>
      <c r="P11" s="100"/>
      <c r="Q11" s="100"/>
    </row>
    <row r="12" spans="2:22" ht="16" customHeight="1" thickBot="1" x14ac:dyDescent="0.3">
      <c r="B12" s="98"/>
      <c r="C12" s="102" t="s">
        <v>12</v>
      </c>
      <c r="D12" s="103">
        <v>44895</v>
      </c>
      <c r="E12" s="103"/>
      <c r="F12" s="103"/>
      <c r="G12" s="103"/>
      <c r="I12" s="100"/>
      <c r="J12" s="100"/>
      <c r="K12" s="100"/>
      <c r="L12" s="100"/>
      <c r="M12" s="100"/>
      <c r="N12" s="100"/>
      <c r="O12" s="100"/>
      <c r="P12" s="100"/>
      <c r="Q12" s="100"/>
    </row>
    <row r="13" spans="2:22" ht="26.95" thickBot="1" x14ac:dyDescent="0.3">
      <c r="B13" s="98"/>
      <c r="C13" s="102"/>
      <c r="D13" s="6" t="s">
        <v>13</v>
      </c>
      <c r="E13" s="6" t="s">
        <v>14</v>
      </c>
      <c r="F13" s="6" t="s">
        <v>15</v>
      </c>
      <c r="G13" s="5" t="s">
        <v>18</v>
      </c>
      <c r="I13" s="100"/>
      <c r="J13" s="100"/>
      <c r="K13" s="100"/>
      <c r="L13" s="100"/>
      <c r="M13" s="100"/>
      <c r="N13" s="100"/>
      <c r="O13" s="100"/>
      <c r="P13" s="100"/>
      <c r="Q13" s="100"/>
      <c r="S13" s="75"/>
      <c r="T13" s="75"/>
      <c r="U13" s="75"/>
      <c r="V13" s="76"/>
    </row>
    <row r="14" spans="2:22" ht="15.05" customHeight="1" x14ac:dyDescent="0.25">
      <c r="B14" s="98"/>
      <c r="C14" s="11" t="s">
        <v>17</v>
      </c>
      <c r="D14" s="55">
        <v>2332887.11</v>
      </c>
      <c r="E14" s="55">
        <v>1620428.37</v>
      </c>
      <c r="F14" s="55">
        <v>16362263.76</v>
      </c>
      <c r="G14" s="57">
        <v>28862286.41</v>
      </c>
      <c r="I14" s="100"/>
      <c r="J14" s="100"/>
      <c r="K14" s="100"/>
      <c r="L14" s="100"/>
      <c r="M14" s="100"/>
      <c r="N14" s="100"/>
      <c r="O14" s="100"/>
      <c r="P14" s="100"/>
      <c r="Q14" s="100"/>
      <c r="S14" s="75"/>
      <c r="T14" s="75"/>
      <c r="U14" s="75"/>
      <c r="V14" s="76"/>
    </row>
    <row r="15" spans="2:22" ht="16" customHeight="1" thickBot="1" x14ac:dyDescent="0.3">
      <c r="B15" s="99"/>
      <c r="C15" s="12" t="s">
        <v>16</v>
      </c>
      <c r="D15" s="56">
        <v>9022326.2400000002</v>
      </c>
      <c r="E15" s="56">
        <v>7794303.46</v>
      </c>
      <c r="F15" s="56">
        <v>61234286.710000001</v>
      </c>
      <c r="G15" s="58">
        <v>92684864.329999998</v>
      </c>
      <c r="I15" s="100"/>
      <c r="J15" s="100"/>
      <c r="K15" s="100"/>
      <c r="L15" s="100"/>
      <c r="M15" s="100"/>
      <c r="N15" s="100"/>
      <c r="O15" s="100"/>
      <c r="P15" s="100"/>
      <c r="Q15" s="100"/>
    </row>
    <row r="16" spans="2:22" x14ac:dyDescent="0.25">
      <c r="B16" s="17"/>
      <c r="D16" s="33"/>
    </row>
    <row r="17" spans="2:17" ht="13.8" thickBot="1" x14ac:dyDescent="0.3">
      <c r="B17" s="17"/>
    </row>
    <row r="18" spans="2:17" ht="40.25" customHeight="1" thickBot="1" x14ac:dyDescent="0.3">
      <c r="B18" s="97" t="s">
        <v>21</v>
      </c>
      <c r="C18" s="101" t="s">
        <v>24</v>
      </c>
      <c r="D18" s="101"/>
      <c r="E18" s="101"/>
      <c r="F18" s="101"/>
      <c r="G18" s="101"/>
      <c r="H18" s="16"/>
      <c r="I18" s="100" t="s">
        <v>26</v>
      </c>
      <c r="J18" s="100"/>
      <c r="K18" s="100"/>
      <c r="L18" s="100"/>
      <c r="M18" s="100"/>
      <c r="N18" s="100"/>
      <c r="O18" s="100"/>
      <c r="P18" s="100"/>
      <c r="Q18" s="100"/>
    </row>
    <row r="19" spans="2:17" ht="13.8" thickBot="1" x14ac:dyDescent="0.3">
      <c r="B19" s="98"/>
      <c r="C19" s="102" t="s">
        <v>12</v>
      </c>
      <c r="D19" s="103">
        <v>44895</v>
      </c>
      <c r="E19" s="103"/>
      <c r="F19" s="103"/>
      <c r="G19" s="103"/>
      <c r="I19" s="100"/>
      <c r="J19" s="100"/>
      <c r="K19" s="100"/>
      <c r="L19" s="100"/>
      <c r="M19" s="100"/>
      <c r="N19" s="100"/>
      <c r="O19" s="100"/>
      <c r="P19" s="100"/>
      <c r="Q19" s="100"/>
    </row>
    <row r="20" spans="2:17" ht="26.95" thickBot="1" x14ac:dyDescent="0.3">
      <c r="B20" s="98"/>
      <c r="C20" s="102"/>
      <c r="D20" s="6" t="s">
        <v>13</v>
      </c>
      <c r="E20" s="6" t="s">
        <v>14</v>
      </c>
      <c r="F20" s="6" t="s">
        <v>15</v>
      </c>
      <c r="G20" s="5" t="s">
        <v>18</v>
      </c>
      <c r="I20" s="100"/>
      <c r="J20" s="100"/>
      <c r="K20" s="100"/>
      <c r="L20" s="100"/>
      <c r="M20" s="100"/>
      <c r="N20" s="100"/>
      <c r="O20" s="100"/>
      <c r="P20" s="100"/>
      <c r="Q20" s="100"/>
    </row>
    <row r="21" spans="2:17" ht="13.8" thickBot="1" x14ac:dyDescent="0.3">
      <c r="B21" s="99"/>
      <c r="C21" s="12" t="s">
        <v>16</v>
      </c>
      <c r="D21" s="56">
        <v>1711615.2</v>
      </c>
      <c r="E21" s="56">
        <v>1655599.17</v>
      </c>
      <c r="F21" s="56">
        <v>12560267.98</v>
      </c>
      <c r="G21" s="58">
        <v>17860269.469999999</v>
      </c>
      <c r="I21" s="100"/>
      <c r="J21" s="100"/>
      <c r="K21" s="100"/>
      <c r="L21" s="100"/>
      <c r="M21" s="100"/>
      <c r="N21" s="100"/>
      <c r="O21" s="100"/>
      <c r="P21" s="100"/>
      <c r="Q21" s="100"/>
    </row>
    <row r="23" spans="2:17" ht="13.8" thickBot="1" x14ac:dyDescent="0.3"/>
    <row r="24" spans="2:17" ht="13.8" thickBot="1" x14ac:dyDescent="0.3">
      <c r="B24" s="97" t="s">
        <v>21</v>
      </c>
      <c r="C24" s="101" t="s">
        <v>24</v>
      </c>
      <c r="D24" s="101"/>
      <c r="E24" s="101"/>
      <c r="F24" s="101"/>
      <c r="G24" s="101"/>
    </row>
    <row r="25" spans="2:17" ht="13.8" thickBot="1" x14ac:dyDescent="0.3">
      <c r="B25" s="98"/>
      <c r="C25" s="105" t="s">
        <v>31</v>
      </c>
      <c r="D25" s="103" t="s">
        <v>30</v>
      </c>
      <c r="E25" s="103"/>
      <c r="F25" s="103"/>
      <c r="G25" s="103"/>
    </row>
    <row r="26" spans="2:17" ht="26.95" thickBot="1" x14ac:dyDescent="0.3">
      <c r="B26" s="98"/>
      <c r="C26" s="105"/>
      <c r="D26" s="19" t="s">
        <v>13</v>
      </c>
      <c r="E26" s="19" t="s">
        <v>14</v>
      </c>
      <c r="F26" s="19" t="s">
        <v>15</v>
      </c>
      <c r="G26" s="5" t="s">
        <v>18</v>
      </c>
      <c r="I26" s="104" t="s">
        <v>32</v>
      </c>
      <c r="J26" s="104"/>
      <c r="K26" s="104"/>
      <c r="L26" s="104"/>
      <c r="M26" s="104"/>
      <c r="N26" s="104"/>
      <c r="O26" s="104"/>
      <c r="P26" s="104"/>
      <c r="Q26" s="104"/>
    </row>
    <row r="27" spans="2:17" ht="13.8" thickBot="1" x14ac:dyDescent="0.3">
      <c r="B27" s="99"/>
      <c r="C27" s="47">
        <v>44287</v>
      </c>
      <c r="D27" s="59">
        <v>3009700.45</v>
      </c>
      <c r="E27" s="59">
        <v>2075904.15</v>
      </c>
      <c r="F27" s="59">
        <v>8112178.5099999998</v>
      </c>
      <c r="G27" s="57">
        <v>17058447.920000002</v>
      </c>
      <c r="I27" s="104"/>
      <c r="J27" s="104"/>
      <c r="K27" s="104"/>
      <c r="L27" s="104"/>
      <c r="M27" s="104"/>
      <c r="N27" s="104"/>
      <c r="O27" s="104"/>
      <c r="P27" s="104"/>
      <c r="Q27" s="104"/>
    </row>
    <row r="28" spans="2:17" x14ac:dyDescent="0.25">
      <c r="C28" s="48">
        <v>44317</v>
      </c>
      <c r="D28" s="60">
        <v>2416238.06</v>
      </c>
      <c r="E28" s="60">
        <v>1934338.2</v>
      </c>
      <c r="F28" s="60">
        <v>7118108.4199999999</v>
      </c>
      <c r="G28" s="62">
        <v>14203012.5699999</v>
      </c>
      <c r="I28" s="104"/>
      <c r="J28" s="104"/>
      <c r="K28" s="104"/>
      <c r="L28" s="104"/>
      <c r="M28" s="104"/>
      <c r="N28" s="104"/>
      <c r="O28" s="104"/>
      <c r="P28" s="104"/>
      <c r="Q28" s="104"/>
    </row>
    <row r="29" spans="2:17" x14ac:dyDescent="0.25">
      <c r="C29" s="48">
        <v>44348</v>
      </c>
      <c r="D29" s="60">
        <v>1922829.51999999</v>
      </c>
      <c r="E29" s="60">
        <v>1878686.04</v>
      </c>
      <c r="F29" s="60">
        <v>7785255.2999999998</v>
      </c>
      <c r="G29" s="62">
        <v>14129595.35</v>
      </c>
      <c r="I29" s="104"/>
      <c r="J29" s="104"/>
      <c r="K29" s="104"/>
      <c r="L29" s="104"/>
      <c r="M29" s="104"/>
      <c r="N29" s="104"/>
      <c r="O29" s="104"/>
      <c r="P29" s="104"/>
      <c r="Q29" s="104"/>
    </row>
    <row r="30" spans="2:17" x14ac:dyDescent="0.25">
      <c r="C30" s="48">
        <v>44378</v>
      </c>
      <c r="D30" s="60">
        <v>1944480.68</v>
      </c>
      <c r="E30" s="60">
        <v>1575413.58</v>
      </c>
      <c r="F30" s="60">
        <v>8550870.1799999997</v>
      </c>
      <c r="G30" s="62">
        <v>14374213.449999999</v>
      </c>
    </row>
    <row r="31" spans="2:17" x14ac:dyDescent="0.25">
      <c r="C31" s="48">
        <v>44409</v>
      </c>
      <c r="D31" s="60">
        <v>1658560.48999999</v>
      </c>
      <c r="E31" s="60">
        <v>1606274.79</v>
      </c>
      <c r="F31" s="60">
        <v>8913183.6899999995</v>
      </c>
      <c r="G31" s="62">
        <v>14467936.869999999</v>
      </c>
    </row>
    <row r="32" spans="2:17" x14ac:dyDescent="0.25">
      <c r="C32" s="48">
        <v>44440</v>
      </c>
      <c r="D32" s="60">
        <v>1088296.6599999999</v>
      </c>
      <c r="E32" s="60">
        <v>859898.07</v>
      </c>
      <c r="F32" s="60">
        <v>7973916.5</v>
      </c>
      <c r="G32" s="62">
        <v>11513958.550000001</v>
      </c>
    </row>
    <row r="33" spans="3:19" x14ac:dyDescent="0.25">
      <c r="C33" s="48">
        <v>44470</v>
      </c>
      <c r="D33" s="60">
        <v>1213313.93</v>
      </c>
      <c r="E33" s="60">
        <v>953053.89</v>
      </c>
      <c r="F33" s="60">
        <v>7786201.1099999901</v>
      </c>
      <c r="G33" s="62">
        <v>12310290.99</v>
      </c>
    </row>
    <row r="34" spans="3:19" x14ac:dyDescent="0.25">
      <c r="C34" s="48">
        <v>44501</v>
      </c>
      <c r="D34" s="60">
        <v>1882354.79999999</v>
      </c>
      <c r="E34" s="60">
        <v>1034807.81</v>
      </c>
      <c r="F34" s="60">
        <v>8041764.3099999996</v>
      </c>
      <c r="G34" s="62">
        <v>13527561.4</v>
      </c>
      <c r="L34" s="42"/>
    </row>
    <row r="35" spans="3:19" x14ac:dyDescent="0.25">
      <c r="C35" s="48">
        <v>44531</v>
      </c>
      <c r="D35" s="60">
        <v>793213.64999999898</v>
      </c>
      <c r="E35" s="60">
        <v>536714.92000000004</v>
      </c>
      <c r="F35" s="60">
        <v>4984576.79</v>
      </c>
      <c r="G35" s="62">
        <v>8572491.9900000002</v>
      </c>
      <c r="L35" s="42"/>
    </row>
    <row r="36" spans="3:19" x14ac:dyDescent="0.25">
      <c r="C36" s="48">
        <v>44562</v>
      </c>
      <c r="D36" s="60">
        <v>1476179.11</v>
      </c>
      <c r="E36" s="60">
        <v>713332.56</v>
      </c>
      <c r="F36" s="60">
        <v>4776408.18</v>
      </c>
      <c r="G36" s="63">
        <v>12032905.67</v>
      </c>
      <c r="L36" s="42"/>
    </row>
    <row r="37" spans="3:19" x14ac:dyDescent="0.25">
      <c r="C37" s="48">
        <v>44593</v>
      </c>
      <c r="D37" s="60">
        <v>3910603.54999999</v>
      </c>
      <c r="E37" s="60">
        <v>1116706.4099999999</v>
      </c>
      <c r="F37" s="60">
        <v>4648915.84</v>
      </c>
      <c r="G37" s="62">
        <v>14836247.16</v>
      </c>
      <c r="L37" s="42"/>
    </row>
    <row r="38" spans="3:19" x14ac:dyDescent="0.25">
      <c r="C38" s="49">
        <v>44621</v>
      </c>
      <c r="D38" s="61">
        <v>4117292.79</v>
      </c>
      <c r="E38" s="61">
        <v>2928558.57</v>
      </c>
      <c r="F38" s="61">
        <v>4923809.8099999996</v>
      </c>
      <c r="G38" s="64">
        <v>16894007.850000001</v>
      </c>
      <c r="L38" s="42"/>
    </row>
    <row r="39" spans="3:19" x14ac:dyDescent="0.25">
      <c r="C39" s="49">
        <v>44652</v>
      </c>
      <c r="D39" s="61">
        <v>3814787.27</v>
      </c>
      <c r="E39" s="61">
        <v>3255330.55</v>
      </c>
      <c r="F39" s="61">
        <v>6523565.9299999997</v>
      </c>
      <c r="G39" s="64">
        <v>18090807.260000002</v>
      </c>
      <c r="L39" s="42"/>
    </row>
    <row r="40" spans="3:19" x14ac:dyDescent="0.25">
      <c r="C40" s="49">
        <v>44682</v>
      </c>
      <c r="D40" s="61">
        <v>3424261.58</v>
      </c>
      <c r="E40" s="61">
        <v>3084940.15</v>
      </c>
      <c r="F40" s="61">
        <v>8321898.4400000004</v>
      </c>
      <c r="G40" s="64">
        <v>18381480.539999999</v>
      </c>
      <c r="L40" s="42"/>
    </row>
    <row r="41" spans="3:19" x14ac:dyDescent="0.25">
      <c r="C41" s="49">
        <v>44713</v>
      </c>
      <c r="D41" s="61">
        <v>2786619.91</v>
      </c>
      <c r="E41" s="61">
        <v>2802611.76</v>
      </c>
      <c r="F41" s="61">
        <v>9256962.4000000004</v>
      </c>
      <c r="G41" s="64">
        <v>17896489.41</v>
      </c>
      <c r="L41" s="42"/>
    </row>
    <row r="42" spans="3:19" x14ac:dyDescent="0.25">
      <c r="C42" s="49">
        <v>44743</v>
      </c>
      <c r="D42" s="61">
        <v>2466868.59</v>
      </c>
      <c r="E42" s="61">
        <v>2518489.17</v>
      </c>
      <c r="F42" s="61">
        <v>10554325.619999999</v>
      </c>
      <c r="G42" s="70">
        <v>17985098.699999899</v>
      </c>
      <c r="L42" s="42"/>
    </row>
    <row r="43" spans="3:19" x14ac:dyDescent="0.25">
      <c r="C43" s="49">
        <v>44774</v>
      </c>
      <c r="D43" s="61">
        <v>1881843.4</v>
      </c>
      <c r="E43" s="73">
        <v>2098660.89</v>
      </c>
      <c r="F43" s="73">
        <v>11450186.449999999</v>
      </c>
      <c r="G43" s="74">
        <v>17694052.599999901</v>
      </c>
      <c r="H43" s="42"/>
      <c r="L43" s="42"/>
    </row>
    <row r="44" spans="3:19" x14ac:dyDescent="0.25">
      <c r="C44" s="49">
        <v>44805</v>
      </c>
      <c r="D44" s="73">
        <v>1840994.42</v>
      </c>
      <c r="E44" s="73">
        <v>1620257.4</v>
      </c>
      <c r="F44" s="73">
        <v>11926554.83</v>
      </c>
      <c r="G44" s="74">
        <v>17713868.629999999</v>
      </c>
      <c r="H44" s="42"/>
      <c r="L44" s="42"/>
    </row>
    <row r="45" spans="3:19" ht="13.8" thickBot="1" x14ac:dyDescent="0.3">
      <c r="C45" s="43">
        <v>44835</v>
      </c>
      <c r="D45" s="71">
        <v>1913807.92</v>
      </c>
      <c r="E45" s="71">
        <v>1609300.71</v>
      </c>
      <c r="F45" s="71">
        <v>12325445.529999999</v>
      </c>
      <c r="G45" s="72">
        <v>17958686.499999899</v>
      </c>
    </row>
    <row r="46" spans="3:19" x14ac:dyDescent="0.25">
      <c r="D46" s="45"/>
      <c r="E46" s="45"/>
      <c r="F46" s="45"/>
      <c r="G46" s="46"/>
      <c r="H46" s="45"/>
      <c r="I46" s="45"/>
      <c r="J46" s="45"/>
      <c r="K46" s="45"/>
      <c r="L46" s="45"/>
      <c r="M46" s="45"/>
      <c r="N46" s="45"/>
      <c r="O46" s="45"/>
      <c r="P46" s="45"/>
      <c r="Q46" s="45"/>
      <c r="R46" s="45"/>
    </row>
    <row r="47" spans="3:19" x14ac:dyDescent="0.25">
      <c r="D47" s="45"/>
      <c r="E47" s="45"/>
      <c r="F47" s="45"/>
      <c r="G47" s="46"/>
      <c r="H47" s="45"/>
      <c r="I47" s="45"/>
      <c r="J47" s="45"/>
      <c r="K47" s="45"/>
      <c r="L47" s="45"/>
      <c r="M47" s="45"/>
      <c r="N47" s="45"/>
      <c r="O47" s="45"/>
      <c r="P47" s="45"/>
      <c r="Q47" s="45"/>
      <c r="R47" s="45"/>
      <c r="S47" s="45"/>
    </row>
    <row r="48" spans="3:19" x14ac:dyDescent="0.25">
      <c r="D48" s="46"/>
      <c r="G48" s="41"/>
    </row>
    <row r="49" spans="4:19" x14ac:dyDescent="0.25">
      <c r="D49" s="45"/>
      <c r="E49" s="45"/>
      <c r="F49" s="45"/>
      <c r="G49" s="41"/>
      <c r="H49" s="45"/>
      <c r="I49" s="45"/>
      <c r="J49" s="45"/>
      <c r="K49" s="45"/>
      <c r="L49" s="45"/>
      <c r="M49" s="45"/>
      <c r="N49" s="45"/>
      <c r="O49" s="45"/>
      <c r="P49" s="45"/>
    </row>
    <row r="50" spans="4:19" x14ac:dyDescent="0.25">
      <c r="D50" s="45"/>
      <c r="E50" s="45"/>
      <c r="G50" s="41"/>
    </row>
    <row r="51" spans="4:19" x14ac:dyDescent="0.25">
      <c r="D51" s="45"/>
      <c r="E51" s="45"/>
      <c r="F51" s="45"/>
      <c r="G51" s="41"/>
      <c r="H51" s="45"/>
      <c r="I51" s="45"/>
      <c r="J51" s="45"/>
      <c r="K51" s="45"/>
      <c r="L51" s="45"/>
      <c r="M51" s="45"/>
      <c r="N51" s="45"/>
      <c r="O51" s="45"/>
      <c r="P51" s="45"/>
      <c r="Q51" s="45"/>
      <c r="R51" s="45"/>
      <c r="S51" s="45"/>
    </row>
    <row r="52" spans="4:19" x14ac:dyDescent="0.25">
      <c r="D52" s="45"/>
      <c r="E52" s="45"/>
      <c r="G52" s="41"/>
    </row>
    <row r="53" spans="4:19" x14ac:dyDescent="0.25">
      <c r="D53" s="45"/>
      <c r="E53" s="45"/>
      <c r="G53" s="41"/>
    </row>
    <row r="54" spans="4:19" x14ac:dyDescent="0.25">
      <c r="D54" s="45"/>
      <c r="E54" s="45"/>
      <c r="G54" s="41"/>
    </row>
    <row r="55" spans="4:19" x14ac:dyDescent="0.25">
      <c r="D55" s="41"/>
      <c r="E55" s="45"/>
      <c r="G55" s="41"/>
    </row>
    <row r="56" spans="4:19" x14ac:dyDescent="0.25">
      <c r="D56" s="45"/>
      <c r="E56" s="45"/>
      <c r="G56" s="41"/>
    </row>
    <row r="57" spans="4:19" x14ac:dyDescent="0.25">
      <c r="D57" s="45"/>
      <c r="E57" s="45"/>
      <c r="F57" s="45"/>
      <c r="G57" s="41"/>
      <c r="H57" s="45"/>
      <c r="I57" s="45"/>
      <c r="J57" s="45"/>
      <c r="K57" s="45"/>
      <c r="L57" s="45"/>
      <c r="M57" s="45"/>
      <c r="N57" s="45"/>
      <c r="O57" s="45"/>
      <c r="P57" s="45"/>
      <c r="Q57" s="45"/>
      <c r="R57" s="45"/>
      <c r="S57" s="45"/>
    </row>
    <row r="58" spans="4:19" x14ac:dyDescent="0.25">
      <c r="D58" s="45"/>
      <c r="E58" s="45"/>
      <c r="G58" s="41"/>
    </row>
    <row r="59" spans="4:19" x14ac:dyDescent="0.25">
      <c r="D59" s="45"/>
      <c r="E59" s="45"/>
      <c r="G59" s="41"/>
    </row>
    <row r="60" spans="4:19" x14ac:dyDescent="0.25">
      <c r="D60" s="45"/>
      <c r="E60" s="45"/>
    </row>
    <row r="61" spans="4:19" x14ac:dyDescent="0.25">
      <c r="D61" s="45"/>
    </row>
    <row r="62" spans="4:19" x14ac:dyDescent="0.25">
      <c r="D62" s="45"/>
    </row>
    <row r="63" spans="4:19" x14ac:dyDescent="0.25">
      <c r="D63" s="45"/>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2022-12-20T08:00:00+00:00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455765C8-E991-450E-9685-DAD826A91BA9}"/>
</file>

<file path=customXml/itemProps2.xml><?xml version="1.0" encoding="utf-8"?>
<ds:datastoreItem xmlns:ds="http://schemas.openxmlformats.org/officeDocument/2006/customXml" ds:itemID="{903BE604-F335-452C-9FB4-B6662FCBC154}"/>
</file>

<file path=customXml/itemProps3.xml><?xml version="1.0" encoding="utf-8"?>
<ds:datastoreItem xmlns:ds="http://schemas.openxmlformats.org/officeDocument/2006/customXml" ds:itemID="{5EE3C3AA-445E-4020-B0AF-C566733CD200}"/>
</file>

<file path=customXml/itemProps4.xml><?xml version="1.0" encoding="utf-8"?>
<ds:datastoreItem xmlns:ds="http://schemas.openxmlformats.org/officeDocument/2006/customXml" ds:itemID="{425DF4EA-8D01-47D6-9FFA-F59833502B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Nov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2022-12-19T22:14:25Z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