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2-WA-COVID-19 Reporting\11-2022 WA COVID-19 Report\"/>
    </mc:Choice>
  </mc:AlternateContent>
  <xr:revisionPtr revIDLastSave="0" documentId="13_ncr:1_{A42F2DAC-8ABB-4A7B-8B85-A421C933DF90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9" l="1"/>
  <c r="K11" i="9"/>
  <c r="G11" i="9"/>
  <c r="F11" i="9"/>
  <c r="C14" i="10"/>
  <c r="B14" i="10"/>
  <c r="G7" i="10"/>
  <c r="F7" i="10"/>
  <c r="E7" i="10"/>
  <c r="D7" i="10"/>
  <c r="C7" i="10"/>
  <c r="B7" i="10"/>
  <c r="I6" i="10"/>
  <c r="H6" i="10"/>
  <c r="I5" i="10"/>
  <c r="H5" i="10"/>
  <c r="I4" i="10"/>
  <c r="H4" i="10"/>
  <c r="H7" i="10" l="1"/>
  <c r="I7" i="10"/>
</calcChain>
</file>

<file path=xl/sharedStrings.xml><?xml version="1.0" encoding="utf-8"?>
<sst xmlns="http://schemas.openxmlformats.org/spreadsheetml/2006/main" count="62" uniqueCount="39">
  <si>
    <t>Commercial</t>
  </si>
  <si>
    <t>Residential</t>
  </si>
  <si>
    <t>Temporary COVID Debt Relief Programs</t>
  </si>
  <si>
    <t>Automatic Grants</t>
  </si>
  <si>
    <t>Total</t>
  </si>
  <si>
    <t>Number of accounts</t>
  </si>
  <si>
    <t>Average Benefits</t>
  </si>
  <si>
    <t>Forgiveness Grants</t>
  </si>
  <si>
    <t>Electric</t>
  </si>
  <si>
    <t>Gas</t>
  </si>
  <si>
    <t>Dual</t>
  </si>
  <si>
    <t>N/A*</t>
  </si>
  <si>
    <t>*Account no longer active</t>
  </si>
  <si>
    <t>Debt Relief Total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</si>
  <si>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</si>
  <si>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</si>
  <si>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</si>
  <si>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</si>
  <si>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</si>
  <si>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</si>
  <si>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</si>
  <si>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</si>
  <si>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</si>
  <si>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</si>
  <si>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Nov 2022 COVID-19 Credit and Collections Monthly Reporting</t>
  </si>
  <si>
    <t>Total LIHEAP</t>
  </si>
  <si>
    <t>Total LIRAP</t>
  </si>
  <si>
    <t>Current Amount</t>
  </si>
  <si>
    <t>Number of Payments</t>
  </si>
  <si>
    <t>AMP*</t>
  </si>
  <si>
    <t>Housing</t>
  </si>
  <si>
    <t>LIHEAP</t>
  </si>
  <si>
    <t>LIRAP</t>
  </si>
  <si>
    <t>MISC EA</t>
  </si>
  <si>
    <t>Project Share</t>
  </si>
  <si>
    <t>Rate Discount**</t>
  </si>
  <si>
    <t>LIRAP Hardship Auto</t>
  </si>
  <si>
    <t>COVID-19 Debt Relief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</si>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</sst>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164" fontId="0" fillId="0" borderId="3" xfId="1" applyNumberFormat="1" applyFont="1" applyBorder="1" applyAlignment="1"/>
    <xf numFmtId="164" fontId="4" fillId="0" borderId="3" xfId="1" applyNumberFormat="1" applyFont="1" applyBorder="1" applyAlignment="1">
      <alignment vertical="top"/>
    </xf>
    <xf numFmtId="0" fontId="1" fillId="0" borderId="3" xfId="0" applyFont="1" applyBorder="1" applyAlignment="1">
      <alignment vertical="center"/>
    </xf>
    <xf numFmtId="164" fontId="5" fillId="0" borderId="23" xfId="1" applyNumberFormat="1" applyFont="1" applyBorder="1" applyAlignment="1">
      <alignment horizontal="right" vertical="top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5" fontId="0" fillId="0" borderId="1" xfId="2" applyNumberFormat="1" applyFont="1" applyBorder="1"/>
    <xf numFmtId="164" fontId="0" fillId="0" borderId="9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34" xfId="0" applyFont="1" applyBorder="1"/>
    <xf numFmtId="0" fontId="2" fillId="3" borderId="5" xfId="0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2" fillId="3" borderId="7" xfId="0" applyFont="1" applyFill="1" applyBorder="1" applyAlignment="1">
      <alignment horizont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0" fontId="2" fillId="3" borderId="10" xfId="0" applyFont="1" applyFill="1" applyBorder="1" applyAlignment="1">
      <alignment horizontal="right" wrapText="1"/>
    </xf>
    <xf numFmtId="44" fontId="2" fillId="3" borderId="11" xfId="2" applyFont="1" applyFill="1" applyBorder="1" applyAlignment="1">
      <alignment horizontal="right" wrapText="1"/>
    </xf>
    <xf numFmtId="44" fontId="2" fillId="3" borderId="12" xfId="0" applyNumberFormat="1" applyFont="1" applyFill="1" applyBorder="1" applyAlignment="1">
      <alignment horizontal="center" wrapText="1"/>
    </xf>
    <xf numFmtId="44" fontId="2" fillId="0" borderId="36" xfId="2" applyFont="1" applyBorder="1" applyAlignment="1">
      <alignment vertical="center"/>
    </xf>
    <xf numFmtId="44" fontId="2" fillId="0" borderId="36" xfId="2" applyFont="1" applyBorder="1" applyAlignment="1">
      <alignment vertical="center" wrapText="1"/>
    </xf>
    <xf numFmtId="165" fontId="0" fillId="0" borderId="0" xfId="2" applyNumberFormat="1" applyFont="1" applyBorder="1"/>
    <xf numFmtId="0" fontId="2" fillId="3" borderId="10" xfId="0" applyFont="1" applyFill="1" applyBorder="1" applyAlignment="1">
      <alignment horizontal="right" vertical="center" wrapText="1"/>
    </xf>
    <xf numFmtId="44" fontId="2" fillId="3" borderId="11" xfId="2" applyFont="1" applyFill="1" applyBorder="1" applyAlignment="1">
      <alignment horizontal="right" vertical="center" wrapText="1"/>
    </xf>
    <xf numFmtId="44" fontId="2" fillId="3" borderId="12" xfId="0" applyNumberFormat="1" applyFont="1" applyFill="1" applyBorder="1" applyAlignment="1">
      <alignment vertical="center"/>
    </xf>
    <xf numFmtId="165" fontId="0" fillId="0" borderId="31" xfId="2" applyNumberFormat="1" applyFont="1" applyFill="1" applyBorder="1"/>
    <xf numFmtId="164" fontId="0" fillId="0" borderId="32" xfId="1" applyNumberFormat="1" applyFont="1" applyFill="1" applyBorder="1"/>
    <xf numFmtId="0" fontId="1" fillId="0" borderId="30" xfId="0" applyFont="1" applyBorder="1" applyAlignment="1">
      <alignment horizontal="center" vertical="center"/>
    </xf>
    <xf numFmtId="0" fontId="1" fillId="0" borderId="37" xfId="0" applyFont="1" applyBorder="1"/>
    <xf numFmtId="0" fontId="2" fillId="3" borderId="30" xfId="0" applyFont="1" applyFill="1" applyBorder="1" applyAlignment="1">
      <alignment horizontal="right" vertical="center" wrapText="1"/>
    </xf>
    <xf numFmtId="44" fontId="2" fillId="3" borderId="31" xfId="2" applyFont="1" applyFill="1" applyBorder="1" applyAlignment="1">
      <alignment horizontal="right" vertical="center" wrapText="1"/>
    </xf>
    <xf numFmtId="44" fontId="2" fillId="3" borderId="32" xfId="0" applyNumberFormat="1" applyFont="1" applyFill="1" applyBorder="1" applyAlignment="1">
      <alignment vertical="center"/>
    </xf>
    <xf numFmtId="44" fontId="2" fillId="0" borderId="38" xfId="2" applyFont="1" applyBorder="1" applyAlignment="1">
      <alignment vertical="center"/>
    </xf>
    <xf numFmtId="44" fontId="2" fillId="0" borderId="38" xfId="2" applyFont="1" applyBorder="1" applyAlignment="1">
      <alignment vertical="center" wrapText="1"/>
    </xf>
    <xf numFmtId="165" fontId="0" fillId="0" borderId="41" xfId="2" applyNumberFormat="1" applyFont="1" applyBorder="1"/>
    <xf numFmtId="164" fontId="0" fillId="0" borderId="42" xfId="1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right"/>
    </xf>
    <xf numFmtId="0" fontId="7" fillId="3" borderId="7" xfId="0" applyFont="1" applyFill="1" applyBorder="1"/>
    <xf numFmtId="0" fontId="7" fillId="0" borderId="35" xfId="0" applyFont="1" applyBorder="1"/>
    <xf numFmtId="165" fontId="0" fillId="0" borderId="44" xfId="2" applyNumberFormat="1" applyFont="1" applyBorder="1"/>
    <xf numFmtId="164" fontId="0" fillId="0" borderId="45" xfId="1" applyNumberFormat="1" applyFont="1" applyBorder="1"/>
    <xf numFmtId="44" fontId="7" fillId="3" borderId="30" xfId="2" applyFont="1" applyFill="1" applyBorder="1"/>
    <xf numFmtId="44" fontId="7" fillId="3" borderId="31" xfId="2" applyFont="1" applyFill="1" applyBorder="1" applyAlignment="1">
      <alignment horizontal="right"/>
    </xf>
    <xf numFmtId="44" fontId="7" fillId="3" borderId="32" xfId="2" applyFont="1" applyFill="1" applyBorder="1"/>
    <xf numFmtId="44" fontId="7" fillId="0" borderId="38" xfId="2" applyFont="1" applyBorder="1"/>
    <xf numFmtId="0" fontId="1" fillId="0" borderId="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7" fillId="0" borderId="4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7" xfId="3" applyNumberFormat="1" applyFont="1" applyFill="1" applyBorder="1" applyAlignment="1">
      <alignment horizontal="center" vertical="center" wrapText="1"/>
    </xf>
    <xf numFmtId="17" fontId="6" fillId="2" borderId="24" xfId="3" applyNumberFormat="1" applyFont="1" applyFill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6" fillId="2" borderId="28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08DFB06F-5567-4CBD-8291-D625BCDE3D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M9" sqref="M9"/>
    </sheetView>
  </sheetViews>
  <sheetFormatPr defaultRowHeight="14.5" x14ac:dyDescent="0.35"/>
  <cols>
    <col min="1" max="1" width="23.1796875" bestFit="1" customWidth="1"/>
    <col min="2" max="2" width="19" bestFit="1" customWidth="1"/>
    <col min="3" max="3" width="10.1796875" bestFit="1" customWidth="1"/>
    <col min="4" max="4" width="18.1796875" bestFit="1" customWidth="1"/>
    <col min="5" max="5" width="10.54296875" bestFit="1" customWidth="1"/>
    <col min="6" max="6" width="12" bestFit="1" customWidth="1"/>
    <col min="7" max="7" width="10.81640625" bestFit="1" customWidth="1"/>
    <col min="8" max="8" width="1.54296875" customWidth="1"/>
    <col min="10" max="10" width="14.90625" customWidth="1"/>
    <col min="11" max="11" width="11" bestFit="1" customWidth="1"/>
    <col min="12" max="12" width="10.453125" customWidth="1"/>
  </cols>
  <sheetData>
    <row r="1" spans="1:12" ht="37.5" x14ac:dyDescent="0.35">
      <c r="A1" s="107">
        <v>44887</v>
      </c>
      <c r="B1" s="108"/>
      <c r="C1" s="111" t="s">
        <v>2</v>
      </c>
      <c r="D1" s="112"/>
      <c r="E1" s="113"/>
      <c r="F1" s="114" t="s">
        <v>25</v>
      </c>
      <c r="G1" s="116" t="s">
        <v>26</v>
      </c>
      <c r="I1" s="105">
        <v>44887</v>
      </c>
      <c r="J1" s="106"/>
      <c r="K1" s="36" t="s">
        <v>27</v>
      </c>
      <c r="L1" s="37" t="s">
        <v>28</v>
      </c>
    </row>
    <row r="2" spans="1:12" ht="28.4" customHeight="1" thickBot="1" x14ac:dyDescent="0.4">
      <c r="A2" s="109"/>
      <c r="B2" s="110"/>
      <c r="C2" s="38" t="s">
        <v>3</v>
      </c>
      <c r="D2" s="39" t="s">
        <v>7</v>
      </c>
      <c r="E2" s="40" t="s">
        <v>13</v>
      </c>
      <c r="F2" s="115"/>
      <c r="G2" s="117"/>
      <c r="I2" s="101" t="s">
        <v>29</v>
      </c>
      <c r="J2" s="102"/>
      <c r="K2" s="41">
        <v>10139.15</v>
      </c>
      <c r="L2" s="42">
        <v>116</v>
      </c>
    </row>
    <row r="3" spans="1:12" x14ac:dyDescent="0.35">
      <c r="A3" s="43" t="s">
        <v>8</v>
      </c>
      <c r="B3" s="44" t="s">
        <v>5</v>
      </c>
      <c r="C3" s="45"/>
      <c r="D3" s="46"/>
      <c r="E3" s="47"/>
      <c r="F3" s="48">
        <v>139</v>
      </c>
      <c r="G3" s="49">
        <v>1173</v>
      </c>
      <c r="I3" s="101" t="s">
        <v>30</v>
      </c>
      <c r="J3" s="102"/>
      <c r="K3" s="41">
        <v>18575</v>
      </c>
      <c r="L3" s="42">
        <v>266</v>
      </c>
    </row>
    <row r="4" spans="1:12" ht="15" thickBot="1" x14ac:dyDescent="0.4">
      <c r="A4" s="50"/>
      <c r="B4" s="51" t="s">
        <v>6</v>
      </c>
      <c r="C4" s="52"/>
      <c r="D4" s="53"/>
      <c r="E4" s="54"/>
      <c r="F4" s="55">
        <v>615.07000000000005</v>
      </c>
      <c r="G4" s="56">
        <v>413.83</v>
      </c>
      <c r="I4" s="101" t="s">
        <v>31</v>
      </c>
      <c r="J4" s="102"/>
      <c r="K4" s="41">
        <v>190594</v>
      </c>
      <c r="L4" s="42">
        <v>346</v>
      </c>
    </row>
    <row r="5" spans="1:12" x14ac:dyDescent="0.35">
      <c r="A5" s="43" t="s">
        <v>9</v>
      </c>
      <c r="B5" s="44" t="s">
        <v>5</v>
      </c>
      <c r="C5" s="45"/>
      <c r="D5" s="46"/>
      <c r="E5" s="47"/>
      <c r="F5" s="48">
        <v>16</v>
      </c>
      <c r="G5" s="49">
        <v>17</v>
      </c>
      <c r="I5" s="101" t="s">
        <v>32</v>
      </c>
      <c r="J5" s="102"/>
      <c r="K5" s="57">
        <v>1008494.33</v>
      </c>
      <c r="L5" s="42">
        <v>2891</v>
      </c>
    </row>
    <row r="6" spans="1:12" ht="15" thickBot="1" x14ac:dyDescent="0.4">
      <c r="A6" s="50"/>
      <c r="B6" s="51" t="s">
        <v>6</v>
      </c>
      <c r="C6" s="52"/>
      <c r="D6" s="53"/>
      <c r="E6" s="54"/>
      <c r="F6" s="55">
        <v>391.19</v>
      </c>
      <c r="G6" s="56">
        <v>339</v>
      </c>
      <c r="I6" s="101" t="s">
        <v>33</v>
      </c>
      <c r="J6" s="102"/>
      <c r="K6" s="41">
        <v>66728.789999999994</v>
      </c>
      <c r="L6" s="42">
        <v>208</v>
      </c>
    </row>
    <row r="7" spans="1:12" x14ac:dyDescent="0.35">
      <c r="A7" s="43" t="s">
        <v>10</v>
      </c>
      <c r="B7" s="44" t="s">
        <v>5</v>
      </c>
      <c r="C7" s="45"/>
      <c r="D7" s="46"/>
      <c r="E7" s="47"/>
      <c r="F7" s="48">
        <v>122</v>
      </c>
      <c r="G7" s="49">
        <v>1192</v>
      </c>
      <c r="I7" s="101" t="s">
        <v>34</v>
      </c>
      <c r="J7" s="102"/>
      <c r="K7" s="41">
        <v>350</v>
      </c>
      <c r="L7" s="42">
        <v>1</v>
      </c>
    </row>
    <row r="8" spans="1:12" ht="15" thickBot="1" x14ac:dyDescent="0.4">
      <c r="A8" s="50"/>
      <c r="B8" s="51" t="s">
        <v>6</v>
      </c>
      <c r="C8" s="58"/>
      <c r="D8" s="59"/>
      <c r="E8" s="60"/>
      <c r="F8" s="55">
        <v>692.42</v>
      </c>
      <c r="G8" s="56">
        <v>418.8</v>
      </c>
      <c r="I8" s="101" t="s">
        <v>35</v>
      </c>
      <c r="J8" s="102"/>
      <c r="K8" s="41">
        <v>46348</v>
      </c>
      <c r="L8" s="42">
        <v>1305</v>
      </c>
    </row>
    <row r="9" spans="1:12" x14ac:dyDescent="0.35">
      <c r="A9" s="43" t="s">
        <v>11</v>
      </c>
      <c r="B9" s="44" t="s">
        <v>5</v>
      </c>
      <c r="C9" s="45"/>
      <c r="D9" s="46"/>
      <c r="E9" s="47"/>
      <c r="F9" s="48">
        <v>2</v>
      </c>
      <c r="G9" s="49">
        <v>23</v>
      </c>
      <c r="I9" s="101" t="s">
        <v>36</v>
      </c>
      <c r="J9" s="102"/>
      <c r="K9" s="61"/>
      <c r="L9" s="62"/>
    </row>
    <row r="10" spans="1:12" ht="15" thickBot="1" x14ac:dyDescent="0.4">
      <c r="A10" s="63"/>
      <c r="B10" s="64" t="s">
        <v>6</v>
      </c>
      <c r="C10" s="65"/>
      <c r="D10" s="66"/>
      <c r="E10" s="67"/>
      <c r="F10" s="68">
        <v>927.5</v>
      </c>
      <c r="G10" s="69">
        <v>311.57</v>
      </c>
      <c r="I10" s="103" t="s">
        <v>37</v>
      </c>
      <c r="J10" s="104"/>
      <c r="K10" s="70">
        <v>0</v>
      </c>
      <c r="L10" s="71">
        <v>0</v>
      </c>
    </row>
    <row r="11" spans="1:12" ht="15" thickTop="1" x14ac:dyDescent="0.35">
      <c r="A11" s="82" t="s">
        <v>4</v>
      </c>
      <c r="B11" s="44" t="s">
        <v>5</v>
      </c>
      <c r="C11" s="72"/>
      <c r="D11" s="73"/>
      <c r="E11" s="74"/>
      <c r="F11" s="75">
        <f>SUM(F3,F5,F7,F9)</f>
        <v>279</v>
      </c>
      <c r="G11" s="75">
        <f>SUM(G3,G5,G7,G9)</f>
        <v>2405</v>
      </c>
      <c r="I11" s="84" t="s">
        <v>4</v>
      </c>
      <c r="J11" s="85"/>
      <c r="K11" s="76">
        <f>SUM(K2:K10)</f>
        <v>1341229.27</v>
      </c>
      <c r="L11" s="77">
        <f>SUM(L2:L10)</f>
        <v>5133</v>
      </c>
    </row>
    <row r="12" spans="1:12" ht="15" thickBot="1" x14ac:dyDescent="0.4">
      <c r="A12" s="83"/>
      <c r="B12" s="64" t="s">
        <v>6</v>
      </c>
      <c r="C12" s="78"/>
      <c r="D12" s="79"/>
      <c r="E12" s="80"/>
      <c r="F12" s="81">
        <v>638.29</v>
      </c>
      <c r="G12" s="81">
        <v>414.79</v>
      </c>
      <c r="I12" s="86" t="s">
        <v>38</v>
      </c>
      <c r="J12" s="87"/>
      <c r="K12" s="87"/>
      <c r="L12" s="88"/>
    </row>
    <row r="13" spans="1:12" x14ac:dyDescent="0.35">
      <c r="A13" s="95"/>
      <c r="B13" s="96"/>
      <c r="C13" s="96"/>
      <c r="D13" s="96"/>
      <c r="E13" s="96"/>
      <c r="F13" s="96"/>
      <c r="G13" s="96"/>
      <c r="H13" s="97"/>
      <c r="I13" s="89"/>
      <c r="J13" s="90"/>
      <c r="K13" s="90"/>
      <c r="L13" s="91"/>
    </row>
    <row r="14" spans="1:12" ht="31.5" customHeight="1" thickBot="1" x14ac:dyDescent="0.4">
      <c r="A14" s="98"/>
      <c r="B14" s="99"/>
      <c r="C14" s="99"/>
      <c r="D14" s="99"/>
      <c r="E14" s="99"/>
      <c r="F14" s="99"/>
      <c r="G14" s="99"/>
      <c r="H14" s="100"/>
      <c r="I14" s="92"/>
      <c r="J14" s="93"/>
      <c r="K14" s="93"/>
      <c r="L14" s="94"/>
    </row>
    <row r="15" spans="1:12" x14ac:dyDescent="0.35">
      <c r="A15" s="2" t="s">
        <v>12</v>
      </c>
    </row>
  </sheetData>
  <mergeCells count="18">
    <mergeCell ref="A1:B2"/>
    <mergeCell ref="C1:E1"/>
    <mergeCell ref="F1:F2"/>
    <mergeCell ref="G1:G2"/>
    <mergeCell ref="I1:J1"/>
    <mergeCell ref="I2:J2"/>
    <mergeCell ref="I3:J3"/>
    <mergeCell ref="I4:J4"/>
    <mergeCell ref="I5:J5"/>
    <mergeCell ref="A11:A12"/>
    <mergeCell ref="I11:J11"/>
    <mergeCell ref="I12:L14"/>
    <mergeCell ref="A13:H14"/>
    <mergeCell ref="I6:J6"/>
    <mergeCell ref="I7:J7"/>
    <mergeCell ref="I8:J8"/>
    <mergeCell ref="I9:J9"/>
    <mergeCell ref="I10:J10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A2" sqref="A1:A1048576"/>
    </sheetView>
  </sheetViews>
  <sheetFormatPr defaultRowHeight="14.5" x14ac:dyDescent="0.35"/>
  <cols>
    <col min="1" max="1" width="16.26953125" customWidth="1"/>
    <col min="2" max="2" width="14.26953125" bestFit="1" customWidth="1"/>
    <col min="3" max="6" width="16.81640625" bestFit="1" customWidth="1"/>
    <col min="7" max="7" width="13.54296875" bestFit="1" customWidth="1"/>
    <col min="9" max="9" width="15.26953125" bestFit="1" customWidth="1"/>
  </cols>
  <sheetData>
    <row r="1" spans="1:9" ht="15" thickBot="1" x14ac:dyDescent="0.4">
      <c r="A1" s="120" t="s">
        <v>24</v>
      </c>
      <c r="B1" s="121"/>
      <c r="C1" s="121"/>
      <c r="D1" s="121"/>
      <c r="E1" s="121"/>
      <c r="F1" s="121"/>
      <c r="G1" s="121"/>
      <c r="H1" s="121"/>
      <c r="I1" s="122"/>
    </row>
    <row r="2" spans="1:9" ht="15" customHeight="1" x14ac:dyDescent="0.35">
      <c r="A2" s="4"/>
      <c r="B2" s="123" t="s">
        <v>1</v>
      </c>
      <c r="C2" s="124"/>
      <c r="D2" s="125" t="s">
        <v>0</v>
      </c>
      <c r="E2" s="124"/>
      <c r="F2" s="123" t="s">
        <v>16</v>
      </c>
      <c r="G2" s="124"/>
      <c r="H2" s="126" t="s">
        <v>17</v>
      </c>
      <c r="I2" s="127"/>
    </row>
    <row r="3" spans="1:9" x14ac:dyDescent="0.35">
      <c r="A3" s="5" t="s">
        <v>18</v>
      </c>
      <c r="B3" s="6" t="s">
        <v>19</v>
      </c>
      <c r="C3" s="7" t="s">
        <v>20</v>
      </c>
      <c r="D3" s="34" t="s">
        <v>19</v>
      </c>
      <c r="E3" s="7" t="s">
        <v>20</v>
      </c>
      <c r="F3" s="6" t="s">
        <v>19</v>
      </c>
      <c r="G3" s="8" t="s">
        <v>20</v>
      </c>
      <c r="H3" s="6" t="s">
        <v>19</v>
      </c>
      <c r="I3" s="7" t="s">
        <v>20</v>
      </c>
    </row>
    <row r="4" spans="1:9" x14ac:dyDescent="0.35">
      <c r="A4" s="9" t="s">
        <v>21</v>
      </c>
      <c r="B4" s="11">
        <v>11037</v>
      </c>
      <c r="C4" s="3">
        <v>1129899.1299999999</v>
      </c>
      <c r="D4" s="32">
        <v>1013</v>
      </c>
      <c r="E4" s="10">
        <v>638229.56000000006</v>
      </c>
      <c r="F4" s="11">
        <v>29</v>
      </c>
      <c r="G4" s="12">
        <v>90506.8</v>
      </c>
      <c r="H4" s="11">
        <f>B4+D4+F4</f>
        <v>12079</v>
      </c>
      <c r="I4" s="3">
        <f>C4+E4+G4</f>
        <v>1858635.49</v>
      </c>
    </row>
    <row r="5" spans="1:9" x14ac:dyDescent="0.35">
      <c r="A5" s="9" t="s">
        <v>22</v>
      </c>
      <c r="B5" s="11">
        <v>6186</v>
      </c>
      <c r="C5" s="3">
        <v>1114271.8400000001</v>
      </c>
      <c r="D5" s="33">
        <v>399</v>
      </c>
      <c r="E5" s="10">
        <v>219933.55</v>
      </c>
      <c r="F5" s="11">
        <v>4</v>
      </c>
      <c r="G5" s="12">
        <v>3679.41</v>
      </c>
      <c r="H5" s="11">
        <f t="shared" ref="H5:I7" si="0">B5+D5+F5</f>
        <v>6589</v>
      </c>
      <c r="I5" s="3">
        <f t="shared" si="0"/>
        <v>1337884.8</v>
      </c>
    </row>
    <row r="6" spans="1:9" x14ac:dyDescent="0.35">
      <c r="A6" s="9" t="s">
        <v>23</v>
      </c>
      <c r="B6" s="11">
        <v>9841</v>
      </c>
      <c r="C6" s="3">
        <v>3887707.38</v>
      </c>
      <c r="D6" s="33">
        <v>550</v>
      </c>
      <c r="E6" s="14">
        <v>1449127.8</v>
      </c>
      <c r="F6" s="15">
        <v>7</v>
      </c>
      <c r="G6" s="16">
        <v>83451.789999999994</v>
      </c>
      <c r="H6" s="11">
        <f t="shared" si="0"/>
        <v>10398</v>
      </c>
      <c r="I6" s="3">
        <f t="shared" si="0"/>
        <v>5420286.9699999997</v>
      </c>
    </row>
    <row r="7" spans="1:9" ht="15" thickBot="1" x14ac:dyDescent="0.4">
      <c r="A7" s="17" t="s">
        <v>4</v>
      </c>
      <c r="B7" s="31">
        <f t="shared" ref="B7:I7" si="1">SUM(B4:B6)</f>
        <v>27064</v>
      </c>
      <c r="C7" s="18">
        <f t="shared" si="1"/>
        <v>6131878.3499999996</v>
      </c>
      <c r="D7" s="35">
        <f t="shared" si="1"/>
        <v>1962</v>
      </c>
      <c r="E7" s="18">
        <f t="shared" si="1"/>
        <v>2307290.91</v>
      </c>
      <c r="F7" s="19">
        <f t="shared" si="1"/>
        <v>40</v>
      </c>
      <c r="G7" s="20">
        <f t="shared" si="1"/>
        <v>177638</v>
      </c>
      <c r="H7" s="30">
        <f t="shared" si="0"/>
        <v>29066</v>
      </c>
      <c r="I7" s="21">
        <f t="shared" si="1"/>
        <v>8616807.2599999998</v>
      </c>
    </row>
    <row r="8" spans="1:9" ht="15" thickBot="1" x14ac:dyDescent="0.4"/>
    <row r="9" spans="1:9" x14ac:dyDescent="0.35">
      <c r="A9" s="22"/>
      <c r="B9" s="118" t="s">
        <v>14</v>
      </c>
      <c r="C9" s="119"/>
    </row>
    <row r="10" spans="1:9" x14ac:dyDescent="0.35">
      <c r="A10" s="23" t="s">
        <v>18</v>
      </c>
      <c r="B10" s="1" t="s">
        <v>19</v>
      </c>
      <c r="C10" s="24" t="s">
        <v>20</v>
      </c>
    </row>
    <row r="11" spans="1:9" x14ac:dyDescent="0.35">
      <c r="A11" s="25" t="s">
        <v>21</v>
      </c>
      <c r="B11" s="26">
        <v>2758</v>
      </c>
      <c r="C11" s="3">
        <v>253043.8</v>
      </c>
    </row>
    <row r="12" spans="1:9" x14ac:dyDescent="0.35">
      <c r="A12" s="25" t="s">
        <v>22</v>
      </c>
      <c r="B12" s="26">
        <v>2180</v>
      </c>
      <c r="C12" s="3">
        <v>395121.28</v>
      </c>
      <c r="F12" s="27"/>
    </row>
    <row r="13" spans="1:9" x14ac:dyDescent="0.35">
      <c r="A13" s="25" t="s">
        <v>23</v>
      </c>
      <c r="B13" s="26">
        <v>4099</v>
      </c>
      <c r="C13" s="13">
        <v>2287842.0499999998</v>
      </c>
    </row>
    <row r="14" spans="1:9" ht="15" thickBot="1" x14ac:dyDescent="0.4">
      <c r="A14" s="28" t="s">
        <v>4</v>
      </c>
      <c r="B14" s="29">
        <f>B11+B12+B13</f>
        <v>9037</v>
      </c>
      <c r="C14" s="18">
        <f>SUM(C11:C13)</f>
        <v>2936007.13</v>
      </c>
    </row>
    <row r="15" spans="1:9" x14ac:dyDescent="0.35">
      <c r="A15" t="s">
        <v>15</v>
      </c>
    </row>
  </sheetData>
  <mergeCells count="6">
    <mergeCell ref="B9:C9"/>
    <mergeCell ref="A1:I1"/>
    <mergeCell ref="B2:C2"/>
    <mergeCell ref="D2:E2"/>
    <mergeCell ref="F2:G2"/>
    <mergeCell ref="H2:I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2022-12-08T08:00:00+00:00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94E242E9-903C-4955-ACDD-AD8847FC13CD}"/>
</file>

<file path=customXml/itemProps2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A8FBF21-3C92-44F5-B597-5D83A4D36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Ghering, Amanda</cp:lastModifiedBy>
  <dcterms:created xsi:type="dcterms:W3CDTF">2021-05-07T15:36:02Z</dcterms:created>
  <dcterms:modified xsi:type="dcterms:W3CDTF">2022-12-08T18:53:13Z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