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Currect Cases\DCF Inputs\DCF Inputs - 8-1-24\"/>
    </mc:Choice>
  </mc:AlternateContent>
  <xr:revisionPtr revIDLastSave="0" documentId="13_ncr:1_{11FEE48E-30A5-42BF-A882-BC98A9B30F7D}" xr6:coauthVersionLast="47" xr6:coauthVersionMax="47" xr10:uidLastSave="{00000000-0000-0000-0000-000000000000}"/>
  <bookViews>
    <workbookView xWindow="2052" yWindow="576" windowWidth="20448" windowHeight="12792" xr2:uid="{CF6ABF20-228B-41C8-AC76-E6F4B5523506}"/>
  </bookViews>
  <sheets>
    <sheet name="Sheet2 (2)" sheetId="3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3" l="1"/>
  <c r="D45" i="3"/>
  <c r="E45" i="3"/>
  <c r="F45" i="3"/>
  <c r="C46" i="3"/>
  <c r="D46" i="3"/>
  <c r="E46" i="3"/>
  <c r="F46" i="3"/>
  <c r="C47" i="3"/>
  <c r="D47" i="3"/>
  <c r="E47" i="3"/>
  <c r="F47" i="3"/>
  <c r="C41" i="3"/>
  <c r="D41" i="3"/>
  <c r="E41" i="3"/>
  <c r="F41" i="3"/>
  <c r="C42" i="3"/>
  <c r="D42" i="3"/>
  <c r="E42" i="3"/>
  <c r="F42" i="3"/>
  <c r="C43" i="3"/>
  <c r="D43" i="3"/>
  <c r="E43" i="3"/>
  <c r="F43" i="3"/>
  <c r="C44" i="3"/>
  <c r="D44" i="3"/>
  <c r="E44" i="3"/>
  <c r="F44" i="3"/>
  <c r="D40" i="3"/>
  <c r="E40" i="3"/>
  <c r="F40" i="3"/>
  <c r="C37" i="3"/>
  <c r="D37" i="3"/>
  <c r="E37" i="3"/>
  <c r="F37" i="3"/>
  <c r="G37" i="3"/>
  <c r="C38" i="3"/>
  <c r="D38" i="3"/>
  <c r="E38" i="3"/>
  <c r="F38" i="3"/>
  <c r="G38" i="3"/>
  <c r="C39" i="3"/>
  <c r="D39" i="3"/>
  <c r="E39" i="3"/>
  <c r="F39" i="3"/>
  <c r="G39" i="3"/>
  <c r="C35" i="3"/>
  <c r="D35" i="3"/>
  <c r="E35" i="3"/>
  <c r="F35" i="3"/>
  <c r="C36" i="3"/>
  <c r="D36" i="3"/>
  <c r="E36" i="3"/>
  <c r="F36" i="3"/>
  <c r="C34" i="3"/>
  <c r="D34" i="3"/>
  <c r="E34" i="3"/>
  <c r="F34" i="3"/>
  <c r="G34" i="3"/>
  <c r="C28" i="3"/>
  <c r="D28" i="3"/>
  <c r="E28" i="3"/>
  <c r="F28" i="3"/>
  <c r="G28" i="3"/>
  <c r="C29" i="3"/>
  <c r="D29" i="3"/>
  <c r="E29" i="3"/>
  <c r="F29" i="3"/>
  <c r="G29" i="3"/>
  <c r="C30" i="3"/>
  <c r="D30" i="3"/>
  <c r="E30" i="3"/>
  <c r="F30" i="3"/>
  <c r="G30" i="3"/>
  <c r="C31" i="3"/>
  <c r="D31" i="3"/>
  <c r="E31" i="3"/>
  <c r="F31" i="3"/>
  <c r="G31" i="3"/>
  <c r="D3" i="3"/>
  <c r="E3" i="3"/>
  <c r="F3" i="3"/>
  <c r="D4" i="3"/>
  <c r="E4" i="3"/>
  <c r="F4" i="3"/>
  <c r="D5" i="3"/>
  <c r="AG5" i="3" s="1"/>
  <c r="E5" i="3"/>
  <c r="F5" i="3"/>
  <c r="D6" i="3"/>
  <c r="E6" i="3"/>
  <c r="F6" i="3"/>
  <c r="D7" i="3"/>
  <c r="E7" i="3"/>
  <c r="F7" i="3"/>
  <c r="D8" i="3"/>
  <c r="AG8" i="3" s="1"/>
  <c r="E8" i="3"/>
  <c r="F8" i="3"/>
  <c r="D9" i="3"/>
  <c r="E9" i="3"/>
  <c r="F9" i="3"/>
  <c r="D10" i="3"/>
  <c r="E10" i="3"/>
  <c r="AH10" i="3" s="1"/>
  <c r="F10" i="3"/>
  <c r="D11" i="3"/>
  <c r="E11" i="3"/>
  <c r="F11" i="3"/>
  <c r="D12" i="3"/>
  <c r="E12" i="3"/>
  <c r="F12" i="3"/>
  <c r="D13" i="3"/>
  <c r="AG13" i="3" s="1"/>
  <c r="E13" i="3"/>
  <c r="AH13" i="3" s="1"/>
  <c r="F13" i="3"/>
  <c r="D14" i="3"/>
  <c r="E14" i="3"/>
  <c r="F14" i="3"/>
  <c r="D15" i="3"/>
  <c r="AG15" i="3" s="1"/>
  <c r="E15" i="3"/>
  <c r="F15" i="3"/>
  <c r="D16" i="3"/>
  <c r="E16" i="3"/>
  <c r="AH16" i="3" s="1"/>
  <c r="F16" i="3"/>
  <c r="D17" i="3"/>
  <c r="E17" i="3"/>
  <c r="F17" i="3"/>
  <c r="D18" i="3"/>
  <c r="AG18" i="3" s="1"/>
  <c r="E18" i="3"/>
  <c r="F18" i="3"/>
  <c r="D19" i="3"/>
  <c r="E19" i="3"/>
  <c r="F19" i="3"/>
  <c r="D20" i="3"/>
  <c r="E20" i="3"/>
  <c r="AH20" i="3" s="1"/>
  <c r="F20" i="3"/>
  <c r="D21" i="3"/>
  <c r="AG21" i="3" s="1"/>
  <c r="E21" i="3"/>
  <c r="F21" i="3"/>
  <c r="D22" i="3"/>
  <c r="E22" i="3"/>
  <c r="F22" i="3"/>
  <c r="D23" i="3"/>
  <c r="AG23" i="3" s="1"/>
  <c r="E23" i="3"/>
  <c r="F23" i="3"/>
  <c r="D24" i="3"/>
  <c r="AG24" i="3" s="1"/>
  <c r="E24" i="3"/>
  <c r="F24" i="3"/>
  <c r="D25" i="3"/>
  <c r="E25" i="3"/>
  <c r="F25" i="3"/>
  <c r="D26" i="3"/>
  <c r="E26" i="3"/>
  <c r="AH26" i="3" s="1"/>
  <c r="F26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M26" i="3"/>
  <c r="M25" i="3"/>
  <c r="M24" i="3"/>
  <c r="M23" i="3"/>
  <c r="M22" i="3"/>
  <c r="M21" i="3"/>
  <c r="M20" i="3"/>
  <c r="M19" i="3"/>
  <c r="M18" i="3"/>
  <c r="M17" i="3"/>
  <c r="M15" i="3"/>
  <c r="M14" i="3"/>
  <c r="M13" i="3"/>
  <c r="M12" i="3"/>
  <c r="M11" i="3"/>
  <c r="M10" i="3"/>
  <c r="M9" i="3"/>
  <c r="M8" i="3"/>
  <c r="M7" i="3"/>
  <c r="M6" i="3"/>
  <c r="M5" i="3"/>
  <c r="M4" i="3"/>
  <c r="M3" i="3"/>
  <c r="S27" i="3"/>
  <c r="Q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T3" i="3"/>
  <c r="N28" i="3"/>
  <c r="N8" i="3"/>
  <c r="N7" i="3"/>
  <c r="N6" i="3"/>
  <c r="N5" i="3"/>
  <c r="N4" i="3"/>
  <c r="N3" i="3"/>
  <c r="F58" i="3"/>
  <c r="F57" i="3"/>
  <c r="F56" i="3"/>
  <c r="F55" i="3"/>
  <c r="F54" i="3"/>
  <c r="F53" i="3"/>
  <c r="F52" i="3"/>
  <c r="F51" i="3"/>
  <c r="M28" i="3"/>
  <c r="AG26" i="3"/>
  <c r="AF26" i="3"/>
  <c r="AH25" i="3"/>
  <c r="AG25" i="3"/>
  <c r="AF25" i="3"/>
  <c r="AH24" i="3"/>
  <c r="AF24" i="3"/>
  <c r="AH23" i="3"/>
  <c r="AF23" i="3"/>
  <c r="AH22" i="3"/>
  <c r="AG22" i="3"/>
  <c r="AF22" i="3"/>
  <c r="AH21" i="3"/>
  <c r="AF21" i="3"/>
  <c r="AG20" i="3"/>
  <c r="AF20" i="3"/>
  <c r="AH19" i="3"/>
  <c r="AG19" i="3"/>
  <c r="AF19" i="3"/>
  <c r="AH18" i="3"/>
  <c r="AF18" i="3"/>
  <c r="AH17" i="3"/>
  <c r="AG17" i="3"/>
  <c r="AF17" i="3"/>
  <c r="AG16" i="3"/>
  <c r="AF16" i="3"/>
  <c r="AH15" i="3"/>
  <c r="AF15" i="3"/>
  <c r="AH14" i="3"/>
  <c r="AG14" i="3"/>
  <c r="AF14" i="3"/>
  <c r="AF13" i="3"/>
  <c r="AH12" i="3"/>
  <c r="AG12" i="3"/>
  <c r="AF12" i="3"/>
  <c r="AH11" i="3"/>
  <c r="AG11" i="3"/>
  <c r="AF11" i="3"/>
  <c r="AG10" i="3"/>
  <c r="AF10" i="3"/>
  <c r="AH9" i="3"/>
  <c r="AG9" i="3"/>
  <c r="AF9" i="3"/>
  <c r="AH8" i="3"/>
  <c r="AF8" i="3"/>
  <c r="AH7" i="3"/>
  <c r="AG7" i="3"/>
  <c r="AF7" i="3"/>
  <c r="AH6" i="3"/>
  <c r="AG6" i="3"/>
  <c r="AF6" i="3"/>
  <c r="AH5" i="3"/>
  <c r="AF5" i="3"/>
  <c r="AH4" i="3"/>
  <c r="AG4" i="3"/>
  <c r="AF4" i="3"/>
  <c r="AH3" i="3"/>
  <c r="AG3" i="3"/>
  <c r="AF3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Q6" i="3"/>
  <c r="AQ5" i="3"/>
  <c r="AQ4" i="3"/>
  <c r="AQ3" i="3"/>
</calcChain>
</file>

<file path=xl/sharedStrings.xml><?xml version="1.0" encoding="utf-8"?>
<sst xmlns="http://schemas.openxmlformats.org/spreadsheetml/2006/main" count="444" uniqueCount="56">
  <si>
    <t>Symbols</t>
  </si>
  <si>
    <t>Yahoo Finance</t>
  </si>
  <si>
    <t>Zacks</t>
  </si>
  <si>
    <t>LNT</t>
  </si>
  <si>
    <t>AEE</t>
  </si>
  <si>
    <t>AEP</t>
  </si>
  <si>
    <t>AVA</t>
  </si>
  <si>
    <t>CMS</t>
  </si>
  <si>
    <t>ED</t>
  </si>
  <si>
    <t>DUK</t>
  </si>
  <si>
    <t>EIX</t>
  </si>
  <si>
    <t>ETR</t>
  </si>
  <si>
    <t>EVRG</t>
  </si>
  <si>
    <t>ES</t>
  </si>
  <si>
    <t>IDA</t>
  </si>
  <si>
    <t>MGEE</t>
  </si>
  <si>
    <t>NEE</t>
  </si>
  <si>
    <t>NWE</t>
  </si>
  <si>
    <t>OGE</t>
  </si>
  <si>
    <t>PNW</t>
  </si>
  <si>
    <t>POR</t>
  </si>
  <si>
    <t>SO</t>
  </si>
  <si>
    <t>WEC</t>
  </si>
  <si>
    <t>XEL</t>
  </si>
  <si>
    <t>NA</t>
  </si>
  <si>
    <t>BKH</t>
  </si>
  <si>
    <t>PEG</t>
  </si>
  <si>
    <t>SRE</t>
  </si>
  <si>
    <t>CNP</t>
  </si>
  <si>
    <t>EXC</t>
  </si>
  <si>
    <t>PPL</t>
  </si>
  <si>
    <t>D</t>
  </si>
  <si>
    <t>HE</t>
  </si>
  <si>
    <t>OTTR</t>
  </si>
  <si>
    <t>DTE</t>
  </si>
  <si>
    <t>ATO</t>
  </si>
  <si>
    <t>CPK</t>
  </si>
  <si>
    <t>NJR</t>
  </si>
  <si>
    <t>NI</t>
  </si>
  <si>
    <t>NWN</t>
  </si>
  <si>
    <t>OGS</t>
  </si>
  <si>
    <t>SWX</t>
  </si>
  <si>
    <t>SR</t>
  </si>
  <si>
    <t>UTL</t>
  </si>
  <si>
    <t>AWR</t>
  </si>
  <si>
    <t>AWK</t>
  </si>
  <si>
    <t>WTRG</t>
  </si>
  <si>
    <t>CWT</t>
  </si>
  <si>
    <t>MSEX</t>
  </si>
  <si>
    <t>SJW</t>
  </si>
  <si>
    <t>YORW</t>
  </si>
  <si>
    <t>FE</t>
  </si>
  <si>
    <t>PCG</t>
  </si>
  <si>
    <t>S&amp;P</t>
  </si>
  <si>
    <t>Pricing Date</t>
  </si>
  <si>
    <t>L-T Growth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</si>
</sst>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21">
    <xf numFmtId="0" fontId="0" fillId="0" borderId="0" xfId="0"/>
    <xf numFmtId="0" fontId="3" fillId="0" borderId="0" xfId="0" applyFont="1"/>
    <xf numFmtId="10" fontId="3" fillId="0" borderId="0" xfId="0" applyNumberFormat="1" applyFont="1"/>
    <xf numFmtId="10" fontId="3" fillId="0" borderId="0" xfId="1" applyNumberFormat="1" applyFont="1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2" fillId="0" borderId="2" xfId="2" applyFont="1" applyBorder="1" applyAlignment="1">
      <alignment horizontal="left"/>
    </xf>
    <xf numFmtId="0" fontId="2" fillId="0" borderId="0" xfId="2" applyFont="1" applyAlignment="1">
      <alignment horizontal="center"/>
    </xf>
    <xf numFmtId="10" fontId="2" fillId="0" borderId="0" xfId="2" applyNumberFormat="1" applyFont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2" xfId="3" applyFont="1" applyBorder="1" applyAlignment="1">
      <alignment horizontal="center"/>
    </xf>
    <xf numFmtId="0" fontId="2" fillId="0" borderId="3" xfId="3" applyFont="1" applyBorder="1" applyAlignment="1">
      <alignment horizontal="center"/>
    </xf>
    <xf numFmtId="164" fontId="3" fillId="0" borderId="0" xfId="1" applyNumberFormat="1" applyFont="1"/>
    <xf numFmtId="164" fontId="2" fillId="0" borderId="0" xfId="1" applyNumberFormat="1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</cellXfs>
  <cellStyles count="4">
    <cellStyle name="Normal" xfId="0" builtinId="0"/>
    <cellStyle name="Normal 2" xfId="3" xr:uid="{857FDEBE-682D-42E5-A36A-FF5AAA9C0EBD}"/>
    <cellStyle name="Normal 3 2 2" xfId="2" xr:uid="{E0F642C5-8F9E-43C1-AB1E-F83C64AE4014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E2893-6D89-4D9B-8202-621BEDB7E6D7}">
  <dimension ref="A1:AQ153"/>
  <sheetViews>
    <sheetView tabSelected="1" topLeftCell="C23" workbookViewId="0">
      <selection activeCell="C47" sqref="C47:F47"/>
    </sheetView>
  </sheetViews>
  <sheetFormatPr defaultRowHeight="15.6" x14ac:dyDescent="0.3"/>
  <cols>
    <col min="2" max="5" width="8.88671875" style="1"/>
    <col min="6" max="6" width="8.88671875" style="3"/>
    <col min="7" max="12" width="8.88671875" style="1"/>
    <col min="13" max="13" width="8.88671875" style="13"/>
    <col min="14" max="43" width="8.88671875" style="1"/>
  </cols>
  <sheetData>
    <row r="1" spans="1:43" x14ac:dyDescent="0.3">
      <c r="C1" s="1" t="s">
        <v>0</v>
      </c>
      <c r="D1" s="1" t="s">
        <v>1</v>
      </c>
      <c r="E1" s="1" t="s">
        <v>2</v>
      </c>
      <c r="F1" s="3" t="s">
        <v>53</v>
      </c>
      <c r="J1" s="1" t="s">
        <v>0</v>
      </c>
      <c r="K1" s="1" t="s">
        <v>1</v>
      </c>
      <c r="L1" s="1" t="s">
        <v>2</v>
      </c>
    </row>
    <row r="2" spans="1:43" ht="16.2" thickBot="1" x14ac:dyDescent="0.35">
      <c r="D2" s="2"/>
      <c r="K2" s="2"/>
      <c r="AK2" s="1" t="s">
        <v>0</v>
      </c>
      <c r="AL2" s="1" t="s">
        <v>1</v>
      </c>
      <c r="AM2" s="1" t="s">
        <v>2</v>
      </c>
      <c r="AN2" s="1" t="s">
        <v>54</v>
      </c>
      <c r="AO2" s="1" t="s">
        <v>55</v>
      </c>
    </row>
    <row r="3" spans="1:43" x14ac:dyDescent="0.3">
      <c r="A3" s="10" t="s">
        <v>3</v>
      </c>
      <c r="B3" s="4" t="s">
        <v>3</v>
      </c>
      <c r="C3" s="1" t="s">
        <v>3</v>
      </c>
      <c r="D3" s="2">
        <f t="shared" ref="D3:D26" si="0">K3</f>
        <v>7.6999999999999999E-2</v>
      </c>
      <c r="E3" s="2">
        <f t="shared" ref="E3:E26" si="1">L3</f>
        <v>6.8400000000000002E-2</v>
      </c>
      <c r="F3" s="13">
        <f t="shared" ref="F3:F26" si="2">M3</f>
        <v>6.9675100000000004E-2</v>
      </c>
      <c r="G3" s="4" t="s">
        <v>3</v>
      </c>
      <c r="H3" s="8"/>
      <c r="I3" s="8"/>
      <c r="J3" s="1" t="s">
        <v>3</v>
      </c>
      <c r="K3" s="2">
        <v>7.6999999999999999E-2</v>
      </c>
      <c r="L3" s="2">
        <v>6.8400000000000002E-2</v>
      </c>
      <c r="M3" s="14">
        <f>S3/100</f>
        <v>6.9675100000000004E-2</v>
      </c>
      <c r="N3" s="8" t="b">
        <f>G3=J3</f>
        <v>1</v>
      </c>
      <c r="O3" s="8"/>
      <c r="P3" s="1" t="s">
        <v>3</v>
      </c>
      <c r="Q3" s="1">
        <v>6.6002400000000003</v>
      </c>
      <c r="R3" s="1" t="s">
        <v>3</v>
      </c>
      <c r="S3" s="1">
        <v>6.9675099999999999</v>
      </c>
      <c r="T3" s="1" t="b">
        <f>J3=R3</f>
        <v>1</v>
      </c>
      <c r="AF3" s="1" t="e">
        <f>C3=#REF!</f>
        <v>#REF!</v>
      </c>
      <c r="AG3" s="1" t="e">
        <f>D3=#REF!</f>
        <v>#REF!</v>
      </c>
      <c r="AH3" s="1" t="e">
        <f>E3=#REF!</f>
        <v>#REF!</v>
      </c>
      <c r="AK3" s="1" t="s">
        <v>3</v>
      </c>
      <c r="AL3" s="2">
        <v>6.3E-2</v>
      </c>
      <c r="AM3" s="2">
        <v>6.0999999999999999E-2</v>
      </c>
      <c r="AN3" s="1" t="s">
        <v>3</v>
      </c>
      <c r="AO3" s="1">
        <v>6.6002400000000003</v>
      </c>
      <c r="AQ3" s="1" t="b">
        <f t="shared" ref="AQ3:AQ26" si="3">P3=AN3</f>
        <v>1</v>
      </c>
    </row>
    <row r="4" spans="1:43" x14ac:dyDescent="0.3">
      <c r="A4" s="11" t="s">
        <v>4</v>
      </c>
      <c r="B4" s="5" t="s">
        <v>4</v>
      </c>
      <c r="C4" s="1" t="s">
        <v>4</v>
      </c>
      <c r="D4" s="2">
        <f t="shared" si="0"/>
        <v>5.5E-2</v>
      </c>
      <c r="E4" s="2">
        <f t="shared" si="1"/>
        <v>6.2399999999999997E-2</v>
      </c>
      <c r="F4" s="13">
        <f t="shared" si="2"/>
        <v>6.1380299999999999E-2</v>
      </c>
      <c r="G4" s="5" t="s">
        <v>4</v>
      </c>
      <c r="H4" s="8"/>
      <c r="I4" s="8"/>
      <c r="J4" s="1" t="s">
        <v>4</v>
      </c>
      <c r="K4" s="2">
        <v>5.5E-2</v>
      </c>
      <c r="L4" s="2">
        <v>6.2399999999999997E-2</v>
      </c>
      <c r="M4" s="14">
        <f t="shared" ref="M4:M26" si="4">S4/100</f>
        <v>6.1380299999999999E-2</v>
      </c>
      <c r="N4" s="8" t="b">
        <f t="shared" ref="N4:N26" si="5">G4=J4</f>
        <v>1</v>
      </c>
      <c r="O4" s="8"/>
      <c r="P4" s="1" t="s">
        <v>4</v>
      </c>
      <c r="Q4" s="1">
        <v>6.1380299999999997</v>
      </c>
      <c r="R4" s="1" t="s">
        <v>4</v>
      </c>
      <c r="S4" s="1">
        <v>6.1380299999999997</v>
      </c>
      <c r="T4" s="1" t="b">
        <f t="shared" ref="T4:T26" si="6">J4=R4</f>
        <v>1</v>
      </c>
      <c r="AF4" s="1" t="e">
        <f>C4=#REF!</f>
        <v>#REF!</v>
      </c>
      <c r="AG4" s="1" t="e">
        <f>D4=#REF!</f>
        <v>#REF!</v>
      </c>
      <c r="AH4" s="1" t="e">
        <f>E4=#REF!</f>
        <v>#REF!</v>
      </c>
      <c r="AK4" s="1" t="s">
        <v>4</v>
      </c>
      <c r="AL4" s="2">
        <v>4.8000000000000001E-2</v>
      </c>
      <c r="AM4" s="2">
        <v>6.2399999999999997E-2</v>
      </c>
      <c r="AN4" s="1" t="s">
        <v>4</v>
      </c>
      <c r="AO4" s="1">
        <v>6.3180300000000003</v>
      </c>
      <c r="AQ4" s="1" t="b">
        <f t="shared" si="3"/>
        <v>1</v>
      </c>
    </row>
    <row r="5" spans="1:43" x14ac:dyDescent="0.3">
      <c r="A5" s="11" t="s">
        <v>5</v>
      </c>
      <c r="B5" s="5" t="s">
        <v>5</v>
      </c>
      <c r="C5" s="1" t="s">
        <v>5</v>
      </c>
      <c r="D5" s="2">
        <f t="shared" si="0"/>
        <v>6.59E-2</v>
      </c>
      <c r="E5" s="2">
        <f t="shared" si="1"/>
        <v>6.2199999999999998E-2</v>
      </c>
      <c r="F5" s="13">
        <f t="shared" si="2"/>
        <v>6.4268500000000006E-2</v>
      </c>
      <c r="G5" s="5" t="s">
        <v>5</v>
      </c>
      <c r="H5" s="8"/>
      <c r="I5" s="8"/>
      <c r="J5" s="1" t="s">
        <v>5</v>
      </c>
      <c r="K5" s="2">
        <v>6.59E-2</v>
      </c>
      <c r="L5" s="2">
        <v>6.2199999999999998E-2</v>
      </c>
      <c r="M5" s="14">
        <f t="shared" si="4"/>
        <v>6.4268500000000006E-2</v>
      </c>
      <c r="N5" s="8" t="b">
        <f t="shared" si="5"/>
        <v>1</v>
      </c>
      <c r="O5" s="8"/>
      <c r="P5" s="1" t="s">
        <v>5</v>
      </c>
      <c r="Q5" s="1">
        <v>6.3593799999999998</v>
      </c>
      <c r="R5" s="1" t="s">
        <v>5</v>
      </c>
      <c r="S5" s="1">
        <v>6.42685</v>
      </c>
      <c r="T5" s="1" t="b">
        <f t="shared" si="6"/>
        <v>1</v>
      </c>
      <c r="AF5" s="1" t="e">
        <f>C5=#REF!</f>
        <v>#REF!</v>
      </c>
      <c r="AG5" s="1" t="e">
        <f>D5=#REF!</f>
        <v>#REF!</v>
      </c>
      <c r="AH5" s="1" t="e">
        <f>E5=#REF!</f>
        <v>#REF!</v>
      </c>
      <c r="AK5" s="1" t="s">
        <v>5</v>
      </c>
      <c r="AL5" s="2">
        <v>6.3600000000000004E-2</v>
      </c>
      <c r="AM5" s="2">
        <v>6.0499999999999998E-2</v>
      </c>
      <c r="AN5" s="1" t="s">
        <v>5</v>
      </c>
      <c r="AO5" s="1">
        <v>6.3593799999999998</v>
      </c>
      <c r="AQ5" s="1" t="b">
        <f t="shared" si="3"/>
        <v>1</v>
      </c>
    </row>
    <row r="6" spans="1:43" x14ac:dyDescent="0.3">
      <c r="A6" s="11" t="s">
        <v>6</v>
      </c>
      <c r="B6" s="5" t="s">
        <v>6</v>
      </c>
      <c r="C6" s="1" t="s">
        <v>6</v>
      </c>
      <c r="D6" s="2">
        <f t="shared" si="0"/>
        <v>6.2E-2</v>
      </c>
      <c r="E6" s="2" t="str">
        <f t="shared" si="1"/>
        <v>NA</v>
      </c>
      <c r="F6" s="13">
        <f t="shared" si="2"/>
        <v>0.05</v>
      </c>
      <c r="G6" s="5" t="s">
        <v>6</v>
      </c>
      <c r="H6" s="8"/>
      <c r="I6" s="8"/>
      <c r="J6" s="1" t="s">
        <v>6</v>
      </c>
      <c r="K6" s="2">
        <v>6.2E-2</v>
      </c>
      <c r="L6" s="1" t="s">
        <v>24</v>
      </c>
      <c r="M6" s="14">
        <f t="shared" si="4"/>
        <v>0.05</v>
      </c>
      <c r="N6" s="8" t="b">
        <f t="shared" si="5"/>
        <v>1</v>
      </c>
      <c r="O6" s="8"/>
      <c r="P6" s="1" t="s">
        <v>6</v>
      </c>
      <c r="Q6" s="1">
        <v>5</v>
      </c>
      <c r="R6" s="1" t="s">
        <v>6</v>
      </c>
      <c r="S6" s="1">
        <v>5</v>
      </c>
      <c r="T6" s="1" t="b">
        <f t="shared" si="6"/>
        <v>1</v>
      </c>
      <c r="AF6" s="1" t="e">
        <f>C6=#REF!</f>
        <v>#REF!</v>
      </c>
      <c r="AG6" s="1" t="e">
        <f>D6=#REF!</f>
        <v>#REF!</v>
      </c>
      <c r="AH6" s="1" t="e">
        <f>E6=#REF!</f>
        <v>#REF!</v>
      </c>
      <c r="AK6" s="1" t="s">
        <v>6</v>
      </c>
      <c r="AL6" s="2">
        <v>6.2E-2</v>
      </c>
      <c r="AM6" s="1" t="s">
        <v>24</v>
      </c>
      <c r="AN6" s="1" t="s">
        <v>6</v>
      </c>
      <c r="AO6" s="1">
        <v>5</v>
      </c>
      <c r="AQ6" s="1" t="b">
        <f t="shared" si="3"/>
        <v>1</v>
      </c>
    </row>
    <row r="7" spans="1:43" x14ac:dyDescent="0.3">
      <c r="A7" s="11" t="s">
        <v>7</v>
      </c>
      <c r="B7" s="5" t="s">
        <v>7</v>
      </c>
      <c r="C7" s="1" t="s">
        <v>7</v>
      </c>
      <c r="D7" s="2">
        <f t="shared" si="0"/>
        <v>7.5999999999999998E-2</v>
      </c>
      <c r="E7" s="2">
        <f t="shared" si="1"/>
        <v>7.5600000000000001E-2</v>
      </c>
      <c r="F7" s="13">
        <f t="shared" si="2"/>
        <v>7.3699799999999996E-2</v>
      </c>
      <c r="G7" s="5" t="s">
        <v>7</v>
      </c>
      <c r="H7" s="8"/>
      <c r="I7" s="8"/>
      <c r="J7" s="1" t="s">
        <v>7</v>
      </c>
      <c r="K7" s="2">
        <v>7.5999999999999998E-2</v>
      </c>
      <c r="L7" s="2">
        <v>7.5600000000000001E-2</v>
      </c>
      <c r="M7" s="14">
        <f t="shared" si="4"/>
        <v>7.3699799999999996E-2</v>
      </c>
      <c r="N7" s="8" t="b">
        <f t="shared" si="5"/>
        <v>1</v>
      </c>
      <c r="O7" s="8"/>
      <c r="P7" s="1" t="s">
        <v>7</v>
      </c>
      <c r="Q7" s="1">
        <v>7.2942600000000004</v>
      </c>
      <c r="R7" s="1" t="s">
        <v>7</v>
      </c>
      <c r="S7" s="1">
        <v>7.36998</v>
      </c>
      <c r="T7" s="1" t="b">
        <f t="shared" si="6"/>
        <v>1</v>
      </c>
      <c r="AF7" s="1" t="e">
        <f>C7=#REF!</f>
        <v>#REF!</v>
      </c>
      <c r="AG7" s="1" t="e">
        <f>D7=#REF!</f>
        <v>#REF!</v>
      </c>
      <c r="AH7" s="1" t="e">
        <f>E7=#REF!</f>
        <v>#REF!</v>
      </c>
      <c r="AK7" s="1" t="s">
        <v>7</v>
      </c>
      <c r="AL7" s="2">
        <v>7.5999999999999998E-2</v>
      </c>
      <c r="AM7" s="2">
        <v>7.5600000000000001E-2</v>
      </c>
      <c r="AN7" s="1" t="s">
        <v>7</v>
      </c>
      <c r="AO7" s="1">
        <v>7.2942600000000004</v>
      </c>
      <c r="AQ7" s="1" t="b">
        <f t="shared" si="3"/>
        <v>1</v>
      </c>
    </row>
    <row r="8" spans="1:43" x14ac:dyDescent="0.3">
      <c r="A8" s="11" t="s">
        <v>8</v>
      </c>
      <c r="B8" s="5" t="s">
        <v>8</v>
      </c>
      <c r="C8" s="1" t="s">
        <v>8</v>
      </c>
      <c r="D8" s="2">
        <f t="shared" si="0"/>
        <v>6.0900000000000003E-2</v>
      </c>
      <c r="E8" s="2">
        <f t="shared" si="1"/>
        <v>7.3899999999999993E-2</v>
      </c>
      <c r="F8" s="13">
        <f t="shared" si="2"/>
        <v>5.7941399999999997E-2</v>
      </c>
      <c r="G8" s="5" t="s">
        <v>8</v>
      </c>
      <c r="H8" s="8"/>
      <c r="I8" s="8"/>
      <c r="J8" s="1" t="s">
        <v>8</v>
      </c>
      <c r="K8" s="2">
        <v>6.0900000000000003E-2</v>
      </c>
      <c r="L8" s="2">
        <v>7.3899999999999993E-2</v>
      </c>
      <c r="M8" s="14">
        <f t="shared" si="4"/>
        <v>5.7941399999999997E-2</v>
      </c>
      <c r="N8" s="8" t="b">
        <f t="shared" si="5"/>
        <v>1</v>
      </c>
      <c r="O8" s="8"/>
      <c r="P8" s="1" t="s">
        <v>8</v>
      </c>
      <c r="Q8" s="1">
        <v>5.7941399999999996</v>
      </c>
      <c r="R8" s="1" t="s">
        <v>8</v>
      </c>
      <c r="S8" s="1">
        <v>5.7941399999999996</v>
      </c>
      <c r="T8" s="1" t="b">
        <f t="shared" si="6"/>
        <v>1</v>
      </c>
      <c r="AF8" s="1" t="e">
        <f>C8=#REF!</f>
        <v>#REF!</v>
      </c>
      <c r="AG8" s="1" t="e">
        <f>D8=#REF!</f>
        <v>#REF!</v>
      </c>
      <c r="AH8" s="1" t="e">
        <f>E8=#REF!</f>
        <v>#REF!</v>
      </c>
      <c r="AK8" s="1" t="s">
        <v>8</v>
      </c>
      <c r="AL8" s="2">
        <v>6.0900000000000003E-2</v>
      </c>
      <c r="AM8" s="2">
        <v>7.3899999999999993E-2</v>
      </c>
      <c r="AN8" s="1" t="s">
        <v>8</v>
      </c>
      <c r="AO8" s="1">
        <v>5.8284500000000001</v>
      </c>
      <c r="AQ8" s="1" t="b">
        <f t="shared" si="3"/>
        <v>1</v>
      </c>
    </row>
    <row r="9" spans="1:43" x14ac:dyDescent="0.3">
      <c r="A9" s="11" t="s">
        <v>9</v>
      </c>
      <c r="B9" s="5" t="s">
        <v>9</v>
      </c>
      <c r="C9" s="1" t="s">
        <v>9</v>
      </c>
      <c r="D9" s="2">
        <f t="shared" si="0"/>
        <v>6.6600000000000006E-2</v>
      </c>
      <c r="E9" s="2">
        <f t="shared" si="1"/>
        <v>6.0999999999999999E-2</v>
      </c>
      <c r="F9" s="13">
        <f t="shared" si="2"/>
        <v>6.4031599999999994E-2</v>
      </c>
      <c r="G9" s="5" t="s">
        <v>9</v>
      </c>
      <c r="H9" s="8"/>
      <c r="I9" s="8"/>
      <c r="J9" s="1" t="s">
        <v>9</v>
      </c>
      <c r="K9" s="2">
        <v>6.6600000000000006E-2</v>
      </c>
      <c r="L9" s="2">
        <v>6.0999999999999999E-2</v>
      </c>
      <c r="M9" s="14">
        <f t="shared" si="4"/>
        <v>6.4031599999999994E-2</v>
      </c>
      <c r="N9" s="8" t="b">
        <f t="shared" si="5"/>
        <v>1</v>
      </c>
      <c r="O9" s="8"/>
      <c r="P9" s="1" t="s">
        <v>9</v>
      </c>
      <c r="Q9" s="1">
        <v>6.3370199999999999</v>
      </c>
      <c r="R9" s="1" t="s">
        <v>9</v>
      </c>
      <c r="S9" s="1">
        <v>6.4031599999999997</v>
      </c>
      <c r="T9" s="1" t="b">
        <f t="shared" si="6"/>
        <v>1</v>
      </c>
      <c r="AF9" s="1" t="e">
        <f>C9=#REF!</f>
        <v>#REF!</v>
      </c>
      <c r="AG9" s="1" t="e">
        <f>D9=#REF!</f>
        <v>#REF!</v>
      </c>
      <c r="AH9" s="1" t="e">
        <f>E9=#REF!</f>
        <v>#REF!</v>
      </c>
      <c r="AK9" s="1" t="s">
        <v>9</v>
      </c>
      <c r="AL9" s="2">
        <v>6.6600000000000006E-2</v>
      </c>
      <c r="AM9" s="2">
        <v>6.0999999999999999E-2</v>
      </c>
      <c r="AN9" s="1" t="s">
        <v>9</v>
      </c>
      <c r="AO9" s="1">
        <v>6.3370199999999999</v>
      </c>
      <c r="AQ9" s="1" t="b">
        <f t="shared" si="3"/>
        <v>1</v>
      </c>
    </row>
    <row r="10" spans="1:43" x14ac:dyDescent="0.3">
      <c r="A10" s="11" t="s">
        <v>10</v>
      </c>
      <c r="B10" s="5" t="s">
        <v>10</v>
      </c>
      <c r="C10" s="1" t="s">
        <v>10</v>
      </c>
      <c r="D10" s="2">
        <f t="shared" si="0"/>
        <v>7.5999999999999998E-2</v>
      </c>
      <c r="E10" s="2" t="str">
        <f t="shared" si="1"/>
        <v>NA</v>
      </c>
      <c r="F10" s="13">
        <f t="shared" si="2"/>
        <v>7.400000000000001E-2</v>
      </c>
      <c r="G10" s="5" t="s">
        <v>10</v>
      </c>
      <c r="H10" s="8"/>
      <c r="I10" s="8"/>
      <c r="J10" s="1" t="s">
        <v>10</v>
      </c>
      <c r="K10" s="2">
        <v>7.5999999999999998E-2</v>
      </c>
      <c r="L10" s="1" t="s">
        <v>24</v>
      </c>
      <c r="M10" s="14">
        <f t="shared" si="4"/>
        <v>7.400000000000001E-2</v>
      </c>
      <c r="N10" s="8" t="b">
        <f t="shared" si="5"/>
        <v>1</v>
      </c>
      <c r="O10" s="8"/>
      <c r="P10" s="1" t="s">
        <v>10</v>
      </c>
      <c r="Q10" s="1">
        <v>7.4</v>
      </c>
      <c r="R10" s="1" t="s">
        <v>10</v>
      </c>
      <c r="S10" s="1">
        <v>7.4</v>
      </c>
      <c r="T10" s="1" t="b">
        <f t="shared" si="6"/>
        <v>1</v>
      </c>
      <c r="AF10" s="1" t="e">
        <f>C10=#REF!</f>
        <v>#REF!</v>
      </c>
      <c r="AG10" s="1" t="e">
        <f>D10=#REF!</f>
        <v>#REF!</v>
      </c>
      <c r="AH10" s="1" t="e">
        <f>E10=#REF!</f>
        <v>#REF!</v>
      </c>
      <c r="AK10" s="1" t="s">
        <v>10</v>
      </c>
      <c r="AL10" s="2">
        <v>7.5999999999999998E-2</v>
      </c>
      <c r="AM10" s="1" t="s">
        <v>24</v>
      </c>
      <c r="AN10" s="1" t="s">
        <v>10</v>
      </c>
      <c r="AO10" s="1">
        <v>7.4</v>
      </c>
      <c r="AQ10" s="1" t="b">
        <f t="shared" si="3"/>
        <v>1</v>
      </c>
    </row>
    <row r="11" spans="1:43" x14ac:dyDescent="0.3">
      <c r="A11" s="11" t="s">
        <v>11</v>
      </c>
      <c r="B11" s="5" t="s">
        <v>11</v>
      </c>
      <c r="C11" s="1" t="s">
        <v>11</v>
      </c>
      <c r="D11" s="2">
        <f t="shared" si="0"/>
        <v>6.8000000000000005E-2</v>
      </c>
      <c r="E11" s="2">
        <f t="shared" si="1"/>
        <v>7.3300000000000004E-2</v>
      </c>
      <c r="F11" s="13">
        <f t="shared" si="2"/>
        <v>7.0499999999999993E-2</v>
      </c>
      <c r="G11" s="5" t="s">
        <v>11</v>
      </c>
      <c r="H11" s="8"/>
      <c r="I11" s="8"/>
      <c r="J11" s="1" t="s">
        <v>11</v>
      </c>
      <c r="K11" s="2">
        <v>6.8000000000000005E-2</v>
      </c>
      <c r="L11" s="2">
        <v>7.3300000000000004E-2</v>
      </c>
      <c r="M11" s="14">
        <f t="shared" si="4"/>
        <v>7.0499999999999993E-2</v>
      </c>
      <c r="N11" s="8" t="b">
        <f t="shared" si="5"/>
        <v>1</v>
      </c>
      <c r="O11" s="8"/>
      <c r="P11" s="1" t="s">
        <v>11</v>
      </c>
      <c r="Q11" s="1">
        <v>7.05</v>
      </c>
      <c r="R11" s="1" t="s">
        <v>11</v>
      </c>
      <c r="S11" s="1">
        <v>7.05</v>
      </c>
      <c r="T11" s="1" t="b">
        <f t="shared" si="6"/>
        <v>1</v>
      </c>
      <c r="AF11" s="1" t="e">
        <f>C11=#REF!</f>
        <v>#REF!</v>
      </c>
      <c r="AG11" s="1" t="e">
        <f>D11=#REF!</f>
        <v>#REF!</v>
      </c>
      <c r="AH11" s="1" t="e">
        <f>E11=#REF!</f>
        <v>#REF!</v>
      </c>
      <c r="AK11" s="1" t="s">
        <v>11</v>
      </c>
      <c r="AL11" s="2">
        <v>6.8000000000000005E-2</v>
      </c>
      <c r="AM11" s="2">
        <v>7.3300000000000004E-2</v>
      </c>
      <c r="AN11" s="1" t="s">
        <v>11</v>
      </c>
      <c r="AO11" s="1">
        <v>7.05</v>
      </c>
      <c r="AQ11" s="1" t="b">
        <f t="shared" si="3"/>
        <v>1</v>
      </c>
    </row>
    <row r="12" spans="1:43" x14ac:dyDescent="0.3">
      <c r="A12" s="11" t="s">
        <v>12</v>
      </c>
      <c r="B12" s="5" t="s">
        <v>12</v>
      </c>
      <c r="C12" s="1" t="s">
        <v>12</v>
      </c>
      <c r="D12" s="2">
        <f t="shared" si="0"/>
        <v>0.06</v>
      </c>
      <c r="E12" s="2">
        <f t="shared" si="1"/>
        <v>0.05</v>
      </c>
      <c r="F12" s="13">
        <f t="shared" si="2"/>
        <v>5.4000000000000006E-2</v>
      </c>
      <c r="G12" s="5" t="s">
        <v>12</v>
      </c>
      <c r="H12" s="8"/>
      <c r="I12" s="8"/>
      <c r="J12" s="1" t="s">
        <v>12</v>
      </c>
      <c r="K12" s="3">
        <v>0.06</v>
      </c>
      <c r="L12" s="3">
        <v>0.05</v>
      </c>
      <c r="M12" s="14">
        <f t="shared" si="4"/>
        <v>5.4000000000000006E-2</v>
      </c>
      <c r="N12" s="8" t="b">
        <f t="shared" si="5"/>
        <v>1</v>
      </c>
      <c r="O12" s="8"/>
      <c r="P12" s="1" t="s">
        <v>12</v>
      </c>
      <c r="Q12" s="1">
        <v>5.4</v>
      </c>
      <c r="R12" s="1" t="s">
        <v>12</v>
      </c>
      <c r="S12" s="1">
        <v>5.4</v>
      </c>
      <c r="T12" s="1" t="b">
        <f t="shared" si="6"/>
        <v>1</v>
      </c>
      <c r="AF12" s="1" t="e">
        <f>C12=#REF!</f>
        <v>#REF!</v>
      </c>
      <c r="AG12" s="1" t="e">
        <f>D12=#REF!</f>
        <v>#REF!</v>
      </c>
      <c r="AH12" s="1" t="e">
        <f>E12=#REF!</f>
        <v>#REF!</v>
      </c>
      <c r="AK12" s="1" t="s">
        <v>12</v>
      </c>
      <c r="AL12" s="2">
        <v>0.06</v>
      </c>
      <c r="AM12" s="2">
        <v>0.05</v>
      </c>
      <c r="AN12" s="1" t="s">
        <v>12</v>
      </c>
      <c r="AO12" s="1">
        <v>5.4</v>
      </c>
      <c r="AQ12" s="1" t="b">
        <f t="shared" si="3"/>
        <v>1</v>
      </c>
    </row>
    <row r="13" spans="1:43" x14ac:dyDescent="0.3">
      <c r="A13" s="11" t="s">
        <v>13</v>
      </c>
      <c r="B13" s="5" t="s">
        <v>13</v>
      </c>
      <c r="C13" s="1" t="s">
        <v>13</v>
      </c>
      <c r="D13" s="2">
        <f t="shared" si="0"/>
        <v>4.2000000000000003E-2</v>
      </c>
      <c r="E13" s="9">
        <f t="shared" si="1"/>
        <v>5.7299999999999997E-2</v>
      </c>
      <c r="F13" s="13">
        <f t="shared" si="2"/>
        <v>5.8114299999999994E-2</v>
      </c>
      <c r="G13" s="5" t="s">
        <v>13</v>
      </c>
      <c r="H13" s="8"/>
      <c r="I13" s="8"/>
      <c r="J13" s="3" t="s">
        <v>13</v>
      </c>
      <c r="K13" s="3">
        <v>4.2000000000000003E-2</v>
      </c>
      <c r="L13" s="3">
        <v>5.7299999999999997E-2</v>
      </c>
      <c r="M13" s="14">
        <f t="shared" si="4"/>
        <v>5.8114299999999994E-2</v>
      </c>
      <c r="N13" s="8" t="b">
        <f t="shared" si="5"/>
        <v>1</v>
      </c>
      <c r="O13" s="8"/>
      <c r="P13" s="1" t="s">
        <v>13</v>
      </c>
      <c r="Q13" s="1">
        <v>6.0142899999999999</v>
      </c>
      <c r="R13" s="1" t="s">
        <v>13</v>
      </c>
      <c r="S13" s="1">
        <v>5.8114299999999997</v>
      </c>
      <c r="T13" s="1" t="b">
        <f t="shared" si="6"/>
        <v>1</v>
      </c>
      <c r="AF13" s="1" t="e">
        <f>C13=#REF!</f>
        <v>#REF!</v>
      </c>
      <c r="AG13" s="1" t="e">
        <f>D13=#REF!</f>
        <v>#REF!</v>
      </c>
      <c r="AH13" s="1" t="e">
        <f>E13=#REF!</f>
        <v>#REF!</v>
      </c>
      <c r="AK13" s="1" t="s">
        <v>13</v>
      </c>
      <c r="AL13" s="2">
        <v>4.2000000000000003E-2</v>
      </c>
      <c r="AM13" s="2">
        <v>5.4100000000000002E-2</v>
      </c>
      <c r="AN13" s="1" t="s">
        <v>13</v>
      </c>
      <c r="AO13" s="1">
        <v>5.8579699999999999</v>
      </c>
      <c r="AQ13" s="1" t="b">
        <f t="shared" si="3"/>
        <v>1</v>
      </c>
    </row>
    <row r="14" spans="1:43" x14ac:dyDescent="0.3">
      <c r="A14" s="11" t="s">
        <v>29</v>
      </c>
      <c r="B14" s="5" t="s">
        <v>29</v>
      </c>
      <c r="C14" s="1" t="s">
        <v>29</v>
      </c>
      <c r="D14" s="2">
        <f t="shared" si="0"/>
        <v>4.2000000000000003E-2</v>
      </c>
      <c r="E14" s="2">
        <f t="shared" si="1"/>
        <v>5.6599999999999998E-2</v>
      </c>
      <c r="F14" s="13">
        <f t="shared" si="2"/>
        <v>5.8691300000000002E-2</v>
      </c>
      <c r="G14" s="5" t="s">
        <v>29</v>
      </c>
      <c r="H14" s="8"/>
      <c r="I14" s="8"/>
      <c r="J14" s="1" t="s">
        <v>29</v>
      </c>
      <c r="K14" s="2">
        <v>4.2000000000000003E-2</v>
      </c>
      <c r="L14" s="2">
        <v>5.6599999999999998E-2</v>
      </c>
      <c r="M14" s="14">
        <f t="shared" si="4"/>
        <v>5.8691300000000002E-2</v>
      </c>
      <c r="N14" s="8" t="b">
        <f t="shared" si="5"/>
        <v>1</v>
      </c>
      <c r="O14" s="8"/>
      <c r="P14" s="1" t="s">
        <v>29</v>
      </c>
      <c r="Q14" s="1">
        <v>5.8691300000000002</v>
      </c>
      <c r="R14" s="1" t="s">
        <v>29</v>
      </c>
      <c r="S14" s="1">
        <v>5.8691300000000002</v>
      </c>
      <c r="T14" s="1" t="b">
        <f t="shared" si="6"/>
        <v>1</v>
      </c>
      <c r="AF14" s="1" t="e">
        <f>C14=#REF!</f>
        <v>#REF!</v>
      </c>
      <c r="AG14" s="1" t="e">
        <f>D14=#REF!</f>
        <v>#REF!</v>
      </c>
      <c r="AH14" s="1" t="e">
        <f>E14=#REF!</f>
        <v>#REF!</v>
      </c>
      <c r="AK14" s="1" t="s">
        <v>29</v>
      </c>
      <c r="AL14" s="2">
        <v>4.2000000000000003E-2</v>
      </c>
      <c r="AM14" s="2">
        <v>5.6599999999999998E-2</v>
      </c>
      <c r="AN14" s="1" t="s">
        <v>29</v>
      </c>
      <c r="AO14" s="1">
        <v>5.8691300000000002</v>
      </c>
      <c r="AQ14" s="1" t="b">
        <f t="shared" si="3"/>
        <v>1</v>
      </c>
    </row>
    <row r="15" spans="1:43" x14ac:dyDescent="0.3">
      <c r="A15" s="11" t="s">
        <v>14</v>
      </c>
      <c r="B15" s="5" t="s">
        <v>14</v>
      </c>
      <c r="C15" s="1" t="s">
        <v>14</v>
      </c>
      <c r="D15" s="2">
        <f t="shared" si="0"/>
        <v>4.3999999999999997E-2</v>
      </c>
      <c r="E15" s="2" t="str">
        <f t="shared" si="1"/>
        <v>NA</v>
      </c>
      <c r="F15" s="13">
        <f t="shared" si="2"/>
        <v>6.2E-2</v>
      </c>
      <c r="G15" s="5" t="s">
        <v>14</v>
      </c>
      <c r="H15" s="8"/>
      <c r="I15" s="8"/>
      <c r="J15" s="3" t="s">
        <v>14</v>
      </c>
      <c r="K15" s="3">
        <v>4.3999999999999997E-2</v>
      </c>
      <c r="L15" s="3" t="s">
        <v>24</v>
      </c>
      <c r="M15" s="14">
        <f t="shared" si="4"/>
        <v>6.2E-2</v>
      </c>
      <c r="N15" s="8" t="b">
        <f t="shared" si="5"/>
        <v>1</v>
      </c>
      <c r="O15" s="8"/>
      <c r="P15" s="1" t="s">
        <v>14</v>
      </c>
      <c r="Q15" s="1">
        <v>6.2</v>
      </c>
      <c r="R15" s="1" t="s">
        <v>14</v>
      </c>
      <c r="S15" s="1">
        <v>6.2</v>
      </c>
      <c r="T15" s="1" t="b">
        <f t="shared" si="6"/>
        <v>1</v>
      </c>
      <c r="AF15" s="1" t="e">
        <f>C15=#REF!</f>
        <v>#REF!</v>
      </c>
      <c r="AG15" s="1" t="e">
        <f>D15=#REF!</f>
        <v>#REF!</v>
      </c>
      <c r="AH15" s="1" t="e">
        <f>E15=#REF!</f>
        <v>#REF!</v>
      </c>
      <c r="AK15" s="1" t="s">
        <v>14</v>
      </c>
      <c r="AL15" s="2">
        <v>4.3999999999999997E-2</v>
      </c>
      <c r="AM15" s="1" t="s">
        <v>24</v>
      </c>
      <c r="AN15" s="1" t="s">
        <v>14</v>
      </c>
      <c r="AO15" s="1">
        <v>6.2</v>
      </c>
      <c r="AQ15" s="1" t="b">
        <f t="shared" si="3"/>
        <v>1</v>
      </c>
    </row>
    <row r="16" spans="1:43" x14ac:dyDescent="0.3">
      <c r="A16" s="11" t="s">
        <v>15</v>
      </c>
      <c r="B16" s="5" t="s">
        <v>15</v>
      </c>
      <c r="C16" s="1" t="s">
        <v>15</v>
      </c>
      <c r="D16" s="2">
        <f t="shared" si="0"/>
        <v>5.3999999999999999E-2</v>
      </c>
      <c r="E16" s="2" t="str">
        <f t="shared" si="1"/>
        <v>NA</v>
      </c>
      <c r="F16" s="13" t="str">
        <f t="shared" si="2"/>
        <v>NA</v>
      </c>
      <c r="G16" s="5" t="s">
        <v>15</v>
      </c>
      <c r="H16" s="8"/>
      <c r="I16" s="8"/>
      <c r="J16" s="3" t="s">
        <v>15</v>
      </c>
      <c r="K16" s="3">
        <v>5.3999999999999999E-2</v>
      </c>
      <c r="L16" s="3" t="s">
        <v>24</v>
      </c>
      <c r="M16" s="14" t="s">
        <v>24</v>
      </c>
      <c r="N16" s="8" t="b">
        <f t="shared" si="5"/>
        <v>1</v>
      </c>
      <c r="O16" s="8"/>
      <c r="P16" s="1" t="s">
        <v>15</v>
      </c>
      <c r="Q16" s="1">
        <v>0</v>
      </c>
      <c r="R16" s="1" t="s">
        <v>15</v>
      </c>
      <c r="S16" s="1">
        <v>0</v>
      </c>
      <c r="T16" s="1" t="b">
        <f t="shared" si="6"/>
        <v>1</v>
      </c>
      <c r="AF16" s="1" t="e">
        <f>C16=#REF!</f>
        <v>#REF!</v>
      </c>
      <c r="AG16" s="1" t="e">
        <f>D16=#REF!</f>
        <v>#REF!</v>
      </c>
      <c r="AH16" s="1" t="e">
        <f>E16=#REF!</f>
        <v>#REF!</v>
      </c>
      <c r="AK16" s="1" t="s">
        <v>15</v>
      </c>
      <c r="AL16" s="2">
        <v>5.3999999999999999E-2</v>
      </c>
      <c r="AM16" s="1" t="s">
        <v>24</v>
      </c>
      <c r="AN16" s="1" t="s">
        <v>15</v>
      </c>
      <c r="AO16" s="1">
        <v>0</v>
      </c>
      <c r="AQ16" s="1" t="b">
        <f t="shared" si="3"/>
        <v>1</v>
      </c>
    </row>
    <row r="17" spans="1:43" x14ac:dyDescent="0.3">
      <c r="A17" s="11" t="s">
        <v>16</v>
      </c>
      <c r="B17" s="5" t="s">
        <v>16</v>
      </c>
      <c r="C17" s="1" t="s">
        <v>16</v>
      </c>
      <c r="D17" s="9">
        <f t="shared" si="0"/>
        <v>8.2000000000000003E-2</v>
      </c>
      <c r="E17" s="9">
        <f t="shared" si="1"/>
        <v>8.1199999999999994E-2</v>
      </c>
      <c r="F17" s="13">
        <f t="shared" si="2"/>
        <v>8.4833700000000012E-2</v>
      </c>
      <c r="G17" s="5" t="s">
        <v>16</v>
      </c>
      <c r="H17" s="8"/>
      <c r="I17" s="8"/>
      <c r="J17" s="3" t="s">
        <v>16</v>
      </c>
      <c r="K17" s="3">
        <v>8.2000000000000003E-2</v>
      </c>
      <c r="L17" s="3">
        <v>8.1199999999999994E-2</v>
      </c>
      <c r="M17" s="14">
        <f t="shared" si="4"/>
        <v>8.4833700000000012E-2</v>
      </c>
      <c r="N17" s="8" t="b">
        <f t="shared" si="5"/>
        <v>1</v>
      </c>
      <c r="O17" s="8"/>
      <c r="P17" s="1" t="s">
        <v>16</v>
      </c>
      <c r="Q17" s="1">
        <v>8.4751600000000007</v>
      </c>
      <c r="R17" s="1" t="s">
        <v>16</v>
      </c>
      <c r="S17" s="1">
        <v>8.4833700000000007</v>
      </c>
      <c r="T17" s="1" t="b">
        <f t="shared" si="6"/>
        <v>1</v>
      </c>
      <c r="AF17" s="1" t="e">
        <f>C17=#REF!</f>
        <v>#REF!</v>
      </c>
      <c r="AG17" s="1" t="e">
        <f>D17=#REF!</f>
        <v>#REF!</v>
      </c>
      <c r="AH17" s="1" t="e">
        <f>E17=#REF!</f>
        <v>#REF!</v>
      </c>
      <c r="AK17" s="1" t="s">
        <v>16</v>
      </c>
      <c r="AL17" s="2">
        <v>8.0100000000000005E-2</v>
      </c>
      <c r="AM17" s="2">
        <v>8.0299999999999996E-2</v>
      </c>
      <c r="AN17" s="1" t="s">
        <v>16</v>
      </c>
      <c r="AO17" s="1">
        <v>8.1774799999999992</v>
      </c>
      <c r="AQ17" s="1" t="b">
        <f t="shared" si="3"/>
        <v>1</v>
      </c>
    </row>
    <row r="18" spans="1:43" x14ac:dyDescent="0.3">
      <c r="A18" s="11" t="s">
        <v>17</v>
      </c>
      <c r="B18" s="5" t="s">
        <v>17</v>
      </c>
      <c r="C18" s="1" t="s">
        <v>17</v>
      </c>
      <c r="D18" s="2">
        <f t="shared" si="0"/>
        <v>4.4999999999999998E-2</v>
      </c>
      <c r="E18" s="2" t="str">
        <f t="shared" si="1"/>
        <v>NA</v>
      </c>
      <c r="F18" s="13">
        <f t="shared" si="2"/>
        <v>5.0999999999999997E-2</v>
      </c>
      <c r="G18" s="5" t="s">
        <v>17</v>
      </c>
      <c r="H18" s="8"/>
      <c r="I18" s="8"/>
      <c r="J18" s="3" t="s">
        <v>17</v>
      </c>
      <c r="K18" s="3">
        <v>4.4999999999999998E-2</v>
      </c>
      <c r="L18" s="3" t="s">
        <v>24</v>
      </c>
      <c r="M18" s="14">
        <f t="shared" si="4"/>
        <v>5.0999999999999997E-2</v>
      </c>
      <c r="N18" s="8" t="b">
        <f t="shared" si="5"/>
        <v>1</v>
      </c>
      <c r="O18" s="8"/>
      <c r="P18" s="1" t="s">
        <v>17</v>
      </c>
      <c r="Q18" s="1">
        <v>5.0999999999999996</v>
      </c>
      <c r="R18" s="1" t="s">
        <v>17</v>
      </c>
      <c r="S18" s="1">
        <v>5.0999999999999996</v>
      </c>
      <c r="T18" s="1" t="b">
        <f t="shared" si="6"/>
        <v>1</v>
      </c>
      <c r="AF18" s="1" t="e">
        <f>C18=#REF!</f>
        <v>#REF!</v>
      </c>
      <c r="AG18" s="1" t="e">
        <f>D18=#REF!</f>
        <v>#REF!</v>
      </c>
      <c r="AH18" s="1" t="e">
        <f>E18=#REF!</f>
        <v>#REF!</v>
      </c>
      <c r="AK18" s="1" t="s">
        <v>17</v>
      </c>
      <c r="AL18" s="2">
        <v>4.4999999999999998E-2</v>
      </c>
      <c r="AM18" s="1" t="s">
        <v>24</v>
      </c>
      <c r="AN18" s="1" t="s">
        <v>17</v>
      </c>
      <c r="AO18" s="1">
        <v>5.0999999999999996</v>
      </c>
      <c r="AQ18" s="1" t="b">
        <f t="shared" si="3"/>
        <v>1</v>
      </c>
    </row>
    <row r="19" spans="1:43" x14ac:dyDescent="0.3">
      <c r="A19" s="11" t="s">
        <v>18</v>
      </c>
      <c r="B19" s="5" t="s">
        <v>18</v>
      </c>
      <c r="C19" s="1" t="s">
        <v>18</v>
      </c>
      <c r="D19" s="2">
        <f t="shared" si="0"/>
        <v>-0.1234</v>
      </c>
      <c r="E19" s="2">
        <f t="shared" si="1"/>
        <v>0.05</v>
      </c>
      <c r="F19" s="13">
        <f t="shared" si="2"/>
        <v>5.2666700000000004E-2</v>
      </c>
      <c r="G19" s="5" t="s">
        <v>18</v>
      </c>
      <c r="H19" s="8"/>
      <c r="I19" s="8"/>
      <c r="J19" s="3" t="s">
        <v>18</v>
      </c>
      <c r="K19" s="3">
        <v>-0.1234</v>
      </c>
      <c r="L19" s="3">
        <v>0.05</v>
      </c>
      <c r="M19" s="14">
        <f t="shared" si="4"/>
        <v>5.2666700000000004E-2</v>
      </c>
      <c r="N19" s="8" t="b">
        <f t="shared" si="5"/>
        <v>1</v>
      </c>
      <c r="O19" s="8"/>
      <c r="P19" s="1" t="s">
        <v>18</v>
      </c>
      <c r="Q19" s="1">
        <v>5.2666700000000004</v>
      </c>
      <c r="R19" s="1" t="s">
        <v>18</v>
      </c>
      <c r="S19" s="1">
        <v>5.2666700000000004</v>
      </c>
      <c r="T19" s="1" t="b">
        <f t="shared" si="6"/>
        <v>1</v>
      </c>
      <c r="AF19" s="1" t="e">
        <f>C19=#REF!</f>
        <v>#REF!</v>
      </c>
      <c r="AG19" s="1" t="e">
        <f>D19=#REF!</f>
        <v>#REF!</v>
      </c>
      <c r="AH19" s="1" t="e">
        <f>E19=#REF!</f>
        <v>#REF!</v>
      </c>
      <c r="AK19" s="1" t="s">
        <v>18</v>
      </c>
      <c r="AL19" s="2">
        <v>-0.1234</v>
      </c>
      <c r="AM19" s="2">
        <v>0.05</v>
      </c>
      <c r="AN19" s="1" t="s">
        <v>18</v>
      </c>
      <c r="AO19" s="1">
        <v>5.2666700000000004</v>
      </c>
      <c r="AQ19" s="1" t="b">
        <f t="shared" si="3"/>
        <v>1</v>
      </c>
    </row>
    <row r="20" spans="1:43" x14ac:dyDescent="0.3">
      <c r="A20" s="11" t="s">
        <v>19</v>
      </c>
      <c r="B20" s="5" t="s">
        <v>19</v>
      </c>
      <c r="C20" s="1" t="s">
        <v>19</v>
      </c>
      <c r="D20" s="2">
        <f t="shared" si="0"/>
        <v>7.1999999999999995E-2</v>
      </c>
      <c r="E20" s="2">
        <f t="shared" si="1"/>
        <v>8.2199999999999995E-2</v>
      </c>
      <c r="F20" s="13">
        <f t="shared" si="2"/>
        <v>6.9810499999999998E-2</v>
      </c>
      <c r="G20" s="5" t="s">
        <v>19</v>
      </c>
      <c r="H20" s="8"/>
      <c r="I20" s="8"/>
      <c r="J20" s="3" t="s">
        <v>19</v>
      </c>
      <c r="K20" s="3">
        <v>7.1999999999999995E-2</v>
      </c>
      <c r="L20" s="3">
        <v>8.2199999999999995E-2</v>
      </c>
      <c r="M20" s="14">
        <f t="shared" si="4"/>
        <v>6.9810499999999998E-2</v>
      </c>
      <c r="N20" s="8" t="b">
        <f t="shared" si="5"/>
        <v>1</v>
      </c>
      <c r="O20" s="8"/>
      <c r="P20" s="1" t="s">
        <v>19</v>
      </c>
      <c r="Q20" s="1">
        <v>6.9810499999999998</v>
      </c>
      <c r="R20" s="1" t="s">
        <v>19</v>
      </c>
      <c r="S20" s="1">
        <v>6.9810499999999998</v>
      </c>
      <c r="T20" s="1" t="b">
        <f t="shared" si="6"/>
        <v>1</v>
      </c>
      <c r="AF20" s="1" t="e">
        <f>C20=#REF!</f>
        <v>#REF!</v>
      </c>
      <c r="AG20" s="1" t="e">
        <f>D20=#REF!</f>
        <v>#REF!</v>
      </c>
      <c r="AH20" s="1" t="e">
        <f>E20=#REF!</f>
        <v>#REF!</v>
      </c>
      <c r="AK20" s="1" t="s">
        <v>19</v>
      </c>
      <c r="AL20" s="2">
        <v>7.1999999999999995E-2</v>
      </c>
      <c r="AM20" s="2">
        <v>8.2199999999999995E-2</v>
      </c>
      <c r="AN20" s="1" t="s">
        <v>19</v>
      </c>
      <c r="AO20" s="1">
        <v>6.9810499999999998</v>
      </c>
      <c r="AQ20" s="1" t="b">
        <f t="shared" si="3"/>
        <v>1</v>
      </c>
    </row>
    <row r="21" spans="1:43" x14ac:dyDescent="0.3">
      <c r="A21" s="11" t="s">
        <v>20</v>
      </c>
      <c r="B21" s="5" t="s">
        <v>20</v>
      </c>
      <c r="C21" s="1" t="s">
        <v>20</v>
      </c>
      <c r="D21" s="2">
        <f t="shared" si="0"/>
        <v>0.125</v>
      </c>
      <c r="E21" s="2" t="str">
        <f t="shared" si="1"/>
        <v>NA</v>
      </c>
      <c r="F21" s="13">
        <f t="shared" si="2"/>
        <v>8.9499999999999996E-2</v>
      </c>
      <c r="G21" s="5" t="s">
        <v>20</v>
      </c>
      <c r="H21" s="8"/>
      <c r="I21" s="8"/>
      <c r="J21" s="3" t="s">
        <v>20</v>
      </c>
      <c r="K21" s="3">
        <v>0.125</v>
      </c>
      <c r="L21" s="3" t="s">
        <v>24</v>
      </c>
      <c r="M21" s="14">
        <f t="shared" si="4"/>
        <v>8.9499999999999996E-2</v>
      </c>
      <c r="N21" s="8" t="b">
        <f t="shared" si="5"/>
        <v>1</v>
      </c>
      <c r="O21" s="8"/>
      <c r="P21" s="1" t="s">
        <v>20</v>
      </c>
      <c r="Q21" s="1">
        <v>8.9499999999999993</v>
      </c>
      <c r="R21" s="1" t="s">
        <v>20</v>
      </c>
      <c r="S21" s="1">
        <v>8.9499999999999993</v>
      </c>
      <c r="T21" s="1" t="b">
        <f t="shared" si="6"/>
        <v>1</v>
      </c>
      <c r="AF21" s="1" t="e">
        <f>C21=#REF!</f>
        <v>#REF!</v>
      </c>
      <c r="AG21" s="1" t="e">
        <f>D21=#REF!</f>
        <v>#REF!</v>
      </c>
      <c r="AH21" s="1" t="e">
        <f>E21=#REF!</f>
        <v>#REF!</v>
      </c>
      <c r="AK21" s="1" t="s">
        <v>20</v>
      </c>
      <c r="AL21" s="2">
        <v>0.125</v>
      </c>
      <c r="AM21" s="1" t="s">
        <v>24</v>
      </c>
      <c r="AN21" s="1" t="s">
        <v>20</v>
      </c>
      <c r="AO21" s="1">
        <v>8.9499999999999993</v>
      </c>
      <c r="AQ21" s="1" t="b">
        <f t="shared" si="3"/>
        <v>1</v>
      </c>
    </row>
    <row r="22" spans="1:43" x14ac:dyDescent="0.3">
      <c r="A22" s="11" t="s">
        <v>30</v>
      </c>
      <c r="B22" s="5" t="s">
        <v>30</v>
      </c>
      <c r="C22" s="7" t="s">
        <v>30</v>
      </c>
      <c r="D22" s="3">
        <f t="shared" si="0"/>
        <v>6.8000000000000005E-2</v>
      </c>
      <c r="E22" s="3">
        <f t="shared" si="1"/>
        <v>6.8199999999999997E-2</v>
      </c>
      <c r="F22" s="13">
        <f t="shared" si="2"/>
        <v>6.8291199999999996E-2</v>
      </c>
      <c r="G22" s="5" t="s">
        <v>30</v>
      </c>
      <c r="H22" s="8"/>
      <c r="I22" s="8"/>
      <c r="J22" s="8" t="s">
        <v>30</v>
      </c>
      <c r="K22" s="9">
        <v>6.8000000000000005E-2</v>
      </c>
      <c r="L22" s="9">
        <v>6.8199999999999997E-2</v>
      </c>
      <c r="M22" s="14">
        <f t="shared" si="4"/>
        <v>6.8291199999999996E-2</v>
      </c>
      <c r="N22" s="8" t="b">
        <f t="shared" si="5"/>
        <v>1</v>
      </c>
      <c r="O22" s="8"/>
      <c r="P22" s="1" t="s">
        <v>30</v>
      </c>
      <c r="Q22" s="1">
        <v>6.87216</v>
      </c>
      <c r="R22" s="1" t="s">
        <v>30</v>
      </c>
      <c r="S22" s="1">
        <v>6.8291199999999996</v>
      </c>
      <c r="T22" s="1" t="b">
        <f t="shared" si="6"/>
        <v>1</v>
      </c>
      <c r="AF22" s="1" t="e">
        <f>C22=#REF!</f>
        <v>#REF!</v>
      </c>
      <c r="AG22" s="1" t="e">
        <f>D22=#REF!</f>
        <v>#REF!</v>
      </c>
      <c r="AH22" s="1" t="e">
        <f>E22=#REF!</f>
        <v>#REF!</v>
      </c>
      <c r="AK22" s="3" t="s">
        <v>30</v>
      </c>
      <c r="AL22" s="3">
        <v>6.8000000000000005E-2</v>
      </c>
      <c r="AM22" s="3">
        <v>6.8199999999999997E-2</v>
      </c>
      <c r="AN22" s="1" t="s">
        <v>30</v>
      </c>
      <c r="AO22" s="1">
        <v>6.87216</v>
      </c>
      <c r="AQ22" s="1" t="b">
        <f t="shared" si="3"/>
        <v>1</v>
      </c>
    </row>
    <row r="23" spans="1:43" x14ac:dyDescent="0.3">
      <c r="A23" s="11" t="s">
        <v>26</v>
      </c>
      <c r="B23" s="5" t="s">
        <v>26</v>
      </c>
      <c r="C23" s="1" t="s">
        <v>26</v>
      </c>
      <c r="D23" s="2">
        <f t="shared" si="0"/>
        <v>5.8000000000000003E-2</v>
      </c>
      <c r="E23" s="2">
        <f t="shared" si="1"/>
        <v>6.8900000000000003E-2</v>
      </c>
      <c r="F23" s="13">
        <f t="shared" si="2"/>
        <v>6.46148E-2</v>
      </c>
      <c r="G23" s="5" t="s">
        <v>26</v>
      </c>
      <c r="H23" s="8"/>
      <c r="I23" s="8"/>
      <c r="J23" s="1" t="s">
        <v>26</v>
      </c>
      <c r="K23" s="2">
        <v>5.8000000000000003E-2</v>
      </c>
      <c r="L23" s="2">
        <v>6.8900000000000003E-2</v>
      </c>
      <c r="M23" s="14">
        <f t="shared" si="4"/>
        <v>6.46148E-2</v>
      </c>
      <c r="N23" s="8" t="b">
        <f t="shared" si="5"/>
        <v>1</v>
      </c>
      <c r="O23" s="8"/>
      <c r="P23" s="1" t="s">
        <v>26</v>
      </c>
      <c r="Q23" s="1">
        <v>6.55891</v>
      </c>
      <c r="R23" s="1" t="s">
        <v>26</v>
      </c>
      <c r="S23" s="1">
        <v>6.4614799999999999</v>
      </c>
      <c r="T23" s="1" t="b">
        <f t="shared" si="6"/>
        <v>1</v>
      </c>
      <c r="AF23" s="1" t="e">
        <f>C23=#REF!</f>
        <v>#REF!</v>
      </c>
      <c r="AG23" s="1" t="e">
        <f>D23=#REF!</f>
        <v>#REF!</v>
      </c>
      <c r="AH23" s="1" t="e">
        <f>E23=#REF!</f>
        <v>#REF!</v>
      </c>
      <c r="AK23" s="1" t="s">
        <v>26</v>
      </c>
      <c r="AL23" s="2">
        <v>4.8500000000000001E-2</v>
      </c>
      <c r="AM23" s="2">
        <v>5.3600000000000002E-2</v>
      </c>
      <c r="AN23" s="1" t="s">
        <v>26</v>
      </c>
      <c r="AO23" s="1">
        <v>6.3598400000000002</v>
      </c>
      <c r="AQ23" s="1" t="b">
        <f t="shared" si="3"/>
        <v>1</v>
      </c>
    </row>
    <row r="24" spans="1:43" x14ac:dyDescent="0.3">
      <c r="A24" s="11" t="s">
        <v>21</v>
      </c>
      <c r="B24" s="5" t="s">
        <v>21</v>
      </c>
      <c r="C24" s="1" t="s">
        <v>21</v>
      </c>
      <c r="D24" s="2">
        <f t="shared" si="0"/>
        <v>7.2999999999999995E-2</v>
      </c>
      <c r="E24" s="2">
        <f t="shared" si="1"/>
        <v>6.9500000000000006E-2</v>
      </c>
      <c r="F24" s="13">
        <f t="shared" si="2"/>
        <v>7.2238999999999998E-2</v>
      </c>
      <c r="G24" s="5" t="s">
        <v>21</v>
      </c>
      <c r="H24" s="8"/>
      <c r="I24" s="8"/>
      <c r="J24" s="3" t="s">
        <v>21</v>
      </c>
      <c r="K24" s="3">
        <v>7.2999999999999995E-2</v>
      </c>
      <c r="L24" s="3">
        <v>6.9500000000000006E-2</v>
      </c>
      <c r="M24" s="14">
        <f t="shared" si="4"/>
        <v>7.2238999999999998E-2</v>
      </c>
      <c r="N24" s="8" t="b">
        <f t="shared" si="5"/>
        <v>1</v>
      </c>
      <c r="O24" s="8"/>
      <c r="P24" s="1" t="s">
        <v>21</v>
      </c>
      <c r="Q24" s="1">
        <v>7.0548700000000002</v>
      </c>
      <c r="R24" s="1" t="s">
        <v>21</v>
      </c>
      <c r="S24" s="1">
        <v>7.2239000000000004</v>
      </c>
      <c r="T24" s="1" t="b">
        <f t="shared" si="6"/>
        <v>1</v>
      </c>
      <c r="AF24" s="1" t="e">
        <f>C24=#REF!</f>
        <v>#REF!</v>
      </c>
      <c r="AG24" s="1" t="e">
        <f>D24=#REF!</f>
        <v>#REF!</v>
      </c>
      <c r="AH24" s="1" t="e">
        <f>E24=#REF!</f>
        <v>#REF!</v>
      </c>
      <c r="AK24" s="1" t="s">
        <v>21</v>
      </c>
      <c r="AL24" s="2">
        <v>7.2999999999999995E-2</v>
      </c>
      <c r="AM24" s="2">
        <v>6.0499999999999998E-2</v>
      </c>
      <c r="AN24" s="1" t="s">
        <v>21</v>
      </c>
      <c r="AO24" s="1">
        <v>7.0548700000000002</v>
      </c>
      <c r="AQ24" s="1" t="b">
        <f t="shared" si="3"/>
        <v>1</v>
      </c>
    </row>
    <row r="25" spans="1:43" x14ac:dyDescent="0.3">
      <c r="A25" s="11" t="s">
        <v>22</v>
      </c>
      <c r="B25" s="5" t="s">
        <v>22</v>
      </c>
      <c r="C25" s="1" t="s">
        <v>22</v>
      </c>
      <c r="D25" s="2">
        <f t="shared" si="0"/>
        <v>7.2099999999999997E-2</v>
      </c>
      <c r="E25" s="2">
        <f t="shared" si="1"/>
        <v>7.9500000000000001E-2</v>
      </c>
      <c r="F25" s="13">
        <f t="shared" si="2"/>
        <v>7.1714399999999998E-2</v>
      </c>
      <c r="G25" s="5" t="s">
        <v>22</v>
      </c>
      <c r="H25" s="8"/>
      <c r="I25" s="8"/>
      <c r="J25" s="3" t="s">
        <v>22</v>
      </c>
      <c r="K25" s="2">
        <v>7.2099999999999997E-2</v>
      </c>
      <c r="L25" s="2">
        <v>7.9500000000000001E-2</v>
      </c>
      <c r="M25" s="14">
        <f t="shared" si="4"/>
        <v>7.1714399999999998E-2</v>
      </c>
      <c r="N25" s="8" t="b">
        <f t="shared" si="5"/>
        <v>1</v>
      </c>
      <c r="O25" s="8"/>
      <c r="P25" s="1" t="s">
        <v>22</v>
      </c>
      <c r="Q25" s="1">
        <v>7.3500199999999998</v>
      </c>
      <c r="R25" s="1" t="s">
        <v>22</v>
      </c>
      <c r="S25" s="1">
        <v>7.1714399999999996</v>
      </c>
      <c r="T25" s="1" t="b">
        <f t="shared" si="6"/>
        <v>1</v>
      </c>
      <c r="AF25" s="1" t="e">
        <f>C25=#REF!</f>
        <v>#REF!</v>
      </c>
      <c r="AG25" s="1" t="e">
        <f>D25=#REF!</f>
        <v>#REF!</v>
      </c>
      <c r="AH25" s="1" t="e">
        <f>E25=#REF!</f>
        <v>#REF!</v>
      </c>
      <c r="AK25" s="1" t="s">
        <v>22</v>
      </c>
      <c r="AL25" s="2">
        <v>7.2099999999999997E-2</v>
      </c>
      <c r="AM25" s="2">
        <v>7.9500000000000001E-2</v>
      </c>
      <c r="AN25" s="1" t="s">
        <v>22</v>
      </c>
      <c r="AO25" s="1">
        <v>7.3500199999999998</v>
      </c>
      <c r="AQ25" s="1" t="b">
        <f t="shared" si="3"/>
        <v>1</v>
      </c>
    </row>
    <row r="26" spans="1:43" ht="16.2" thickBot="1" x14ac:dyDescent="0.35">
      <c r="A26" s="12" t="s">
        <v>23</v>
      </c>
      <c r="B26" s="6" t="s">
        <v>23</v>
      </c>
      <c r="C26" s="1" t="s">
        <v>23</v>
      </c>
      <c r="D26" s="2">
        <f t="shared" si="0"/>
        <v>6.7299999999999999E-2</v>
      </c>
      <c r="E26" s="2">
        <f t="shared" si="1"/>
        <v>6.3899999999999998E-2</v>
      </c>
      <c r="F26" s="13">
        <f t="shared" si="2"/>
        <v>6.4653200000000008E-2</v>
      </c>
      <c r="G26" s="6" t="s">
        <v>23</v>
      </c>
      <c r="H26" s="8"/>
      <c r="I26" s="8"/>
      <c r="J26" s="1" t="s">
        <v>23</v>
      </c>
      <c r="K26" s="2">
        <v>6.7299999999999999E-2</v>
      </c>
      <c r="L26" s="2">
        <v>6.3899999999999998E-2</v>
      </c>
      <c r="M26" s="14">
        <f t="shared" si="4"/>
        <v>6.4653200000000008E-2</v>
      </c>
      <c r="N26" s="8" t="b">
        <f t="shared" si="5"/>
        <v>1</v>
      </c>
      <c r="O26" s="8"/>
      <c r="P26" s="1" t="s">
        <v>23</v>
      </c>
      <c r="Q26" s="1">
        <v>6.35839</v>
      </c>
      <c r="R26" s="1" t="s">
        <v>23</v>
      </c>
      <c r="S26" s="1">
        <v>6.4653200000000002</v>
      </c>
      <c r="T26" s="1" t="b">
        <f t="shared" si="6"/>
        <v>1</v>
      </c>
      <c r="AF26" s="1" t="e">
        <f>C26=#REF!</f>
        <v>#REF!</v>
      </c>
      <c r="AG26" s="1" t="e">
        <f>D26=#REF!</f>
        <v>#REF!</v>
      </c>
      <c r="AH26" s="1" t="e">
        <f>E26=#REF!</f>
        <v>#REF!</v>
      </c>
      <c r="AK26" s="1" t="s">
        <v>23</v>
      </c>
      <c r="AL26" s="2">
        <v>6.7299999999999999E-2</v>
      </c>
      <c r="AM26" s="2">
        <v>6.3899999999999998E-2</v>
      </c>
      <c r="AN26" s="1" t="s">
        <v>23</v>
      </c>
      <c r="AO26" s="1">
        <v>6.35839</v>
      </c>
      <c r="AQ26" s="1" t="b">
        <f t="shared" si="3"/>
        <v>1</v>
      </c>
    </row>
    <row r="27" spans="1:43" ht="16.2" thickBot="1" x14ac:dyDescent="0.35">
      <c r="Q27" s="1">
        <f>AVERAGE(Q3:Q26)</f>
        <v>6.2676550000000004</v>
      </c>
      <c r="S27" s="1">
        <f>AVERAGE(S3:S26)</f>
        <v>6.2817741666666649</v>
      </c>
      <c r="AN27" s="1" t="s">
        <v>31</v>
      </c>
      <c r="AO27" s="1">
        <v>12.62513</v>
      </c>
    </row>
    <row r="28" spans="1:43" x14ac:dyDescent="0.3">
      <c r="A28" s="15" t="s">
        <v>3</v>
      </c>
      <c r="B28" s="4"/>
      <c r="C28" s="1" t="str">
        <f t="shared" ref="C28:G31" si="7">C3</f>
        <v>LNT</v>
      </c>
      <c r="D28" s="2">
        <f t="shared" si="7"/>
        <v>7.6999999999999999E-2</v>
      </c>
      <c r="E28" s="2">
        <f t="shared" si="7"/>
        <v>6.8400000000000002E-2</v>
      </c>
      <c r="F28" s="13">
        <f t="shared" si="7"/>
        <v>6.9675100000000004E-2</v>
      </c>
      <c r="G28" s="4" t="str">
        <f t="shared" si="7"/>
        <v>LNT</v>
      </c>
      <c r="H28" s="8"/>
      <c r="J28" s="1" t="s">
        <v>33</v>
      </c>
      <c r="K28" s="2">
        <v>0.09</v>
      </c>
      <c r="L28" s="1" t="s">
        <v>24</v>
      </c>
      <c r="M28" s="14">
        <f>Q26/100</f>
        <v>6.3583899999999999E-2</v>
      </c>
      <c r="N28" s="8" t="b">
        <f>G26=J28</f>
        <v>0</v>
      </c>
    </row>
    <row r="29" spans="1:43" x14ac:dyDescent="0.3">
      <c r="A29" s="16" t="s">
        <v>4</v>
      </c>
      <c r="B29" s="5"/>
      <c r="C29" s="1" t="str">
        <f t="shared" si="7"/>
        <v>AEE</v>
      </c>
      <c r="D29" s="2">
        <f t="shared" si="7"/>
        <v>5.5E-2</v>
      </c>
      <c r="E29" s="2">
        <f t="shared" si="7"/>
        <v>6.2399999999999997E-2</v>
      </c>
      <c r="F29" s="13">
        <f t="shared" si="7"/>
        <v>6.1380299999999999E-2</v>
      </c>
      <c r="G29" s="5" t="str">
        <f t="shared" si="7"/>
        <v>AEE</v>
      </c>
      <c r="H29" s="8"/>
      <c r="J29" s="1" t="s">
        <v>25</v>
      </c>
      <c r="K29" s="2">
        <v>7.0000000000000001E-3</v>
      </c>
      <c r="L29" s="1" t="s">
        <v>24</v>
      </c>
    </row>
    <row r="30" spans="1:43" x14ac:dyDescent="0.3">
      <c r="A30" s="16" t="s">
        <v>5</v>
      </c>
      <c r="B30" s="5"/>
      <c r="C30" s="1" t="str">
        <f t="shared" si="7"/>
        <v>AEP</v>
      </c>
      <c r="D30" s="2">
        <f t="shared" si="7"/>
        <v>6.59E-2</v>
      </c>
      <c r="E30" s="2">
        <f t="shared" si="7"/>
        <v>6.2199999999999998E-2</v>
      </c>
      <c r="F30" s="13">
        <f t="shared" si="7"/>
        <v>6.4268500000000006E-2</v>
      </c>
      <c r="G30" s="5" t="str">
        <f t="shared" si="7"/>
        <v>AEP</v>
      </c>
      <c r="H30" s="8"/>
      <c r="J30" s="1" t="s">
        <v>26</v>
      </c>
      <c r="K30" s="2">
        <v>5.8000000000000003E-2</v>
      </c>
      <c r="L30" s="2">
        <v>6.8900000000000003E-2</v>
      </c>
    </row>
    <row r="31" spans="1:43" x14ac:dyDescent="0.3">
      <c r="A31" s="16" t="s">
        <v>6</v>
      </c>
      <c r="B31" s="5"/>
      <c r="C31" s="1" t="str">
        <f t="shared" si="7"/>
        <v>AVA</v>
      </c>
      <c r="D31" s="2">
        <f t="shared" si="7"/>
        <v>6.2E-2</v>
      </c>
      <c r="E31" s="2" t="str">
        <f t="shared" si="7"/>
        <v>NA</v>
      </c>
      <c r="F31" s="13">
        <f t="shared" si="7"/>
        <v>0.05</v>
      </c>
      <c r="G31" s="5" t="str">
        <f t="shared" si="7"/>
        <v>AVA</v>
      </c>
      <c r="H31" s="8"/>
      <c r="J31" s="1" t="s">
        <v>29</v>
      </c>
      <c r="K31" s="2">
        <v>4.2000000000000003E-2</v>
      </c>
      <c r="L31" s="2">
        <v>5.6599999999999998E-2</v>
      </c>
    </row>
    <row r="32" spans="1:43" x14ac:dyDescent="0.3">
      <c r="A32" s="17" t="s">
        <v>25</v>
      </c>
      <c r="B32" s="5"/>
      <c r="C32" s="1" t="s">
        <v>25</v>
      </c>
      <c r="D32" s="2">
        <v>7.0000000000000001E-3</v>
      </c>
      <c r="E32" s="1" t="s">
        <v>24</v>
      </c>
      <c r="F32" s="3">
        <v>4.4299999999999999E-2</v>
      </c>
      <c r="G32" s="5"/>
      <c r="H32" s="8"/>
      <c r="J32" s="1" t="s">
        <v>34</v>
      </c>
      <c r="K32" s="2">
        <v>5.0999999999999997E-2</v>
      </c>
      <c r="L32" s="2">
        <v>8.14E-2</v>
      </c>
    </row>
    <row r="33" spans="1:12" x14ac:dyDescent="0.3">
      <c r="A33" s="16" t="s">
        <v>7</v>
      </c>
      <c r="B33" s="5"/>
      <c r="C33" s="1" t="s">
        <v>7</v>
      </c>
      <c r="D33" s="2">
        <v>7.5999999999999998E-2</v>
      </c>
      <c r="E33" s="2">
        <v>7.5600000000000001E-2</v>
      </c>
      <c r="F33" s="13">
        <v>7.3699799999999996E-2</v>
      </c>
      <c r="G33" s="5" t="s">
        <v>7</v>
      </c>
      <c r="H33" s="8"/>
      <c r="J33" s="1" t="s">
        <v>27</v>
      </c>
      <c r="K33" s="2">
        <v>5.8999999999999997E-2</v>
      </c>
      <c r="L33" s="2">
        <v>0.06</v>
      </c>
    </row>
    <row r="34" spans="1:12" x14ac:dyDescent="0.3">
      <c r="A34" s="16" t="s">
        <v>9</v>
      </c>
      <c r="B34" s="5"/>
      <c r="C34" s="1" t="str">
        <f t="shared" ref="C34:G34" si="8">C9</f>
        <v>DUK</v>
      </c>
      <c r="D34" s="2">
        <f t="shared" si="8"/>
        <v>6.6600000000000006E-2</v>
      </c>
      <c r="E34" s="2">
        <f t="shared" si="8"/>
        <v>6.0999999999999999E-2</v>
      </c>
      <c r="F34" s="13">
        <f t="shared" si="8"/>
        <v>6.4031599999999994E-2</v>
      </c>
      <c r="G34" s="5" t="str">
        <f t="shared" si="8"/>
        <v>DUK</v>
      </c>
      <c r="H34" s="8"/>
      <c r="J34" s="1" t="s">
        <v>35</v>
      </c>
      <c r="K34" s="2">
        <v>7.3999999999999996E-2</v>
      </c>
      <c r="L34" s="2">
        <v>7.0000000000000007E-2</v>
      </c>
    </row>
    <row r="35" spans="1:12" x14ac:dyDescent="0.3">
      <c r="A35" s="16" t="s">
        <v>11</v>
      </c>
      <c r="B35" s="5"/>
      <c r="C35" s="1" t="str">
        <f t="shared" ref="C35:F36" si="9">C11</f>
        <v>ETR</v>
      </c>
      <c r="D35" s="2">
        <f t="shared" si="9"/>
        <v>6.8000000000000005E-2</v>
      </c>
      <c r="E35" s="2">
        <f t="shared" si="9"/>
        <v>7.3300000000000004E-2</v>
      </c>
      <c r="F35" s="13">
        <f t="shared" si="9"/>
        <v>7.0499999999999993E-2</v>
      </c>
      <c r="G35" s="5" t="s">
        <v>12</v>
      </c>
      <c r="H35" s="8"/>
      <c r="J35" s="1" t="s">
        <v>36</v>
      </c>
      <c r="K35" s="2">
        <v>7.5999999999999998E-2</v>
      </c>
      <c r="L35" s="1" t="s">
        <v>24</v>
      </c>
    </row>
    <row r="36" spans="1:12" x14ac:dyDescent="0.3">
      <c r="A36" s="16" t="s">
        <v>12</v>
      </c>
      <c r="B36" s="5"/>
      <c r="C36" s="1" t="str">
        <f t="shared" si="9"/>
        <v>EVRG</v>
      </c>
      <c r="D36" s="2">
        <f t="shared" si="9"/>
        <v>0.06</v>
      </c>
      <c r="E36" s="2">
        <f t="shared" si="9"/>
        <v>0.05</v>
      </c>
      <c r="F36" s="13">
        <f t="shared" si="9"/>
        <v>5.4000000000000006E-2</v>
      </c>
      <c r="G36" s="5" t="s">
        <v>13</v>
      </c>
      <c r="H36" s="8"/>
      <c r="J36" s="1" t="s">
        <v>37</v>
      </c>
      <c r="K36" s="2">
        <v>0.06</v>
      </c>
      <c r="L36" s="1" t="s">
        <v>24</v>
      </c>
    </row>
    <row r="37" spans="1:12" x14ac:dyDescent="0.3">
      <c r="A37" s="16" t="s">
        <v>14</v>
      </c>
      <c r="B37" s="5"/>
      <c r="C37" s="1" t="str">
        <f t="shared" ref="C37:G39" si="10">C15</f>
        <v>IDA</v>
      </c>
      <c r="D37" s="2">
        <f t="shared" si="10"/>
        <v>4.3999999999999997E-2</v>
      </c>
      <c r="E37" s="1" t="str">
        <f t="shared" si="10"/>
        <v>NA</v>
      </c>
      <c r="F37" s="13">
        <f t="shared" si="10"/>
        <v>6.2E-2</v>
      </c>
      <c r="G37" s="5" t="str">
        <f t="shared" si="10"/>
        <v>IDA</v>
      </c>
      <c r="H37" s="8"/>
      <c r="J37" s="1" t="s">
        <v>38</v>
      </c>
      <c r="K37" s="2">
        <v>7.4999999999999997E-2</v>
      </c>
      <c r="L37" s="2">
        <v>0.06</v>
      </c>
    </row>
    <row r="38" spans="1:12" x14ac:dyDescent="0.3">
      <c r="A38" s="16" t="s">
        <v>15</v>
      </c>
      <c r="B38" s="5"/>
      <c r="C38" s="1" t="str">
        <f t="shared" si="10"/>
        <v>MGEE</v>
      </c>
      <c r="D38" s="2">
        <f t="shared" si="10"/>
        <v>5.3999999999999999E-2</v>
      </c>
      <c r="E38" s="1" t="str">
        <f t="shared" si="10"/>
        <v>NA</v>
      </c>
      <c r="F38" s="13" t="str">
        <f t="shared" si="10"/>
        <v>NA</v>
      </c>
      <c r="G38" s="5" t="str">
        <f t="shared" si="10"/>
        <v>MGEE</v>
      </c>
      <c r="H38" s="8"/>
      <c r="J38" s="1" t="s">
        <v>39</v>
      </c>
      <c r="K38" s="2">
        <v>2.8000000000000001E-2</v>
      </c>
      <c r="L38" s="1" t="s">
        <v>24</v>
      </c>
    </row>
    <row r="39" spans="1:12" x14ac:dyDescent="0.3">
      <c r="A39" s="16" t="s">
        <v>16</v>
      </c>
      <c r="B39" s="5"/>
      <c r="C39" s="1" t="str">
        <f t="shared" si="10"/>
        <v>NEE</v>
      </c>
      <c r="D39" s="9">
        <f t="shared" si="10"/>
        <v>8.2000000000000003E-2</v>
      </c>
      <c r="E39" s="9">
        <f t="shared" si="10"/>
        <v>8.1199999999999994E-2</v>
      </c>
      <c r="F39" s="13">
        <f t="shared" si="10"/>
        <v>8.4833700000000012E-2</v>
      </c>
      <c r="G39" s="5" t="str">
        <f t="shared" si="10"/>
        <v>NEE</v>
      </c>
      <c r="H39" s="8"/>
      <c r="J39" s="1" t="s">
        <v>40</v>
      </c>
      <c r="K39" s="2">
        <v>0.05</v>
      </c>
      <c r="L39" s="2">
        <v>0.05</v>
      </c>
    </row>
    <row r="40" spans="1:12" x14ac:dyDescent="0.3">
      <c r="A40" s="18" t="s">
        <v>38</v>
      </c>
      <c r="B40" s="5"/>
      <c r="C40" s="1" t="s">
        <v>38</v>
      </c>
      <c r="D40" s="2">
        <f t="shared" ref="D40:F40" si="11">D54</f>
        <v>7.4999999999999997E-2</v>
      </c>
      <c r="E40" s="2">
        <f t="shared" si="11"/>
        <v>0.06</v>
      </c>
      <c r="F40" s="2">
        <f t="shared" si="11"/>
        <v>7.16667E-2</v>
      </c>
      <c r="G40" s="5" t="s">
        <v>18</v>
      </c>
      <c r="H40" s="8"/>
      <c r="J40" s="1" t="s">
        <v>41</v>
      </c>
      <c r="K40" s="2">
        <v>0.04</v>
      </c>
      <c r="L40" s="2">
        <v>0.06</v>
      </c>
    </row>
    <row r="41" spans="1:12" x14ac:dyDescent="0.3">
      <c r="A41" s="16" t="s">
        <v>17</v>
      </c>
      <c r="B41" s="5"/>
      <c r="C41" s="1" t="str">
        <f t="shared" ref="C41:F44" si="12">C18</f>
        <v>NWE</v>
      </c>
      <c r="D41" s="2">
        <f t="shared" si="12"/>
        <v>4.4999999999999998E-2</v>
      </c>
      <c r="E41" s="1" t="str">
        <f t="shared" si="12"/>
        <v>NA</v>
      </c>
      <c r="F41" s="13">
        <f t="shared" si="12"/>
        <v>5.0999999999999997E-2</v>
      </c>
      <c r="G41" s="5"/>
      <c r="H41" s="8"/>
      <c r="J41" s="1" t="s">
        <v>42</v>
      </c>
      <c r="K41" s="2">
        <v>6.3600000000000004E-2</v>
      </c>
      <c r="L41" s="2">
        <v>0.05</v>
      </c>
    </row>
    <row r="42" spans="1:12" x14ac:dyDescent="0.3">
      <c r="A42" s="16" t="s">
        <v>18</v>
      </c>
      <c r="B42" s="5"/>
      <c r="C42" s="1" t="str">
        <f t="shared" si="12"/>
        <v>OGE</v>
      </c>
      <c r="D42" s="2">
        <f t="shared" si="12"/>
        <v>-0.1234</v>
      </c>
      <c r="E42" s="2">
        <f t="shared" si="12"/>
        <v>0.05</v>
      </c>
      <c r="F42" s="13">
        <f t="shared" si="12"/>
        <v>5.2666700000000004E-2</v>
      </c>
      <c r="G42" s="5" t="s">
        <v>26</v>
      </c>
      <c r="H42" s="8"/>
      <c r="J42" s="1" t="s">
        <v>43</v>
      </c>
      <c r="K42" s="2">
        <v>6.0999999999999999E-2</v>
      </c>
      <c r="L42" s="1" t="s">
        <v>24</v>
      </c>
    </row>
    <row r="43" spans="1:12" x14ac:dyDescent="0.3">
      <c r="A43" s="16" t="s">
        <v>19</v>
      </c>
      <c r="B43" s="5"/>
      <c r="C43" s="1" t="str">
        <f t="shared" si="12"/>
        <v>PNW</v>
      </c>
      <c r="D43" s="2">
        <f t="shared" si="12"/>
        <v>7.1999999999999995E-2</v>
      </c>
      <c r="E43" s="2">
        <f t="shared" si="12"/>
        <v>8.2199999999999995E-2</v>
      </c>
      <c r="F43" s="13">
        <f t="shared" si="12"/>
        <v>6.9810499999999998E-2</v>
      </c>
      <c r="J43" s="1" t="s">
        <v>35</v>
      </c>
      <c r="K43" s="2">
        <v>7.3999999999999996E-2</v>
      </c>
      <c r="L43" s="2">
        <v>7.0000000000000007E-2</v>
      </c>
    </row>
    <row r="44" spans="1:12" x14ac:dyDescent="0.3">
      <c r="A44" s="16" t="s">
        <v>20</v>
      </c>
      <c r="B44" s="5"/>
      <c r="C44" s="1" t="str">
        <f t="shared" si="12"/>
        <v>POR</v>
      </c>
      <c r="D44" s="2">
        <f t="shared" si="12"/>
        <v>0.125</v>
      </c>
      <c r="E44" s="1" t="str">
        <f t="shared" si="12"/>
        <v>NA</v>
      </c>
      <c r="F44" s="13">
        <f t="shared" si="12"/>
        <v>8.9499999999999996E-2</v>
      </c>
      <c r="G44" s="5" t="s">
        <v>21</v>
      </c>
      <c r="H44" s="8"/>
      <c r="J44" s="1" t="s">
        <v>36</v>
      </c>
      <c r="K44" s="2">
        <v>7.5999999999999998E-2</v>
      </c>
      <c r="L44" s="1" t="s">
        <v>24</v>
      </c>
    </row>
    <row r="45" spans="1:12" x14ac:dyDescent="0.3">
      <c r="A45" s="19" t="s">
        <v>21</v>
      </c>
      <c r="B45" s="5"/>
      <c r="C45" s="1" t="str">
        <f t="shared" ref="C45:F47" si="13">C24</f>
        <v>SO</v>
      </c>
      <c r="D45" s="2">
        <f t="shared" si="13"/>
        <v>7.2999999999999995E-2</v>
      </c>
      <c r="E45" s="2">
        <f t="shared" si="13"/>
        <v>6.9500000000000006E-2</v>
      </c>
      <c r="F45" s="13">
        <f t="shared" si="13"/>
        <v>7.2238999999999998E-2</v>
      </c>
      <c r="G45" s="5" t="s">
        <v>22</v>
      </c>
      <c r="H45" s="8"/>
      <c r="J45" s="1" t="s">
        <v>37</v>
      </c>
      <c r="K45" s="2">
        <v>0.06</v>
      </c>
      <c r="L45" s="1" t="s">
        <v>24</v>
      </c>
    </row>
    <row r="46" spans="1:12" ht="16.2" thickBot="1" x14ac:dyDescent="0.35">
      <c r="A46" s="19" t="s">
        <v>22</v>
      </c>
      <c r="B46" s="6"/>
      <c r="C46" s="1" t="str">
        <f t="shared" si="13"/>
        <v>WEC</v>
      </c>
      <c r="D46" s="2">
        <f t="shared" si="13"/>
        <v>7.2099999999999997E-2</v>
      </c>
      <c r="E46" s="2">
        <f t="shared" si="13"/>
        <v>7.9500000000000001E-2</v>
      </c>
      <c r="F46" s="13">
        <f t="shared" si="13"/>
        <v>7.1714399999999998E-2</v>
      </c>
      <c r="G46" s="6" t="s">
        <v>23</v>
      </c>
      <c r="H46" s="8"/>
      <c r="J46" s="1" t="s">
        <v>38</v>
      </c>
      <c r="K46" s="2">
        <v>7.4999999999999997E-2</v>
      </c>
      <c r="L46" s="2">
        <v>0.06</v>
      </c>
    </row>
    <row r="47" spans="1:12" ht="16.2" thickBot="1" x14ac:dyDescent="0.35">
      <c r="A47" s="20" t="s">
        <v>23</v>
      </c>
      <c r="C47" s="1" t="str">
        <f t="shared" si="13"/>
        <v>XEL</v>
      </c>
      <c r="D47" s="2">
        <f t="shared" si="13"/>
        <v>6.7299999999999999E-2</v>
      </c>
      <c r="E47" s="2">
        <f t="shared" si="13"/>
        <v>6.3899999999999998E-2</v>
      </c>
      <c r="F47" s="13">
        <f t="shared" si="13"/>
        <v>6.4653200000000008E-2</v>
      </c>
      <c r="J47" s="1" t="s">
        <v>39</v>
      </c>
      <c r="K47" s="2">
        <v>2.8000000000000001E-2</v>
      </c>
      <c r="L47" s="1" t="s">
        <v>24</v>
      </c>
    </row>
    <row r="48" spans="1:12" x14ac:dyDescent="0.3">
      <c r="J48" s="1" t="s">
        <v>40</v>
      </c>
      <c r="K48" s="2">
        <v>0.05</v>
      </c>
      <c r="L48" s="2">
        <v>0.05</v>
      </c>
    </row>
    <row r="49" spans="2:41" x14ac:dyDescent="0.3">
      <c r="J49" s="1" t="s">
        <v>41</v>
      </c>
      <c r="K49" s="2">
        <v>0.04</v>
      </c>
      <c r="L49" s="2">
        <v>0.06</v>
      </c>
    </row>
    <row r="50" spans="2:41" x14ac:dyDescent="0.3">
      <c r="J50" s="1" t="s">
        <v>42</v>
      </c>
      <c r="K50" s="2">
        <v>6.3600000000000004E-2</v>
      </c>
      <c r="L50" s="2">
        <v>0.05</v>
      </c>
      <c r="AN50" s="1" t="s">
        <v>25</v>
      </c>
      <c r="AO50" s="1">
        <v>4</v>
      </c>
    </row>
    <row r="51" spans="2:41" x14ac:dyDescent="0.3">
      <c r="C51" s="1" t="s">
        <v>35</v>
      </c>
      <c r="D51" s="2">
        <v>7.3999999999999996E-2</v>
      </c>
      <c r="E51" s="2">
        <v>7.0000000000000007E-2</v>
      </c>
      <c r="F51" s="2">
        <f>H51/100</f>
        <v>7.0000000000000007E-2</v>
      </c>
      <c r="G51" s="1" t="s">
        <v>35</v>
      </c>
      <c r="H51" s="1">
        <v>7</v>
      </c>
      <c r="J51" s="1" t="s">
        <v>27</v>
      </c>
      <c r="K51" s="2">
        <v>5.8999999999999997E-2</v>
      </c>
      <c r="L51" s="2">
        <v>0.06</v>
      </c>
      <c r="AN51" s="1" t="s">
        <v>34</v>
      </c>
      <c r="AO51" s="1">
        <v>8.0498399999999997</v>
      </c>
    </row>
    <row r="52" spans="2:41" x14ac:dyDescent="0.3">
      <c r="C52" s="1" t="s">
        <v>36</v>
      </c>
      <c r="D52" s="2">
        <v>7.5999999999999998E-2</v>
      </c>
      <c r="E52" s="1" t="s">
        <v>24</v>
      </c>
      <c r="F52" s="2">
        <f t="shared" ref="F52:F58" si="14">H52/100</f>
        <v>8.2666699999999996E-2</v>
      </c>
      <c r="G52" s="1" t="s">
        <v>36</v>
      </c>
      <c r="H52" s="1">
        <v>8.2666699999999995</v>
      </c>
      <c r="J52" s="1" t="s">
        <v>44</v>
      </c>
      <c r="K52" s="2">
        <v>4.3999999999999997E-2</v>
      </c>
      <c r="L52" s="2">
        <v>6.3E-2</v>
      </c>
      <c r="AN52" s="1" t="s">
        <v>27</v>
      </c>
      <c r="AO52" s="1">
        <v>5.44</v>
      </c>
    </row>
    <row r="53" spans="2:41" x14ac:dyDescent="0.3">
      <c r="C53" s="1" t="s">
        <v>37</v>
      </c>
      <c r="D53" s="2">
        <v>0.06</v>
      </c>
      <c r="E53" s="1" t="s">
        <v>24</v>
      </c>
      <c r="F53" s="2">
        <f t="shared" si="14"/>
        <v>5.8666700000000002E-2</v>
      </c>
      <c r="G53" s="1" t="s">
        <v>37</v>
      </c>
      <c r="H53" s="1">
        <v>5.8666700000000001</v>
      </c>
      <c r="J53" s="1" t="s">
        <v>45</v>
      </c>
      <c r="K53" s="2">
        <v>7.4999999999999997E-2</v>
      </c>
      <c r="L53" s="2">
        <v>0.08</v>
      </c>
      <c r="AN53" s="1" t="s">
        <v>26</v>
      </c>
      <c r="AO53" s="1">
        <v>6.3598400000000002</v>
      </c>
    </row>
    <row r="54" spans="2:41" x14ac:dyDescent="0.3">
      <c r="C54" s="1" t="s">
        <v>38</v>
      </c>
      <c r="D54" s="2">
        <v>7.4999999999999997E-2</v>
      </c>
      <c r="E54" s="2">
        <v>0.06</v>
      </c>
      <c r="F54" s="2">
        <f t="shared" si="14"/>
        <v>7.16667E-2</v>
      </c>
      <c r="G54" s="1" t="s">
        <v>38</v>
      </c>
      <c r="H54" s="1">
        <v>7.1666699999999999</v>
      </c>
      <c r="J54" s="1" t="s">
        <v>46</v>
      </c>
      <c r="K54" s="2">
        <v>5.1999999999999998E-2</v>
      </c>
      <c r="L54" s="2">
        <v>5.7500000000000002E-2</v>
      </c>
      <c r="AN54" s="1" t="s">
        <v>28</v>
      </c>
      <c r="AO54" s="1">
        <v>7.9</v>
      </c>
    </row>
    <row r="55" spans="2:41" x14ac:dyDescent="0.3">
      <c r="C55" s="1" t="s">
        <v>39</v>
      </c>
      <c r="D55" s="2">
        <v>2.8000000000000001E-2</v>
      </c>
      <c r="E55" s="1" t="s">
        <v>24</v>
      </c>
      <c r="F55" s="2">
        <f t="shared" si="14"/>
        <v>4.4000000000000004E-2</v>
      </c>
      <c r="G55" s="1" t="s">
        <v>39</v>
      </c>
      <c r="H55" s="1">
        <v>4.4000000000000004</v>
      </c>
      <c r="J55" s="1" t="s">
        <v>47</v>
      </c>
      <c r="K55" s="2">
        <v>0.108</v>
      </c>
      <c r="L55" s="1" t="s">
        <v>24</v>
      </c>
      <c r="AN55" s="1" t="s">
        <v>30</v>
      </c>
      <c r="AO55" s="1">
        <v>6.87216</v>
      </c>
    </row>
    <row r="56" spans="2:41" x14ac:dyDescent="0.3">
      <c r="C56" s="1" t="s">
        <v>40</v>
      </c>
      <c r="D56" s="2">
        <v>0.05</v>
      </c>
      <c r="E56" s="2">
        <v>0.05</v>
      </c>
      <c r="F56" s="2">
        <f t="shared" si="14"/>
        <v>0.03</v>
      </c>
      <c r="G56" s="1" t="s">
        <v>40</v>
      </c>
      <c r="H56" s="1">
        <v>3</v>
      </c>
      <c r="J56" s="1" t="s">
        <v>48</v>
      </c>
      <c r="K56" s="2">
        <v>2.7E-2</v>
      </c>
      <c r="L56" s="1" t="s">
        <v>24</v>
      </c>
      <c r="AN56" s="1" t="s">
        <v>51</v>
      </c>
      <c r="AO56" s="1">
        <v>6.5931199999999999</v>
      </c>
    </row>
    <row r="57" spans="2:41" x14ac:dyDescent="0.3">
      <c r="C57" s="1" t="s">
        <v>41</v>
      </c>
      <c r="D57" s="2">
        <v>0.04</v>
      </c>
      <c r="E57" s="2">
        <v>0.06</v>
      </c>
      <c r="F57" s="2">
        <f t="shared" si="14"/>
        <v>8.6500000000000007E-2</v>
      </c>
      <c r="G57" s="1" t="s">
        <v>41</v>
      </c>
      <c r="H57" s="1">
        <v>8.65</v>
      </c>
      <c r="J57" s="1" t="s">
        <v>49</v>
      </c>
      <c r="K57" s="2">
        <v>7.4999999999999997E-2</v>
      </c>
      <c r="L57" s="2">
        <v>7.4999999999999997E-2</v>
      </c>
      <c r="AN57" s="1" t="s">
        <v>32</v>
      </c>
      <c r="AO57" s="1">
        <v>2.0499999999999998</v>
      </c>
    </row>
    <row r="58" spans="2:41" x14ac:dyDescent="0.3">
      <c r="C58" s="1" t="s">
        <v>42</v>
      </c>
      <c r="D58" s="2">
        <v>6.3600000000000004E-2</v>
      </c>
      <c r="E58" s="2">
        <v>0.05</v>
      </c>
      <c r="F58" s="2">
        <f t="shared" si="14"/>
        <v>6.4533300000000002E-2</v>
      </c>
      <c r="G58" s="1" t="s">
        <v>42</v>
      </c>
      <c r="H58" s="1">
        <v>6.4533300000000002</v>
      </c>
      <c r="J58" s="1" t="s">
        <v>50</v>
      </c>
      <c r="K58" s="2">
        <v>4.9000000000000002E-2</v>
      </c>
      <c r="L58" s="1" t="s">
        <v>24</v>
      </c>
      <c r="AN58" s="1" t="s">
        <v>33</v>
      </c>
      <c r="AO58" s="1">
        <v>6.5</v>
      </c>
    </row>
    <row r="59" spans="2:41" x14ac:dyDescent="0.3">
      <c r="J59" s="1" t="s">
        <v>33</v>
      </c>
      <c r="K59" s="9">
        <v>0.09</v>
      </c>
      <c r="L59" s="8" t="s">
        <v>24</v>
      </c>
      <c r="AN59" s="1" t="s">
        <v>52</v>
      </c>
      <c r="AO59" s="1">
        <v>9.6666699999999999</v>
      </c>
    </row>
    <row r="60" spans="2:41" x14ac:dyDescent="0.3">
      <c r="J60" s="8" t="s">
        <v>28</v>
      </c>
      <c r="K60" s="9">
        <v>7.4499999999999997E-2</v>
      </c>
      <c r="L60" s="9">
        <v>7.0000000000000007E-2</v>
      </c>
      <c r="AN60" s="1" t="s">
        <v>29</v>
      </c>
      <c r="AO60" s="1">
        <v>5.8691300000000002</v>
      </c>
    </row>
    <row r="61" spans="2:41" x14ac:dyDescent="0.3">
      <c r="B61" s="3"/>
      <c r="J61" s="8" t="s">
        <v>51</v>
      </c>
      <c r="K61" s="9">
        <v>6.3E-2</v>
      </c>
      <c r="L61" s="9">
        <v>5.8700000000000002E-2</v>
      </c>
    </row>
    <row r="62" spans="2:41" x14ac:dyDescent="0.3">
      <c r="B62" s="3"/>
      <c r="C62" s="3"/>
      <c r="D62" s="3"/>
      <c r="E62" s="3"/>
      <c r="G62" s="3"/>
      <c r="J62" s="8" t="s">
        <v>30</v>
      </c>
      <c r="K62" s="9">
        <v>6.8000000000000005E-2</v>
      </c>
      <c r="L62" s="9">
        <v>6.8199999999999997E-2</v>
      </c>
    </row>
    <row r="63" spans="2:41" x14ac:dyDescent="0.3">
      <c r="B63" s="3"/>
      <c r="C63" s="3"/>
      <c r="D63" s="3"/>
      <c r="E63" s="3"/>
      <c r="G63" s="3"/>
      <c r="K63" s="2"/>
      <c r="L63" s="2"/>
    </row>
    <row r="64" spans="2:41" x14ac:dyDescent="0.3">
      <c r="B64" s="3"/>
      <c r="C64" s="3"/>
      <c r="D64" s="3"/>
      <c r="E64" s="3"/>
      <c r="G64" s="3"/>
    </row>
    <row r="65" spans="1:41" x14ac:dyDescent="0.3">
      <c r="B65" s="3"/>
      <c r="C65" s="3"/>
      <c r="D65" s="3"/>
      <c r="E65" s="3"/>
      <c r="G65" s="3"/>
    </row>
    <row r="66" spans="1:41" x14ac:dyDescent="0.3">
      <c r="B66" s="3"/>
      <c r="C66" s="3"/>
      <c r="D66" s="3"/>
      <c r="E66" s="3"/>
      <c r="G66" s="3"/>
    </row>
    <row r="67" spans="1:41" x14ac:dyDescent="0.3">
      <c r="B67" s="3"/>
      <c r="C67" s="3"/>
      <c r="D67" s="3"/>
      <c r="E67" s="3"/>
      <c r="G67" s="3"/>
    </row>
    <row r="68" spans="1:41" x14ac:dyDescent="0.3">
      <c r="B68" s="3"/>
      <c r="C68" s="3"/>
      <c r="D68" s="3"/>
      <c r="E68" s="3"/>
      <c r="G68" s="3"/>
    </row>
    <row r="69" spans="1:41" x14ac:dyDescent="0.3">
      <c r="B69" s="3"/>
      <c r="C69" s="3"/>
      <c r="D69" s="3"/>
      <c r="E69" s="3"/>
      <c r="G69" s="3"/>
    </row>
    <row r="70" spans="1:41" x14ac:dyDescent="0.3">
      <c r="B70" s="3"/>
      <c r="C70" s="3"/>
      <c r="D70" s="3"/>
      <c r="E70" s="3"/>
      <c r="G70" s="3"/>
    </row>
    <row r="71" spans="1:41" x14ac:dyDescent="0.3">
      <c r="B71" s="3"/>
      <c r="C71" s="3"/>
      <c r="D71" s="3"/>
      <c r="E71" s="3"/>
      <c r="G71" s="3"/>
    </row>
    <row r="72" spans="1:41" x14ac:dyDescent="0.3">
      <c r="C72" s="3"/>
      <c r="D72" s="3"/>
      <c r="E72" s="3"/>
      <c r="G72" s="3"/>
    </row>
    <row r="74" spans="1:41" x14ac:dyDescent="0.3">
      <c r="AN74" s="3"/>
      <c r="AO74" s="3"/>
    </row>
    <row r="75" spans="1:41" s="3" customFormat="1" x14ac:dyDescent="0.3">
      <c r="A75"/>
      <c r="B75" s="1"/>
      <c r="C75" s="1"/>
      <c r="D75" s="1"/>
      <c r="E75" s="1"/>
      <c r="G75" s="1"/>
      <c r="J75" s="1"/>
      <c r="K75" s="1"/>
      <c r="L75" s="1"/>
      <c r="M75" s="13"/>
      <c r="N75" s="1"/>
    </row>
    <row r="76" spans="1:41" s="3" customFormat="1" x14ac:dyDescent="0.3">
      <c r="A76"/>
      <c r="B76" s="1"/>
      <c r="C76" s="1"/>
      <c r="D76" s="1"/>
      <c r="E76" s="1"/>
      <c r="G76" s="1"/>
      <c r="J76" s="1"/>
      <c r="K76" s="1"/>
      <c r="M76" s="13"/>
      <c r="N76" s="1"/>
    </row>
    <row r="77" spans="1:41" s="3" customFormat="1" x14ac:dyDescent="0.3">
      <c r="A77"/>
      <c r="B77" s="1"/>
      <c r="C77" s="1"/>
      <c r="D77" s="1"/>
      <c r="E77" s="1"/>
      <c r="G77" s="1"/>
      <c r="M77" s="13"/>
    </row>
    <row r="78" spans="1:41" s="3" customFormat="1" x14ac:dyDescent="0.3">
      <c r="A78"/>
      <c r="B78" s="1"/>
      <c r="C78" s="1"/>
      <c r="D78" s="1"/>
      <c r="E78" s="1"/>
      <c r="G78" s="1"/>
      <c r="M78" s="13"/>
    </row>
    <row r="79" spans="1:41" s="3" customFormat="1" x14ac:dyDescent="0.3">
      <c r="A79"/>
      <c r="B79" s="1"/>
      <c r="C79" s="1"/>
      <c r="D79" s="1"/>
      <c r="E79" s="1"/>
      <c r="G79" s="1"/>
      <c r="M79" s="13"/>
    </row>
    <row r="80" spans="1:41" s="3" customFormat="1" x14ac:dyDescent="0.3">
      <c r="A80"/>
      <c r="B80" s="1"/>
      <c r="C80" s="1"/>
      <c r="D80" s="1"/>
      <c r="E80" s="1"/>
      <c r="G80" s="1"/>
      <c r="M80" s="13"/>
    </row>
    <row r="81" spans="1:41" s="3" customFormat="1" x14ac:dyDescent="0.3">
      <c r="A81"/>
      <c r="B81" s="1"/>
      <c r="C81" s="1"/>
      <c r="D81" s="1"/>
      <c r="E81" s="1"/>
      <c r="G81" s="1"/>
      <c r="M81" s="13"/>
    </row>
    <row r="82" spans="1:41" s="3" customFormat="1" x14ac:dyDescent="0.3">
      <c r="A82"/>
      <c r="B82" s="1"/>
      <c r="C82" s="1"/>
      <c r="D82" s="1"/>
      <c r="E82" s="1"/>
      <c r="G82" s="1"/>
      <c r="M82" s="13"/>
    </row>
    <row r="83" spans="1:41" s="3" customFormat="1" x14ac:dyDescent="0.3">
      <c r="A83"/>
      <c r="B83" s="1"/>
      <c r="C83" s="1"/>
      <c r="D83" s="1"/>
      <c r="E83" s="1"/>
      <c r="G83" s="1"/>
      <c r="M83" s="13"/>
    </row>
    <row r="84" spans="1:41" s="3" customFormat="1" x14ac:dyDescent="0.3">
      <c r="A84"/>
      <c r="B84" s="1"/>
      <c r="C84" s="1"/>
      <c r="D84" s="1"/>
      <c r="E84" s="1"/>
      <c r="G84" s="1"/>
      <c r="M84" s="13"/>
    </row>
    <row r="85" spans="1:41" s="3" customFormat="1" x14ac:dyDescent="0.3">
      <c r="A85"/>
      <c r="B85" s="1"/>
      <c r="C85" s="1"/>
      <c r="D85" s="1"/>
      <c r="E85" s="1"/>
      <c r="G85" s="1"/>
      <c r="M85" s="13"/>
      <c r="AN85" s="1"/>
      <c r="AO85" s="1"/>
    </row>
    <row r="86" spans="1:41" x14ac:dyDescent="0.3">
      <c r="J86" s="3"/>
      <c r="K86" s="3"/>
      <c r="L86" s="3"/>
      <c r="N86" s="3"/>
    </row>
    <row r="87" spans="1:41" x14ac:dyDescent="0.3">
      <c r="J87" s="3"/>
      <c r="K87" s="3"/>
      <c r="N87" s="3"/>
    </row>
    <row r="105" spans="2:7" x14ac:dyDescent="0.3">
      <c r="B105" s="8"/>
    </row>
    <row r="106" spans="2:7" x14ac:dyDescent="0.3">
      <c r="B106" s="8"/>
      <c r="D106" s="2"/>
      <c r="E106" s="2"/>
      <c r="G106" s="8"/>
    </row>
    <row r="107" spans="2:7" x14ac:dyDescent="0.3">
      <c r="B107" s="8"/>
      <c r="D107" s="2"/>
      <c r="E107" s="2"/>
      <c r="G107" s="8"/>
    </row>
    <row r="108" spans="2:7" x14ac:dyDescent="0.3">
      <c r="B108" s="8"/>
      <c r="D108" s="2"/>
      <c r="E108" s="2"/>
      <c r="G108" s="8"/>
    </row>
    <row r="109" spans="2:7" x14ac:dyDescent="0.3">
      <c r="D109" s="2"/>
      <c r="E109" s="2"/>
      <c r="G109" s="8"/>
    </row>
    <row r="110" spans="2:7" x14ac:dyDescent="0.3">
      <c r="C110" s="1" t="s">
        <v>26</v>
      </c>
      <c r="D110" s="2">
        <v>5.2499999999999998E-2</v>
      </c>
      <c r="E110" s="2">
        <v>6.2399999999999997E-2</v>
      </c>
    </row>
    <row r="111" spans="2:7" x14ac:dyDescent="0.3">
      <c r="C111" s="1" t="s">
        <v>29</v>
      </c>
      <c r="D111" s="2">
        <v>4.2000000000000003E-2</v>
      </c>
      <c r="E111" s="2">
        <v>5.91E-2</v>
      </c>
    </row>
    <row r="112" spans="2:7" x14ac:dyDescent="0.3">
      <c r="C112" s="1" t="s">
        <v>34</v>
      </c>
      <c r="D112" s="2">
        <v>5.0999999999999997E-2</v>
      </c>
      <c r="E112" s="2">
        <v>0.06</v>
      </c>
    </row>
    <row r="113" spans="3:39" x14ac:dyDescent="0.3">
      <c r="C113" s="1" t="s">
        <v>27</v>
      </c>
      <c r="D113" s="2">
        <v>5.8999999999999997E-2</v>
      </c>
      <c r="E113" s="2">
        <v>0.06</v>
      </c>
    </row>
    <row r="114" spans="3:39" x14ac:dyDescent="0.3">
      <c r="C114" s="1" t="s">
        <v>35</v>
      </c>
      <c r="D114" s="2">
        <v>7.3999999999999996E-2</v>
      </c>
      <c r="E114" s="2">
        <v>7.0000000000000007E-2</v>
      </c>
    </row>
    <row r="115" spans="3:39" x14ac:dyDescent="0.3">
      <c r="C115" s="1" t="s">
        <v>36</v>
      </c>
      <c r="D115" s="2">
        <v>7.5999999999999998E-2</v>
      </c>
      <c r="E115" s="2" t="s">
        <v>24</v>
      </c>
    </row>
    <row r="116" spans="3:39" x14ac:dyDescent="0.3">
      <c r="C116" s="1" t="s">
        <v>37</v>
      </c>
      <c r="D116" s="2">
        <v>0.06</v>
      </c>
      <c r="E116" s="1" t="s">
        <v>24</v>
      </c>
    </row>
    <row r="117" spans="3:39" x14ac:dyDescent="0.3">
      <c r="C117" s="1" t="s">
        <v>38</v>
      </c>
      <c r="D117" s="2">
        <v>7.3999999999999996E-2</v>
      </c>
      <c r="E117" s="2">
        <v>0.06</v>
      </c>
    </row>
    <row r="118" spans="3:39" x14ac:dyDescent="0.3">
      <c r="C118" s="1" t="s">
        <v>39</v>
      </c>
      <c r="D118" s="2">
        <v>2.8000000000000001E-2</v>
      </c>
      <c r="E118" s="2" t="s">
        <v>24</v>
      </c>
    </row>
    <row r="119" spans="3:39" x14ac:dyDescent="0.3">
      <c r="C119" s="1" t="s">
        <v>40</v>
      </c>
      <c r="D119" s="2">
        <v>0.05</v>
      </c>
      <c r="E119" s="2">
        <v>0.05</v>
      </c>
      <c r="H119" s="8"/>
      <c r="O119" s="8"/>
      <c r="AK119" s="1" t="s">
        <v>33</v>
      </c>
      <c r="AL119" s="2">
        <v>0.09</v>
      </c>
      <c r="AM119" s="1" t="s">
        <v>24</v>
      </c>
    </row>
    <row r="120" spans="3:39" x14ac:dyDescent="0.3">
      <c r="C120" s="1" t="s">
        <v>41</v>
      </c>
      <c r="D120" s="2">
        <v>0.04</v>
      </c>
      <c r="E120" s="2">
        <v>0.06</v>
      </c>
      <c r="H120" s="8"/>
      <c r="L120" s="8"/>
      <c r="O120" s="8"/>
      <c r="AK120" s="1" t="s">
        <v>25</v>
      </c>
      <c r="AL120" s="2">
        <v>7.0000000000000001E-3</v>
      </c>
      <c r="AM120" s="1" t="s">
        <v>24</v>
      </c>
    </row>
    <row r="121" spans="3:39" x14ac:dyDescent="0.3">
      <c r="C121" s="1" t="s">
        <v>42</v>
      </c>
      <c r="D121" s="2">
        <v>6.3600000000000004E-2</v>
      </c>
      <c r="E121" s="2">
        <v>0.05</v>
      </c>
      <c r="H121" s="8"/>
      <c r="L121" s="8"/>
      <c r="M121" s="14"/>
      <c r="N121" s="8"/>
      <c r="O121" s="8"/>
      <c r="AK121" s="1" t="s">
        <v>26</v>
      </c>
      <c r="AL121" s="2">
        <v>4.8500000000000001E-2</v>
      </c>
      <c r="AM121" s="2">
        <v>5.3600000000000002E-2</v>
      </c>
    </row>
    <row r="122" spans="3:39" x14ac:dyDescent="0.3">
      <c r="C122" s="1" t="s">
        <v>43</v>
      </c>
      <c r="D122" s="2">
        <v>6.0999999999999999E-2</v>
      </c>
      <c r="E122" s="2" t="s">
        <v>24</v>
      </c>
      <c r="H122" s="8"/>
      <c r="I122" s="8"/>
      <c r="L122" s="8"/>
      <c r="M122" s="14"/>
      <c r="N122" s="8"/>
      <c r="O122" s="8"/>
      <c r="AK122" s="1" t="s">
        <v>29</v>
      </c>
      <c r="AL122" s="2">
        <v>4.2000000000000003E-2</v>
      </c>
      <c r="AM122" s="2">
        <v>5.6599999999999998E-2</v>
      </c>
    </row>
    <row r="123" spans="3:39" x14ac:dyDescent="0.3">
      <c r="C123" s="1" t="s">
        <v>35</v>
      </c>
      <c r="D123" s="2">
        <v>7.3999999999999996E-2</v>
      </c>
      <c r="E123" s="2">
        <v>7.0000000000000007E-2</v>
      </c>
      <c r="L123" s="8"/>
      <c r="M123" s="14"/>
      <c r="N123" s="8"/>
      <c r="AK123" s="1" t="s">
        <v>34</v>
      </c>
      <c r="AL123" s="2">
        <v>5.0999999999999997E-2</v>
      </c>
      <c r="AM123" s="2">
        <v>8.2000000000000003E-2</v>
      </c>
    </row>
    <row r="124" spans="3:39" x14ac:dyDescent="0.3">
      <c r="C124" s="1" t="s">
        <v>36</v>
      </c>
      <c r="D124" s="2">
        <v>7.5999999999999998E-2</v>
      </c>
      <c r="E124" s="2" t="s">
        <v>24</v>
      </c>
      <c r="M124" s="14"/>
      <c r="N124" s="8"/>
      <c r="AK124" s="1" t="s">
        <v>27</v>
      </c>
      <c r="AL124" s="2">
        <v>5.8999999999999997E-2</v>
      </c>
      <c r="AM124" s="2">
        <v>0.06</v>
      </c>
    </row>
    <row r="125" spans="3:39" x14ac:dyDescent="0.3">
      <c r="C125" s="1" t="s">
        <v>37</v>
      </c>
      <c r="D125" s="2">
        <v>0.06</v>
      </c>
      <c r="E125" s="1" t="s">
        <v>24</v>
      </c>
      <c r="AK125" s="1" t="s">
        <v>35</v>
      </c>
      <c r="AL125" s="2">
        <v>7.3999999999999996E-2</v>
      </c>
      <c r="AM125" s="2">
        <v>7.0000000000000007E-2</v>
      </c>
    </row>
    <row r="126" spans="3:39" x14ac:dyDescent="0.3">
      <c r="C126" s="1" t="s">
        <v>38</v>
      </c>
      <c r="D126" s="2">
        <v>7.3999999999999996E-2</v>
      </c>
      <c r="E126" s="2">
        <v>0.06</v>
      </c>
      <c r="AK126" s="1" t="s">
        <v>36</v>
      </c>
      <c r="AL126" s="2">
        <v>7.5999999999999998E-2</v>
      </c>
      <c r="AM126" s="1" t="s">
        <v>24</v>
      </c>
    </row>
    <row r="127" spans="3:39" x14ac:dyDescent="0.3">
      <c r="C127" s="1" t="s">
        <v>39</v>
      </c>
      <c r="D127" s="2">
        <v>2.8000000000000001E-2</v>
      </c>
      <c r="E127" s="2" t="s">
        <v>24</v>
      </c>
      <c r="AK127" s="1" t="s">
        <v>37</v>
      </c>
      <c r="AL127" s="2">
        <v>0.06</v>
      </c>
      <c r="AM127" s="1" t="s">
        <v>24</v>
      </c>
    </row>
    <row r="128" spans="3:39" x14ac:dyDescent="0.3">
      <c r="C128" s="1" t="s">
        <v>39</v>
      </c>
      <c r="D128" s="2">
        <v>2.8000000000000001E-2</v>
      </c>
      <c r="E128" s="1" t="s">
        <v>24</v>
      </c>
      <c r="AK128" s="1" t="s">
        <v>38</v>
      </c>
      <c r="AL128" s="2">
        <v>7.3999999999999996E-2</v>
      </c>
      <c r="AM128" s="2">
        <v>0.06</v>
      </c>
    </row>
    <row r="129" spans="3:39" x14ac:dyDescent="0.3">
      <c r="C129" s="1" t="s">
        <v>40</v>
      </c>
      <c r="D129" s="2">
        <v>0.05</v>
      </c>
      <c r="E129" s="2">
        <v>0.05</v>
      </c>
      <c r="AK129" s="1" t="s">
        <v>39</v>
      </c>
      <c r="AL129" s="2">
        <v>2.8000000000000001E-2</v>
      </c>
      <c r="AM129" s="1" t="s">
        <v>24</v>
      </c>
    </row>
    <row r="130" spans="3:39" x14ac:dyDescent="0.3">
      <c r="C130" s="1" t="s">
        <v>41</v>
      </c>
      <c r="D130" s="2">
        <v>0.04</v>
      </c>
      <c r="E130" s="2">
        <v>0.06</v>
      </c>
      <c r="AK130" s="1" t="s">
        <v>40</v>
      </c>
      <c r="AL130" s="2">
        <v>0.05</v>
      </c>
      <c r="AM130" s="2">
        <v>0.05</v>
      </c>
    </row>
    <row r="131" spans="3:39" x14ac:dyDescent="0.3">
      <c r="C131" s="1" t="s">
        <v>42</v>
      </c>
      <c r="D131" s="2">
        <v>6.3600000000000004E-2</v>
      </c>
      <c r="E131" s="2">
        <v>0.05</v>
      </c>
      <c r="AK131" s="1" t="s">
        <v>41</v>
      </c>
      <c r="AL131" s="2">
        <v>0.04</v>
      </c>
      <c r="AM131" s="2">
        <v>0.06</v>
      </c>
    </row>
    <row r="132" spans="3:39" x14ac:dyDescent="0.3">
      <c r="C132" s="1" t="s">
        <v>27</v>
      </c>
      <c r="D132" s="2">
        <v>5.8999999999999997E-2</v>
      </c>
      <c r="E132" s="2">
        <v>0.06</v>
      </c>
      <c r="AK132" s="1" t="s">
        <v>42</v>
      </c>
      <c r="AL132" s="2">
        <v>6.3600000000000004E-2</v>
      </c>
      <c r="AM132" s="2">
        <v>0.05</v>
      </c>
    </row>
    <row r="133" spans="3:39" x14ac:dyDescent="0.3">
      <c r="C133" s="1" t="s">
        <v>44</v>
      </c>
      <c r="D133" s="2">
        <v>4.3999999999999997E-2</v>
      </c>
      <c r="E133" s="2">
        <v>6.3E-2</v>
      </c>
      <c r="AK133" s="1" t="s">
        <v>43</v>
      </c>
      <c r="AL133" s="2">
        <v>6.0999999999999999E-2</v>
      </c>
      <c r="AM133" s="1" t="s">
        <v>24</v>
      </c>
    </row>
    <row r="134" spans="3:39" x14ac:dyDescent="0.3">
      <c r="C134" s="1" t="s">
        <v>45</v>
      </c>
      <c r="D134" s="2">
        <v>7.4999999999999997E-2</v>
      </c>
      <c r="E134" s="2">
        <v>0.08</v>
      </c>
      <c r="AK134" s="1" t="s">
        <v>35</v>
      </c>
      <c r="AL134" s="2">
        <v>7.3999999999999996E-2</v>
      </c>
      <c r="AM134" s="2">
        <v>7.0000000000000007E-2</v>
      </c>
    </row>
    <row r="135" spans="3:39" x14ac:dyDescent="0.3">
      <c r="C135" s="1" t="s">
        <v>46</v>
      </c>
      <c r="D135" s="2">
        <v>5.1999999999999998E-2</v>
      </c>
      <c r="E135" s="2">
        <v>5.7500000000000002E-2</v>
      </c>
      <c r="AK135" s="1" t="s">
        <v>36</v>
      </c>
      <c r="AL135" s="2">
        <v>7.5999999999999998E-2</v>
      </c>
      <c r="AM135" s="1" t="s">
        <v>24</v>
      </c>
    </row>
    <row r="136" spans="3:39" x14ac:dyDescent="0.3">
      <c r="C136" s="1" t="s">
        <v>47</v>
      </c>
      <c r="D136" s="2">
        <v>0.108</v>
      </c>
      <c r="E136" s="1" t="s">
        <v>24</v>
      </c>
      <c r="AK136" s="1" t="s">
        <v>37</v>
      </c>
      <c r="AL136" s="2">
        <v>0.06</v>
      </c>
      <c r="AM136" s="1" t="s">
        <v>24</v>
      </c>
    </row>
    <row r="137" spans="3:39" x14ac:dyDescent="0.3">
      <c r="C137" s="1" t="s">
        <v>48</v>
      </c>
      <c r="D137" s="2">
        <v>2.7E-2</v>
      </c>
      <c r="E137" s="1" t="s">
        <v>24</v>
      </c>
      <c r="AK137" s="1" t="s">
        <v>38</v>
      </c>
      <c r="AL137" s="2">
        <v>7.3999999999999996E-2</v>
      </c>
      <c r="AM137" s="2">
        <v>0.06</v>
      </c>
    </row>
    <row r="138" spans="3:39" x14ac:dyDescent="0.3">
      <c r="C138" s="1" t="s">
        <v>49</v>
      </c>
      <c r="D138" s="2">
        <v>7.4999999999999997E-2</v>
      </c>
      <c r="E138" s="2">
        <v>7.4999999999999997E-2</v>
      </c>
      <c r="AK138" s="1" t="s">
        <v>39</v>
      </c>
      <c r="AL138" s="2">
        <v>2.8000000000000001E-2</v>
      </c>
      <c r="AM138" s="1" t="s">
        <v>24</v>
      </c>
    </row>
    <row r="139" spans="3:39" x14ac:dyDescent="0.3">
      <c r="C139" s="1" t="s">
        <v>50</v>
      </c>
      <c r="D139" s="2">
        <v>4.9000000000000002E-2</v>
      </c>
      <c r="E139" s="1" t="s">
        <v>24</v>
      </c>
      <c r="AK139" s="1" t="s">
        <v>40</v>
      </c>
      <c r="AL139" s="2">
        <v>0.05</v>
      </c>
      <c r="AM139" s="2">
        <v>0.05</v>
      </c>
    </row>
    <row r="140" spans="3:39" x14ac:dyDescent="0.3">
      <c r="C140" s="1" t="s">
        <v>33</v>
      </c>
      <c r="D140" s="2">
        <v>0.09</v>
      </c>
      <c r="E140" s="1" t="s">
        <v>24</v>
      </c>
      <c r="AK140" s="1" t="s">
        <v>41</v>
      </c>
      <c r="AL140" s="2">
        <v>0.04</v>
      </c>
      <c r="AM140" s="2">
        <v>0.06</v>
      </c>
    </row>
    <row r="141" spans="3:39" x14ac:dyDescent="0.3">
      <c r="C141" s="1" t="s">
        <v>28</v>
      </c>
      <c r="D141" s="2">
        <v>7.6999999999999999E-2</v>
      </c>
      <c r="E141" s="2">
        <v>7.0000000000000007E-2</v>
      </c>
      <c r="AK141" s="1" t="s">
        <v>42</v>
      </c>
      <c r="AL141" s="2">
        <v>6.3600000000000004E-2</v>
      </c>
      <c r="AM141" s="2">
        <v>0.05</v>
      </c>
    </row>
    <row r="142" spans="3:39" x14ac:dyDescent="0.3">
      <c r="C142" s="1" t="s">
        <v>51</v>
      </c>
      <c r="D142" s="2">
        <v>6.3E-2</v>
      </c>
      <c r="E142" s="1" t="s">
        <v>24</v>
      </c>
      <c r="AK142" s="1" t="s">
        <v>27</v>
      </c>
      <c r="AL142" s="2">
        <v>5.8999999999999997E-2</v>
      </c>
      <c r="AM142" s="2">
        <v>0.06</v>
      </c>
    </row>
    <row r="143" spans="3:39" x14ac:dyDescent="0.3">
      <c r="AK143" s="1" t="s">
        <v>44</v>
      </c>
      <c r="AL143" s="2">
        <v>4.3999999999999997E-2</v>
      </c>
      <c r="AM143" s="2">
        <v>6.3E-2</v>
      </c>
    </row>
    <row r="144" spans="3:39" x14ac:dyDescent="0.3">
      <c r="AK144" s="3" t="s">
        <v>45</v>
      </c>
      <c r="AL144" s="3">
        <v>7.4999999999999997E-2</v>
      </c>
      <c r="AM144" s="3">
        <v>0.08</v>
      </c>
    </row>
    <row r="145" spans="37:39" x14ac:dyDescent="0.3">
      <c r="AK145" s="3" t="s">
        <v>46</v>
      </c>
      <c r="AL145" s="3">
        <v>5.1999999999999998E-2</v>
      </c>
      <c r="AM145" s="3">
        <v>5.7500000000000002E-2</v>
      </c>
    </row>
    <row r="146" spans="37:39" x14ac:dyDescent="0.3">
      <c r="AK146" s="3" t="s">
        <v>47</v>
      </c>
      <c r="AL146" s="3">
        <v>0.108</v>
      </c>
      <c r="AM146" s="3" t="s">
        <v>24</v>
      </c>
    </row>
    <row r="147" spans="37:39" x14ac:dyDescent="0.3">
      <c r="AK147" s="3" t="s">
        <v>48</v>
      </c>
      <c r="AL147" s="3">
        <v>2.7E-2</v>
      </c>
      <c r="AM147" s="3" t="s">
        <v>24</v>
      </c>
    </row>
    <row r="148" spans="37:39" x14ac:dyDescent="0.3">
      <c r="AK148" s="3" t="s">
        <v>49</v>
      </c>
      <c r="AL148" s="3">
        <v>7.4999999999999997E-2</v>
      </c>
      <c r="AM148" s="3">
        <v>7.4999999999999997E-2</v>
      </c>
    </row>
    <row r="149" spans="37:39" x14ac:dyDescent="0.3">
      <c r="AK149" s="3" t="s">
        <v>50</v>
      </c>
      <c r="AL149" s="3">
        <v>4.9000000000000002E-2</v>
      </c>
      <c r="AM149" s="3" t="s">
        <v>24</v>
      </c>
    </row>
    <row r="150" spans="37:39" x14ac:dyDescent="0.3">
      <c r="AK150" s="3" t="s">
        <v>33</v>
      </c>
      <c r="AL150" s="3">
        <v>0.09</v>
      </c>
      <c r="AM150" s="3" t="s">
        <v>24</v>
      </c>
    </row>
    <row r="151" spans="37:39" x14ac:dyDescent="0.3">
      <c r="AK151" s="3" t="s">
        <v>30</v>
      </c>
      <c r="AL151" s="3">
        <v>6.8000000000000005E-2</v>
      </c>
      <c r="AM151" s="3">
        <v>6.8199999999999997E-2</v>
      </c>
    </row>
    <row r="152" spans="37:39" x14ac:dyDescent="0.3">
      <c r="AK152" s="3"/>
      <c r="AL152" s="3"/>
      <c r="AM152" s="3"/>
    </row>
    <row r="153" spans="37:39" x14ac:dyDescent="0.3">
      <c r="AK153" s="3"/>
      <c r="AL153" s="3"/>
      <c r="AM153" s="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CDC101F5-B619-4F0E-B0C5-5E6EAC0A4357}"/>
</file>

<file path=customXml/itemProps2.xml><?xml version="1.0" encoding="utf-8"?>
<ds:datastoreItem xmlns:ds="http://schemas.openxmlformats.org/officeDocument/2006/customXml" ds:itemID="{FE181093-E91B-483E-BCD1-8CAD662A3D4F}"/>
</file>

<file path=customXml/itemProps3.xml><?xml version="1.0" encoding="utf-8"?>
<ds:datastoreItem xmlns:ds="http://schemas.openxmlformats.org/officeDocument/2006/customXml" ds:itemID="{BE22C0A1-9AD7-4B0D-B894-2A27CCE14973}"/>
</file>

<file path=customXml/itemProps4.xml><?xml version="1.0" encoding="utf-8"?>
<ds:datastoreItem xmlns:ds="http://schemas.openxmlformats.org/officeDocument/2006/customXml" ds:itemID="{8643A0C6-91AA-4907-AA75-929DD922B6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Woolridge, J. Randall</dc:creator>
  <cp:lastModifiedBy>Woolridge, J. Randall</cp:lastModifiedBy>
  <dcterms:created xsi:type="dcterms:W3CDTF">2023-06-05T11:38:33Z</dcterms:created>
  <dcterms:modified xsi:type="dcterms:W3CDTF">2024-08-01T15:12:23Z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{1678ABF4-9C53-4787-8EAB-5F6328BD9ADE}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