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tility\Currect Cases\WA - PSE - 2024\"/>
    </mc:Choice>
  </mc:AlternateContent>
  <xr:revisionPtr revIDLastSave="0" documentId="13_ncr:1_{380889C9-5359-4928-8CA8-2B60B1E858C4}" xr6:coauthVersionLast="47" xr6:coauthVersionMax="47" xr10:uidLastSave="{00000000-0000-0000-0000-000000000000}"/>
  <bookViews>
    <workbookView xWindow="4608" yWindow="336" windowWidth="19128" windowHeight="12792" xr2:uid="{00000000-000D-0000-FFFF-FFFF00000000}"/>
  </bookViews>
  <sheets>
    <sheet name="JRW-3.1  (2)" sheetId="521" r:id="rId1"/>
    <sheet name="JRW-4.1 " sheetId="556" r:id="rId2"/>
    <sheet name="JRW-4.2" sheetId="557" r:id="rId3"/>
    <sheet name="JRW-4.3" sheetId="558" r:id="rId4"/>
    <sheet name="JRW-5.1" sheetId="326" r:id="rId5"/>
    <sheet name="JRW-5.2" sheetId="458" r:id="rId6"/>
    <sheet name="JRW-5.3a" sheetId="465" r:id="rId7"/>
    <sheet name="jrw-6.1" sheetId="539" r:id="rId8"/>
    <sheet name="JRW-7.1a (2)" sheetId="525" r:id="rId9"/>
    <sheet name="JRW-7.2 (3)" sheetId="526" r:id="rId10"/>
    <sheet name="JRW-7.3 (2)" sheetId="527" r:id="rId11"/>
    <sheet name="JRW-7.4 (2)" sheetId="528" r:id="rId12"/>
    <sheet name="JRW-7.5 (3)" sheetId="529" r:id="rId13"/>
    <sheet name="JRW-7.6 (2)" sheetId="530" r:id="rId14"/>
    <sheet name="JRW-8.1a" sheetId="159" r:id="rId15"/>
    <sheet name="JRW-8.2" sheetId="303" r:id="rId16"/>
    <sheet name="JRW-8.3" sheetId="304" r:id="rId17"/>
    <sheet name="JRW-8.4a" sheetId="428" r:id="rId18"/>
    <sheet name="JRW-8.5 " sheetId="506" r:id="rId19"/>
    <sheet name="Sheet1" sheetId="559" r:id="rId20"/>
    <sheet name="JRW-8.6" sheetId="507" r:id="rId21"/>
    <sheet name="JRW-8.7" sheetId="508" r:id="rId22"/>
    <sheet name="jrw-9.1  (3)" sheetId="523" r:id="rId23"/>
    <sheet name="JRW-9.2 (2)" sheetId="538" r:id="rId24"/>
    <sheet name="JRW-10.1" sheetId="531" r:id="rId25"/>
    <sheet name="JRW-11.1XX (2)" sheetId="550" r:id="rId26"/>
    <sheet name="JRW-11.2 (3)" sheetId="551" r:id="rId27"/>
    <sheet name="JRW-11.3X (2)" sheetId="552" r:id="rId28"/>
    <sheet name="JRW-11.4X (3)" sheetId="553" r:id="rId29"/>
    <sheet name="JRW-11.5X (3)" sheetId="554" r:id="rId30"/>
    <sheet name="JRW-11.6X (3)" sheetId="555" r:id="rId31"/>
  </sheets>
  <definedNames>
    <definedName name="__________bb" localSheetId="25" hidden="1">#REF!</definedName>
    <definedName name="__________bb" localSheetId="7" hidden="1">#REF!</definedName>
    <definedName name="__________bb" localSheetId="18" hidden="1">#REF!</definedName>
    <definedName name="__________bb" localSheetId="20" hidden="1">#REF!</definedName>
    <definedName name="__________bb" localSheetId="21" hidden="1">#REF!</definedName>
    <definedName name="__________bb" localSheetId="23" hidden="1">#REF!</definedName>
    <definedName name="__________bb" hidden="1">#REF!</definedName>
    <definedName name="__________sort" localSheetId="25" hidden="1">#REF!</definedName>
    <definedName name="__________sort" localSheetId="7" hidden="1">#REF!</definedName>
    <definedName name="__________sort" localSheetId="18" hidden="1">#REF!</definedName>
    <definedName name="__________sort" localSheetId="20" hidden="1">#REF!</definedName>
    <definedName name="__________sort" localSheetId="21" hidden="1">#REF!</definedName>
    <definedName name="__________sort" localSheetId="23" hidden="1">#REF!</definedName>
    <definedName name="__________sort" hidden="1">#REF!</definedName>
    <definedName name="_________bb" localSheetId="25" hidden="1">#REF!</definedName>
    <definedName name="_________bb" localSheetId="7" hidden="1">#REF!</definedName>
    <definedName name="_________bb" localSheetId="18" hidden="1">#REF!</definedName>
    <definedName name="_________bb" localSheetId="20" hidden="1">#REF!</definedName>
    <definedName name="_________bb" localSheetId="21" hidden="1">#REF!</definedName>
    <definedName name="_________bb" localSheetId="23" hidden="1">#REF!</definedName>
    <definedName name="_________bb" hidden="1">#REF!</definedName>
    <definedName name="_________Sort" localSheetId="25" hidden="1">#REF!</definedName>
    <definedName name="_________Sort" localSheetId="7" hidden="1">#REF!</definedName>
    <definedName name="_________Sort" localSheetId="18" hidden="1">#REF!</definedName>
    <definedName name="_________Sort" localSheetId="20" hidden="1">#REF!</definedName>
    <definedName name="_________Sort" localSheetId="21" hidden="1">#REF!</definedName>
    <definedName name="_________Sort" localSheetId="23" hidden="1">#REF!</definedName>
    <definedName name="_________Sort" hidden="1">#REF!</definedName>
    <definedName name="_______kay1" localSheetId="25" hidden="1">#REF!</definedName>
    <definedName name="_______kay1" localSheetId="7" hidden="1">#REF!</definedName>
    <definedName name="_______kay1" localSheetId="18" hidden="1">#REF!</definedName>
    <definedName name="_______kay1" localSheetId="20" hidden="1">#REF!</definedName>
    <definedName name="_______kay1" localSheetId="21" hidden="1">#REF!</definedName>
    <definedName name="_______kay1" localSheetId="23" hidden="1">#REF!</definedName>
    <definedName name="_______kay1" hidden="1">#REF!</definedName>
    <definedName name="_______ke1" localSheetId="25" hidden="1">#REF!</definedName>
    <definedName name="_______ke1" localSheetId="7" hidden="1">#REF!</definedName>
    <definedName name="_______ke1" localSheetId="18" hidden="1">#REF!</definedName>
    <definedName name="_______ke1" localSheetId="20" hidden="1">#REF!</definedName>
    <definedName name="_______ke1" localSheetId="21" hidden="1">#REF!</definedName>
    <definedName name="_______ke1" localSheetId="23" hidden="1">#REF!</definedName>
    <definedName name="_______ke1" hidden="1">#REF!</definedName>
    <definedName name="_______key1" localSheetId="25" hidden="1">#REF!</definedName>
    <definedName name="_______key1" localSheetId="7" hidden="1">#REF!</definedName>
    <definedName name="_______key1" localSheetId="18" hidden="1">#REF!</definedName>
    <definedName name="_______key1" localSheetId="20" hidden="1">#REF!</definedName>
    <definedName name="_______key1" localSheetId="21" hidden="1">#REF!</definedName>
    <definedName name="_______key1" localSheetId="23" hidden="1">#REF!</definedName>
    <definedName name="_______key1" hidden="1">#REF!</definedName>
    <definedName name="_______sort" localSheetId="25" hidden="1">#REF!</definedName>
    <definedName name="_______sort" localSheetId="7" hidden="1">#REF!</definedName>
    <definedName name="_______sort" localSheetId="18" hidden="1">#REF!</definedName>
    <definedName name="_______sort" localSheetId="20" hidden="1">#REF!</definedName>
    <definedName name="_______sort" localSheetId="21" hidden="1">#REF!</definedName>
    <definedName name="_______sort" localSheetId="23" hidden="1">#REF!</definedName>
    <definedName name="_______sort" hidden="1">#REF!</definedName>
    <definedName name="______key1" localSheetId="25" hidden="1">#REF!</definedName>
    <definedName name="______key1" localSheetId="7" hidden="1">#REF!</definedName>
    <definedName name="______key1" localSheetId="18" hidden="1">#REF!</definedName>
    <definedName name="______key1" localSheetId="20" hidden="1">#REF!</definedName>
    <definedName name="______key1" localSheetId="21" hidden="1">#REF!</definedName>
    <definedName name="______key1" localSheetId="23" hidden="1">#REF!</definedName>
    <definedName name="______key1" hidden="1">#REF!</definedName>
    <definedName name="______sort1" localSheetId="25" hidden="1">#REF!</definedName>
    <definedName name="______sort1" localSheetId="7" hidden="1">#REF!</definedName>
    <definedName name="______sort1" localSheetId="18" hidden="1">#REF!</definedName>
    <definedName name="______sort1" localSheetId="20" hidden="1">#REF!</definedName>
    <definedName name="______sort1" localSheetId="21" hidden="1">#REF!</definedName>
    <definedName name="______sort1" localSheetId="23" hidden="1">#REF!</definedName>
    <definedName name="______sort1" hidden="1">#REF!</definedName>
    <definedName name="_____BB" localSheetId="25" hidden="1">#REF!</definedName>
    <definedName name="_____BB" localSheetId="7" hidden="1">#REF!</definedName>
    <definedName name="_____BB" localSheetId="18" hidden="1">#REF!</definedName>
    <definedName name="_____BB" localSheetId="20" hidden="1">#REF!</definedName>
    <definedName name="_____BB" localSheetId="21" hidden="1">#REF!</definedName>
    <definedName name="_____BB" localSheetId="23" hidden="1">#REF!</definedName>
    <definedName name="_____BB" hidden="1">#REF!</definedName>
    <definedName name="_____Sort" localSheetId="25" hidden="1">#REF!</definedName>
    <definedName name="_____Sort" localSheetId="7" hidden="1">#REF!</definedName>
    <definedName name="_____Sort" localSheetId="18" hidden="1">#REF!</definedName>
    <definedName name="_____Sort" localSheetId="20" hidden="1">#REF!</definedName>
    <definedName name="_____Sort" localSheetId="21" hidden="1">#REF!</definedName>
    <definedName name="_____Sort" localSheetId="23" hidden="1">#REF!</definedName>
    <definedName name="_____Sort" hidden="1">#REF!</definedName>
    <definedName name="____sort" localSheetId="25" hidden="1">#REF!</definedName>
    <definedName name="____sort" localSheetId="7" hidden="1">#REF!</definedName>
    <definedName name="____sort" localSheetId="18" hidden="1">#REF!</definedName>
    <definedName name="____sort" localSheetId="20" hidden="1">#REF!</definedName>
    <definedName name="____sort" localSheetId="21" hidden="1">#REF!</definedName>
    <definedName name="____sort" localSheetId="23" hidden="1">#REF!</definedName>
    <definedName name="____sort" hidden="1">#REF!</definedName>
    <definedName name="___bb" localSheetId="25" hidden="1">#REF!</definedName>
    <definedName name="___bb" localSheetId="7" hidden="1">#REF!</definedName>
    <definedName name="___bb" localSheetId="18" hidden="1">#REF!</definedName>
    <definedName name="___bb" localSheetId="20" hidden="1">#REF!</definedName>
    <definedName name="___bb" localSheetId="21" hidden="1">#REF!</definedName>
    <definedName name="___bb" localSheetId="23" hidden="1">#REF!</definedName>
    <definedName name="___bb" hidden="1">#REF!</definedName>
    <definedName name="___Key1" localSheetId="25" hidden="1">#REF!</definedName>
    <definedName name="___Key1" localSheetId="7" hidden="1">#REF!</definedName>
    <definedName name="___Key1" localSheetId="18" hidden="1">#REF!</definedName>
    <definedName name="___Key1" localSheetId="20" hidden="1">#REF!</definedName>
    <definedName name="___Key1" localSheetId="21" hidden="1">#REF!</definedName>
    <definedName name="___Key1" localSheetId="23" hidden="1">#REF!</definedName>
    <definedName name="___Key1" hidden="1">#REF!</definedName>
    <definedName name="___Sort" localSheetId="25" hidden="1">#REF!</definedName>
    <definedName name="___Sort" localSheetId="7" hidden="1">#REF!</definedName>
    <definedName name="___Sort" localSheetId="18" hidden="1">#REF!</definedName>
    <definedName name="___Sort" localSheetId="20" hidden="1">#REF!</definedName>
    <definedName name="___Sort" localSheetId="21" hidden="1">#REF!</definedName>
    <definedName name="___Sort" localSheetId="23" hidden="1">#REF!</definedName>
    <definedName name="___Sort" hidden="1">#REF!</definedName>
    <definedName name="__123Graph_A" localSheetId="26" hidden="1">#REF!</definedName>
    <definedName name="__123Graph_A" localSheetId="0" hidden="1">#REF!</definedName>
    <definedName name="__123Graph_A" localSheetId="1" hidden="1">#REF!</definedName>
    <definedName name="__123Graph_A" localSheetId="2" hidden="1">#REF!</definedName>
    <definedName name="__123Graph_A" localSheetId="4" hidden="1">#REF!</definedName>
    <definedName name="__123Graph_A" localSheetId="5" hidden="1">#REF!</definedName>
    <definedName name="__123Graph_A" localSheetId="7" hidden="1">#REF!</definedName>
    <definedName name="__123Graph_A" localSheetId="8" hidden="1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localSheetId="14" hidden="1">#REF!</definedName>
    <definedName name="__123Graph_A" localSheetId="18" hidden="1">#REF!</definedName>
    <definedName name="__123Graph_A" localSheetId="20" hidden="1">#REF!</definedName>
    <definedName name="__123Graph_A" localSheetId="22" hidden="1">#REF!</definedName>
    <definedName name="__123Graph_A" localSheetId="23" hidden="1">#REF!</definedName>
    <definedName name="__123Graph_A" hidden="1">#REF!</definedName>
    <definedName name="__123Graph_Achart" hidden="1">#REF!</definedName>
    <definedName name="__123Graph_ACurrent" hidden="1">#REF!</definedName>
    <definedName name="__123Graph_AHOBKEN4H" localSheetId="25" hidden="1">#REF!</definedName>
    <definedName name="__123Graph_AHOBKEN4H" localSheetId="7" hidden="1">#REF!</definedName>
    <definedName name="__123Graph_AHOBKEN4H" hidden="1">#REF!</definedName>
    <definedName name="__123Graph_AJCCASH4" localSheetId="25" hidden="1">#REF!</definedName>
    <definedName name="__123Graph_AJCCASH4" localSheetId="7" hidden="1">#REF!</definedName>
    <definedName name="__123Graph_AJCCASH4" hidden="1">#REF!</definedName>
    <definedName name="__123Graph_AJCCASH5" localSheetId="25" hidden="1">#REF!</definedName>
    <definedName name="__123Graph_AJCCASH5" localSheetId="7" hidden="1">#REF!</definedName>
    <definedName name="__123Graph_AJCCASH5" hidden="1">#REF!</definedName>
    <definedName name="__123Graph_AJCCASH6" localSheetId="25" hidden="1">#REF!</definedName>
    <definedName name="__123Graph_AJCCASH6" localSheetId="7" hidden="1">#REF!</definedName>
    <definedName name="__123Graph_AJCCASH6" hidden="1">#REF!</definedName>
    <definedName name="__123Graph_AJCCASH7" localSheetId="25" hidden="1">#REF!</definedName>
    <definedName name="__123Graph_AJCCASH7" localSheetId="7" hidden="1">#REF!</definedName>
    <definedName name="__123Graph_AJCCASH7" hidden="1">#REF!</definedName>
    <definedName name="__123Graph_B" localSheetId="26" hidden="1">#REF!</definedName>
    <definedName name="__123Graph_B" localSheetId="0" hidden="1">#REF!</definedName>
    <definedName name="__123Graph_B" localSheetId="1" hidden="1">#REF!</definedName>
    <definedName name="__123Graph_B" localSheetId="2" hidden="1">#REF!</definedName>
    <definedName name="__123Graph_B" localSheetId="4" hidden="1">#REF!</definedName>
    <definedName name="__123Graph_B" localSheetId="5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localSheetId="14" hidden="1">#REF!</definedName>
    <definedName name="__123Graph_B" localSheetId="18" hidden="1">#REF!</definedName>
    <definedName name="__123Graph_B" localSheetId="20" hidden="1">#REF!</definedName>
    <definedName name="__123Graph_B" localSheetId="22" hidden="1">#REF!</definedName>
    <definedName name="__123Graph_B" localSheetId="23" hidden="1">#REF!</definedName>
    <definedName name="__123Graph_B" hidden="1">#REF!</definedName>
    <definedName name="__123Graph_BCurrent" hidden="1">#REF!</definedName>
    <definedName name="__123Graph_BHOBKEN4H" localSheetId="25" hidden="1">#REF!</definedName>
    <definedName name="__123Graph_BHOBKEN4H" localSheetId="7" hidden="1">#REF!</definedName>
    <definedName name="__123Graph_BHOBKEN4H" hidden="1">#REF!</definedName>
    <definedName name="__123Graph_BHOBOKEN" localSheetId="25" hidden="1">#REF!</definedName>
    <definedName name="__123Graph_BHOBOKEN" localSheetId="7" hidden="1">#REF!</definedName>
    <definedName name="__123Graph_BHOBOKEN" hidden="1">#REF!</definedName>
    <definedName name="__123Graph_BJCCASH4" localSheetId="25" hidden="1">#REF!</definedName>
    <definedName name="__123Graph_BJCCASH4" localSheetId="7" hidden="1">#REF!</definedName>
    <definedName name="__123Graph_BJCCASH4" hidden="1">#REF!</definedName>
    <definedName name="__123Graph_BJCCASH5" localSheetId="25" hidden="1">#REF!</definedName>
    <definedName name="__123Graph_BJCCASH5" localSheetId="7" hidden="1">#REF!</definedName>
    <definedName name="__123Graph_BJCCASH5" hidden="1">#REF!</definedName>
    <definedName name="__123Graph_BJCCASH6" localSheetId="25" hidden="1">#REF!</definedName>
    <definedName name="__123Graph_BJCCASH6" localSheetId="7" hidden="1">#REF!</definedName>
    <definedName name="__123Graph_BJCCASH6" hidden="1">#REF!</definedName>
    <definedName name="__123Graph_BJCCASH7" localSheetId="25" hidden="1">#REF!</definedName>
    <definedName name="__123Graph_BJCCASH7" localSheetId="7" hidden="1">#REF!</definedName>
    <definedName name="__123Graph_BJCCASH7" hidden="1">#REF!</definedName>
    <definedName name="__123Graph_C" localSheetId="26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4" hidden="1">#REF!</definedName>
    <definedName name="__123Graph_C" localSheetId="5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8" hidden="1">#REF!</definedName>
    <definedName name="__123Graph_C" localSheetId="20" hidden="1">#REF!</definedName>
    <definedName name="__123Graph_C" localSheetId="22" hidden="1">#REF!</definedName>
    <definedName name="__123Graph_C" localSheetId="23" hidden="1">#REF!</definedName>
    <definedName name="__123Graph_C" hidden="1">#REF!</definedName>
    <definedName name="__123Graph_D" localSheetId="26" hidden="1">#REF!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localSheetId="4" hidden="1">#REF!</definedName>
    <definedName name="__123Graph_D" localSheetId="5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localSheetId="18" hidden="1">#REF!</definedName>
    <definedName name="__123Graph_D" localSheetId="20" hidden="1">#REF!</definedName>
    <definedName name="__123Graph_D" localSheetId="22" hidden="1">#REF!</definedName>
    <definedName name="__123Graph_D" localSheetId="23" hidden="1">#REF!</definedName>
    <definedName name="__123Graph_D" hidden="1">#REF!</definedName>
    <definedName name="__123Graph_E" localSheetId="26" hidden="1">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4" hidden="1">#REF!</definedName>
    <definedName name="__123Graph_E" localSheetId="5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localSheetId="18" hidden="1">#REF!</definedName>
    <definedName name="__123Graph_E" localSheetId="20" hidden="1">#REF!</definedName>
    <definedName name="__123Graph_E" localSheetId="22" hidden="1">#REF!</definedName>
    <definedName name="__123Graph_E" localSheetId="23" hidden="1">#REF!</definedName>
    <definedName name="__123Graph_E" hidden="1">#REF!</definedName>
    <definedName name="__123Graph_ECURRENT" localSheetId="23" hidden="1">#REF!</definedName>
    <definedName name="__123Graph_ECURRENT" hidden="1">#REF!</definedName>
    <definedName name="__123Graph_F" localSheetId="26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4" hidden="1">#REF!</definedName>
    <definedName name="__123Graph_F" localSheetId="5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8" hidden="1">#REF!</definedName>
    <definedName name="__123Graph_F" localSheetId="20" hidden="1">#REF!</definedName>
    <definedName name="__123Graph_F" localSheetId="22" hidden="1">#REF!</definedName>
    <definedName name="__123Graph_F" localSheetId="23" hidden="1">#REF!</definedName>
    <definedName name="__123Graph_F" hidden="1">#REF!</definedName>
    <definedName name="__123Graph_LBL_A" hidden="1">#REF!</definedName>
    <definedName name="__123Graph_X" localSheetId="25" hidden="1">#REF!</definedName>
    <definedName name="__123Graph_X" localSheetId="7" hidden="1">#REF!</definedName>
    <definedName name="__123Graph_X" hidden="1">#REF!</definedName>
    <definedName name="__123Graph_XCHART" hidden="1">#REF!</definedName>
    <definedName name="__123Graph_XCurrent" hidden="1">#REF!</definedName>
    <definedName name="__123Graph_XJCCASH4" localSheetId="25" hidden="1">#REF!</definedName>
    <definedName name="__123Graph_XJCCASH4" localSheetId="7" hidden="1">#REF!</definedName>
    <definedName name="__123Graph_XJCCASH4" hidden="1">#REF!</definedName>
    <definedName name="__123Graph_XJCCASH5" localSheetId="25" hidden="1">#REF!</definedName>
    <definedName name="__123Graph_XJCCASH5" localSheetId="7" hidden="1">#REF!</definedName>
    <definedName name="__123Graph_XJCCASH5" hidden="1">#REF!</definedName>
    <definedName name="__123Graph_XJCCASH6" localSheetId="25" hidden="1">#REF!</definedName>
    <definedName name="__123Graph_XJCCASH6" localSheetId="7" hidden="1">#REF!</definedName>
    <definedName name="__123Graph_XJCCASH6" hidden="1">#REF!</definedName>
    <definedName name="__123Graph_XJCCASH7" localSheetId="25" hidden="1">#REF!</definedName>
    <definedName name="__123Graph_XJCCASH7" localSheetId="7" hidden="1">#REF!</definedName>
    <definedName name="__123Graph_XJCCASH7" hidden="1">#REF!</definedName>
    <definedName name="__BB" localSheetId="25" hidden="1">#REF!</definedName>
    <definedName name="__BB" localSheetId="7" hidden="1">#REF!</definedName>
    <definedName name="__BB" localSheetId="18" hidden="1">#REF!</definedName>
    <definedName name="__BB" localSheetId="20" hidden="1">#REF!</definedName>
    <definedName name="__BB" localSheetId="21" hidden="1">#REF!</definedName>
    <definedName name="__BB" localSheetId="23" hidden="1">#REF!</definedName>
    <definedName name="__BB" hidden="1">#REF!</definedName>
    <definedName name="__FDS_HYPERLINK_TOGGLE_STATE__" hidden="1">"ON"</definedName>
    <definedName name="__key1" localSheetId="25" hidden="1">#REF!</definedName>
    <definedName name="__key1" localSheetId="0" hidden="1">#REF!</definedName>
    <definedName name="__key1" localSheetId="7" hidden="1">#REF!</definedName>
    <definedName name="__key1" localSheetId="18" hidden="1">#REF!</definedName>
    <definedName name="__key1" localSheetId="20" hidden="1">#REF!</definedName>
    <definedName name="__key1" localSheetId="21" hidden="1">#REF!</definedName>
    <definedName name="__key1" localSheetId="22" hidden="1">#REF!</definedName>
    <definedName name="__key1" localSheetId="23" hidden="1">#REF!</definedName>
    <definedName name="__key1" hidden="1">#REF!</definedName>
    <definedName name="__Sort" localSheetId="25" hidden="1">#REF!</definedName>
    <definedName name="__Sort" localSheetId="7" hidden="1">#REF!</definedName>
    <definedName name="__Sort" localSheetId="18" hidden="1">#REF!</definedName>
    <definedName name="__Sort" localSheetId="20" hidden="1">#REF!</definedName>
    <definedName name="__Sort" localSheetId="21" hidden="1">#REF!</definedName>
    <definedName name="__Sort" localSheetId="23" hidden="1">#REF!</definedName>
    <definedName name="__Sort" hidden="1">#REF!</definedName>
    <definedName name="__Sort1" localSheetId="25" hidden="1">#REF!</definedName>
    <definedName name="__Sort1" localSheetId="7" hidden="1">#REF!</definedName>
    <definedName name="__Sort1" localSheetId="18" hidden="1">#REF!</definedName>
    <definedName name="__Sort1" localSheetId="20" hidden="1">#REF!</definedName>
    <definedName name="__Sort1" localSheetId="21" hidden="1">#REF!</definedName>
    <definedName name="__Sort1" localSheetId="23" hidden="1">#REF!</definedName>
    <definedName name="__Sort1" hidden="1">#REF!</definedName>
    <definedName name="_1__123Graph_ACHART_1" hidden="1">#REF!</definedName>
    <definedName name="_1__123Graph_AYIELD_CURVES" hidden="1">#REF!</definedName>
    <definedName name="_1_0__123Grap" hidden="1">#REF!</definedName>
    <definedName name="_10" localSheetId="25" hidden="1">{"FAC_SUMMARY",#N/A,FALSE,"Summaries"}</definedName>
    <definedName name="_10" localSheetId="0" hidden="1">{"FAC_SUMMARY",#N/A,FALSE,"Summaries"}</definedName>
    <definedName name="_10" localSheetId="7" hidden="1">{"FAC_SUMMARY",#N/A,FALSE,"Summaries"}</definedName>
    <definedName name="_10" localSheetId="20" hidden="1">{"FAC_SUMMARY",#N/A,FALSE,"Summaries"}</definedName>
    <definedName name="_10" localSheetId="21" hidden="1">{"FAC_SUMMARY",#N/A,FALSE,"Summaries"}</definedName>
    <definedName name="_10" localSheetId="22" hidden="1">{"FAC_SUMMARY",#N/A,FALSE,"Summaries"}</definedName>
    <definedName name="_10" localSheetId="23" hidden="1">{"FAC_SUMMARY",#N/A,FALSE,"Summaries"}</definedName>
    <definedName name="_10" hidden="1">{"FAC_SUMMARY",#N/A,FALSE,"Summaries"}</definedName>
    <definedName name="_10__123Graph_ACHART_5" hidden="1">#REF!</definedName>
    <definedName name="_10__123Graph_CCHART_6" hidden="1">#REF!</definedName>
    <definedName name="_100" localSheetId="25" hidden="1">{#N/A,#N/A,FALSE,"OTHERINPUTS";#N/A,#N/A,FALSE,"DITRATEINPUTS";#N/A,#N/A,FALSE,"SUPPLIEDADJINPUT";#N/A,#N/A,FALSE,"TIMINGDIFFINPUTS";#N/A,#N/A,FALSE,"BR&amp;SUPADJ."}</definedName>
    <definedName name="_100" localSheetId="0" hidden="1">{#N/A,#N/A,FALSE,"OTHERINPUTS";#N/A,#N/A,FALSE,"DITRATEINPUTS";#N/A,#N/A,FALSE,"SUPPLIEDADJINPUT";#N/A,#N/A,FALSE,"TIMINGDIFFINPUTS";#N/A,#N/A,FALSE,"BR&amp;SUPADJ."}</definedName>
    <definedName name="_100" localSheetId="7" hidden="1">{#N/A,#N/A,FALSE,"OTHERINPUTS";#N/A,#N/A,FALSE,"DITRATEINPUTS";#N/A,#N/A,FALSE,"SUPPLIEDADJINPUT";#N/A,#N/A,FALSE,"TIMINGDIFFINPUTS";#N/A,#N/A,FALSE,"BR&amp;SUPADJ."}</definedName>
    <definedName name="_100" localSheetId="20" hidden="1">{#N/A,#N/A,FALSE,"OTHERINPUTS";#N/A,#N/A,FALSE,"DITRATEINPUTS";#N/A,#N/A,FALSE,"SUPPLIEDADJINPUT";#N/A,#N/A,FALSE,"TIMINGDIFFINPUTS";#N/A,#N/A,FALSE,"BR&amp;SUPADJ."}</definedName>
    <definedName name="_100" localSheetId="21" hidden="1">{#N/A,#N/A,FALSE,"OTHERINPUTS";#N/A,#N/A,FALSE,"DITRATEINPUTS";#N/A,#N/A,FALSE,"SUPPLIEDADJINPUT";#N/A,#N/A,FALSE,"TIMINGDIFFINPUTS";#N/A,#N/A,FALSE,"BR&amp;SUPADJ."}</definedName>
    <definedName name="_100" localSheetId="22" hidden="1">{#N/A,#N/A,FALSE,"OTHERINPUTS";#N/A,#N/A,FALSE,"DITRATEINPUTS";#N/A,#N/A,FALSE,"SUPPLIEDADJINPUT";#N/A,#N/A,FALSE,"TIMINGDIFFINPUTS";#N/A,#N/A,FALSE,"BR&amp;SUPADJ."}</definedName>
    <definedName name="_100" localSheetId="23" hidden="1">{#N/A,#N/A,FALSE,"OTHERINPUTS";#N/A,#N/A,FALSE,"DITRATEINPUTS";#N/A,#N/A,FALSE,"SUPPLIEDADJINPUT";#N/A,#N/A,FALSE,"TIMINGDIFFINPUTS";#N/A,#N/A,FALSE,"BR&amp;SUPADJ."}</definedName>
    <definedName name="_100" hidden="1">{#N/A,#N/A,FALSE,"OTHERINPUTS";#N/A,#N/A,FALSE,"DITRATEINPUTS";#N/A,#N/A,FALSE,"SUPPLIEDADJINPUT";#N/A,#N/A,FALSE,"TIMINGDIFFINPUTS";#N/A,#N/A,FALSE,"BR&amp;SUPADJ."}</definedName>
    <definedName name="_101" localSheetId="25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1" localSheetId="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1" localSheetId="7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1" localSheetId="2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1" localSheetId="21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1" localSheetId="22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1" localSheetId="23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1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2" localSheetId="25" hidden="1">{#N/A,#N/A,FALSE,"RORMEMO";#N/A,#N/A,FALSE,"RORSUMMARY";#N/A,#N/A,FALSE,"RORDETAIL"}</definedName>
    <definedName name="_102" localSheetId="0" hidden="1">{#N/A,#N/A,FALSE,"RORMEMO";#N/A,#N/A,FALSE,"RORSUMMARY";#N/A,#N/A,FALSE,"RORDETAIL"}</definedName>
    <definedName name="_102" localSheetId="7" hidden="1">{#N/A,#N/A,FALSE,"RORMEMO";#N/A,#N/A,FALSE,"RORSUMMARY";#N/A,#N/A,FALSE,"RORDETAIL"}</definedName>
    <definedName name="_102" localSheetId="20" hidden="1">{#N/A,#N/A,FALSE,"RORMEMO";#N/A,#N/A,FALSE,"RORSUMMARY";#N/A,#N/A,FALSE,"RORDETAIL"}</definedName>
    <definedName name="_102" localSheetId="21" hidden="1">{#N/A,#N/A,FALSE,"RORMEMO";#N/A,#N/A,FALSE,"RORSUMMARY";#N/A,#N/A,FALSE,"RORDETAIL"}</definedName>
    <definedName name="_102" localSheetId="22" hidden="1">{#N/A,#N/A,FALSE,"RORMEMO";#N/A,#N/A,FALSE,"RORSUMMARY";#N/A,#N/A,FALSE,"RORDETAIL"}</definedName>
    <definedName name="_102" localSheetId="23" hidden="1">{#N/A,#N/A,FALSE,"RORMEMO";#N/A,#N/A,FALSE,"RORSUMMARY";#N/A,#N/A,FALSE,"RORDETAIL"}</definedName>
    <definedName name="_102" hidden="1">{#N/A,#N/A,FALSE,"RORMEMO";#N/A,#N/A,FALSE,"RORSUMMARY";#N/A,#N/A,FALSE,"RORDETAIL"}</definedName>
    <definedName name="_102__123Graph_ACHART_6" hidden="1">#REF!</definedName>
    <definedName name="_103" localSheetId="25" hidden="1">{#N/A,#N/A,FALSE,"GLDwnLoad"}</definedName>
    <definedName name="_103" localSheetId="0" hidden="1">{#N/A,#N/A,FALSE,"GLDwnLoad"}</definedName>
    <definedName name="_103" localSheetId="7" hidden="1">{#N/A,#N/A,FALSE,"GLDwnLoad"}</definedName>
    <definedName name="_103" localSheetId="20" hidden="1">{#N/A,#N/A,FALSE,"GLDwnLoad"}</definedName>
    <definedName name="_103" localSheetId="21" hidden="1">{#N/A,#N/A,FALSE,"GLDwnLoad"}</definedName>
    <definedName name="_103" localSheetId="22" hidden="1">{#N/A,#N/A,FALSE,"GLDwnLoad"}</definedName>
    <definedName name="_103" localSheetId="23" hidden="1">{#N/A,#N/A,FALSE,"GLDwnLoad"}</definedName>
    <definedName name="_103" hidden="1">{#N/A,#N/A,FALSE,"GLDwnLoad"}</definedName>
    <definedName name="_104" localSheetId="25" hidden="1">{#N/A,#N/A,FALSE,"OTHERINPUTS";#N/A,#N/A,FALSE,"SUPPLIEDADJINPUT";#N/A,#N/A,FALSE,"BR&amp;SUPADJ."}</definedName>
    <definedName name="_104" localSheetId="0" hidden="1">{#N/A,#N/A,FALSE,"OTHERINPUTS";#N/A,#N/A,FALSE,"SUPPLIEDADJINPUT";#N/A,#N/A,FALSE,"BR&amp;SUPADJ."}</definedName>
    <definedName name="_104" localSheetId="7" hidden="1">{#N/A,#N/A,FALSE,"OTHERINPUTS";#N/A,#N/A,FALSE,"SUPPLIEDADJINPUT";#N/A,#N/A,FALSE,"BR&amp;SUPADJ."}</definedName>
    <definedName name="_104" localSheetId="20" hidden="1">{#N/A,#N/A,FALSE,"OTHERINPUTS";#N/A,#N/A,FALSE,"SUPPLIEDADJINPUT";#N/A,#N/A,FALSE,"BR&amp;SUPADJ."}</definedName>
    <definedName name="_104" localSheetId="21" hidden="1">{#N/A,#N/A,FALSE,"OTHERINPUTS";#N/A,#N/A,FALSE,"SUPPLIEDADJINPUT";#N/A,#N/A,FALSE,"BR&amp;SUPADJ."}</definedName>
    <definedName name="_104" localSheetId="22" hidden="1">{#N/A,#N/A,FALSE,"OTHERINPUTS";#N/A,#N/A,FALSE,"SUPPLIEDADJINPUT";#N/A,#N/A,FALSE,"BR&amp;SUPADJ."}</definedName>
    <definedName name="_104" localSheetId="23" hidden="1">{#N/A,#N/A,FALSE,"OTHERINPUTS";#N/A,#N/A,FALSE,"SUPPLIEDADJINPUT";#N/A,#N/A,FALSE,"BR&amp;SUPADJ."}</definedName>
    <definedName name="_104" hidden="1">{#N/A,#N/A,FALSE,"OTHERINPUTS";#N/A,#N/A,FALSE,"SUPPLIEDADJINPUT";#N/A,#N/A,FALSE,"BR&amp;SUPADJ."}</definedName>
    <definedName name="_105" localSheetId="25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" localSheetId="0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" localSheetId="7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" localSheetId="20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" localSheetId="21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" localSheetId="22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" localSheetId="23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__123Graph_ACHART_5" hidden="1">#REF!</definedName>
    <definedName name="_106" localSheetId="25" hidden="1">{"SPA_FAC",#N/A,FALSE,"OMPA SPA FAC"}</definedName>
    <definedName name="_106" localSheetId="0" hidden="1">{"SPA_FAC",#N/A,FALSE,"OMPA SPA FAC"}</definedName>
    <definedName name="_106" localSheetId="7" hidden="1">{"SPA_FAC",#N/A,FALSE,"OMPA SPA FAC"}</definedName>
    <definedName name="_106" localSheetId="20" hidden="1">{"SPA_FAC",#N/A,FALSE,"OMPA SPA FAC"}</definedName>
    <definedName name="_106" localSheetId="21" hidden="1">{"SPA_FAC",#N/A,FALSE,"OMPA SPA FAC"}</definedName>
    <definedName name="_106" localSheetId="22" hidden="1">{"SPA_FAC",#N/A,FALSE,"OMPA SPA FAC"}</definedName>
    <definedName name="_106" localSheetId="23" hidden="1">{"SPA_FAC",#N/A,FALSE,"OMPA SPA FAC"}</definedName>
    <definedName name="_106" hidden="1">{"SPA_FAC",#N/A,FALSE,"OMPA SPA FAC"}</definedName>
    <definedName name="_107" localSheetId="25" hidden="1">{#N/A,#N/A,FALSE,"GLDwnLoad"}</definedName>
    <definedName name="_107" localSheetId="0" hidden="1">{#N/A,#N/A,FALSE,"GLDwnLoad"}</definedName>
    <definedName name="_107" localSheetId="7" hidden="1">{#N/A,#N/A,FALSE,"GLDwnLoad"}</definedName>
    <definedName name="_107" localSheetId="20" hidden="1">{#N/A,#N/A,FALSE,"GLDwnLoad"}</definedName>
    <definedName name="_107" localSheetId="21" hidden="1">{#N/A,#N/A,FALSE,"GLDwnLoad"}</definedName>
    <definedName name="_107" localSheetId="22" hidden="1">{#N/A,#N/A,FALSE,"GLDwnLoad"}</definedName>
    <definedName name="_107" localSheetId="23" hidden="1">{#N/A,#N/A,FALSE,"GLDwnLoad"}</definedName>
    <definedName name="_107" hidden="1">{#N/A,#N/A,FALSE,"GLDwnLoad"}</definedName>
    <definedName name="_108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" localSheetId="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__123Graph_ACHART_6" hidden="1">#REF!</definedName>
    <definedName name="_109" localSheetId="25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09" localSheetId="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09" localSheetId="7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09" localSheetId="2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09" localSheetId="21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09" localSheetId="2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09" localSheetId="23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09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1" localSheetId="25" hidden="1">{#N/A,#N/A,TRUE,"1990";#N/A,#N/A,TRUE,"1991";#N/A,#N/A,TRUE,"1992";#N/A,#N/A,TRUE,"1993"}</definedName>
    <definedName name="_11" localSheetId="0" hidden="1">{#N/A,#N/A,TRUE,"1990";#N/A,#N/A,TRUE,"1991";#N/A,#N/A,TRUE,"1992";#N/A,#N/A,TRUE,"1993"}</definedName>
    <definedName name="_11" localSheetId="7" hidden="1">{#N/A,#N/A,TRUE,"1990";#N/A,#N/A,TRUE,"1991";#N/A,#N/A,TRUE,"1992";#N/A,#N/A,TRUE,"1993"}</definedName>
    <definedName name="_11" localSheetId="20" hidden="1">{#N/A,#N/A,TRUE,"1990";#N/A,#N/A,TRUE,"1991";#N/A,#N/A,TRUE,"1992";#N/A,#N/A,TRUE,"1993"}</definedName>
    <definedName name="_11" localSheetId="21" hidden="1">{#N/A,#N/A,TRUE,"1990";#N/A,#N/A,TRUE,"1991";#N/A,#N/A,TRUE,"1992";#N/A,#N/A,TRUE,"1993"}</definedName>
    <definedName name="_11" localSheetId="22" hidden="1">{#N/A,#N/A,TRUE,"1990";#N/A,#N/A,TRUE,"1991";#N/A,#N/A,TRUE,"1992";#N/A,#N/A,TRUE,"1993"}</definedName>
    <definedName name="_11" localSheetId="23" hidden="1">{#N/A,#N/A,TRUE,"1990";#N/A,#N/A,TRUE,"1991";#N/A,#N/A,TRUE,"1992";#N/A,#N/A,TRUE,"1993"}</definedName>
    <definedName name="_11" hidden="1">{#N/A,#N/A,TRUE,"1990";#N/A,#N/A,TRUE,"1991";#N/A,#N/A,TRUE,"1992";#N/A,#N/A,TRUE,"1993"}</definedName>
    <definedName name="_11__123Graph_XCHART_1" hidden="1">#REF!</definedName>
    <definedName name="_110" localSheetId="25" hidden="1">{"print1",#N/A,FALSE,"D21CUSTS";"print2",#N/A,FALSE,"D21CUSTS";"print3",#N/A,FALSE,"D21CUSTS";"print4",#N/A,FALSE,"D21CUSTS"}</definedName>
    <definedName name="_110" localSheetId="0" hidden="1">{"print1",#N/A,FALSE,"D21CUSTS";"print2",#N/A,FALSE,"D21CUSTS";"print3",#N/A,FALSE,"D21CUSTS";"print4",#N/A,FALSE,"D21CUSTS"}</definedName>
    <definedName name="_110" localSheetId="7" hidden="1">{"print1",#N/A,FALSE,"D21CUSTS";"print2",#N/A,FALSE,"D21CUSTS";"print3",#N/A,FALSE,"D21CUSTS";"print4",#N/A,FALSE,"D21CUSTS"}</definedName>
    <definedName name="_110" localSheetId="20" hidden="1">{"print1",#N/A,FALSE,"D21CUSTS";"print2",#N/A,FALSE,"D21CUSTS";"print3",#N/A,FALSE,"D21CUSTS";"print4",#N/A,FALSE,"D21CUSTS"}</definedName>
    <definedName name="_110" localSheetId="21" hidden="1">{"print1",#N/A,FALSE,"D21CUSTS";"print2",#N/A,FALSE,"D21CUSTS";"print3",#N/A,FALSE,"D21CUSTS";"print4",#N/A,FALSE,"D21CUSTS"}</definedName>
    <definedName name="_110" localSheetId="22" hidden="1">{"print1",#N/A,FALSE,"D21CUSTS";"print2",#N/A,FALSE,"D21CUSTS";"print3",#N/A,FALSE,"D21CUSTS";"print4",#N/A,FALSE,"D21CUSTS"}</definedName>
    <definedName name="_110" localSheetId="23" hidden="1">{"print1",#N/A,FALSE,"D21CUSTS";"print2",#N/A,FALSE,"D21CUSTS";"print3",#N/A,FALSE,"D21CUSTS";"print4",#N/A,FALSE,"D21CUSTS"}</definedName>
    <definedName name="_110" hidden="1">{"print1",#N/A,FALSE,"D21CUSTS";"print2",#N/A,FALSE,"D21CUSTS";"print3",#N/A,FALSE,"D21CUSTS";"print4",#N/A,FALSE,"D21CUSTS"}</definedName>
    <definedName name="_111" localSheetId="25" hidden="1">{"Fuel by Type",#N/A,FALSE,"00whfuel";"Fuel by Account",#N/A,FALSE,"00whfuel";"NTEC",#N/A,FALSE,"00whfuel";"Hope",#N/A,FALSE,"00whfuel";"Net Energy Load",#N/A,FALSE,"00whfuel";"Purchased Power",#N/A,FALSE,"00whfuel"}</definedName>
    <definedName name="_111" localSheetId="0" hidden="1">{"Fuel by Type",#N/A,FALSE,"00whfuel";"Fuel by Account",#N/A,FALSE,"00whfuel";"NTEC",#N/A,FALSE,"00whfuel";"Hope",#N/A,FALSE,"00whfuel";"Net Energy Load",#N/A,FALSE,"00whfuel";"Purchased Power",#N/A,FALSE,"00whfuel"}</definedName>
    <definedName name="_111" localSheetId="7" hidden="1">{"Fuel by Type",#N/A,FALSE,"00whfuel";"Fuel by Account",#N/A,FALSE,"00whfuel";"NTEC",#N/A,FALSE,"00whfuel";"Hope",#N/A,FALSE,"00whfuel";"Net Energy Load",#N/A,FALSE,"00whfuel";"Purchased Power",#N/A,FALSE,"00whfuel"}</definedName>
    <definedName name="_111" localSheetId="20" hidden="1">{"Fuel by Type",#N/A,FALSE,"00whfuel";"Fuel by Account",#N/A,FALSE,"00whfuel";"NTEC",#N/A,FALSE,"00whfuel";"Hope",#N/A,FALSE,"00whfuel";"Net Energy Load",#N/A,FALSE,"00whfuel";"Purchased Power",#N/A,FALSE,"00whfuel"}</definedName>
    <definedName name="_111" localSheetId="21" hidden="1">{"Fuel by Type",#N/A,FALSE,"00whfuel";"Fuel by Account",#N/A,FALSE,"00whfuel";"NTEC",#N/A,FALSE,"00whfuel";"Hope",#N/A,FALSE,"00whfuel";"Net Energy Load",#N/A,FALSE,"00whfuel";"Purchased Power",#N/A,FALSE,"00whfuel"}</definedName>
    <definedName name="_111" localSheetId="22" hidden="1">{"Fuel by Type",#N/A,FALSE,"00whfuel";"Fuel by Account",#N/A,FALSE,"00whfuel";"NTEC",#N/A,FALSE,"00whfuel";"Hope",#N/A,FALSE,"00whfuel";"Net Energy Load",#N/A,FALSE,"00whfuel";"Purchased Power",#N/A,FALSE,"00whfuel"}</definedName>
    <definedName name="_111" localSheetId="23" hidden="1">{"Fuel by Type",#N/A,FALSE,"00whfuel";"Fuel by Account",#N/A,FALSE,"00whfuel";"NTEC",#N/A,FALSE,"00whfuel";"Hope",#N/A,FALSE,"00whfuel";"Net Energy Load",#N/A,FALSE,"00whfuel";"Purchased Power",#N/A,FALSE,"00whfuel"}</definedName>
    <definedName name="_111" hidden="1">{"Fuel by Type",#N/A,FALSE,"00whfuel";"Fuel by Account",#N/A,FALSE,"00whfuel";"NTEC",#N/A,FALSE,"00whfuel";"Hope",#N/A,FALSE,"00whfuel";"Net Energy Load",#N/A,FALSE,"00whfuel";"Purchased Power",#N/A,FALSE,"00whfuel"}</definedName>
    <definedName name="_112" localSheetId="25" hidden="1">{"WEATHER_CUSTOMERS",#N/A,FALSE,"Ok_Fuel&amp;Rev"}</definedName>
    <definedName name="_112" localSheetId="0" hidden="1">{"WEATHER_CUSTOMERS",#N/A,FALSE,"Ok_Fuel&amp;Rev"}</definedName>
    <definedName name="_112" localSheetId="7" hidden="1">{"WEATHER_CUSTOMERS",#N/A,FALSE,"Ok_Fuel&amp;Rev"}</definedName>
    <definedName name="_112" localSheetId="20" hidden="1">{"WEATHER_CUSTOMERS",#N/A,FALSE,"Ok_Fuel&amp;Rev"}</definedName>
    <definedName name="_112" localSheetId="21" hidden="1">{"WEATHER_CUSTOMERS",#N/A,FALSE,"Ok_Fuel&amp;Rev"}</definedName>
    <definedName name="_112" localSheetId="22" hidden="1">{"WEATHER_CUSTOMERS",#N/A,FALSE,"Ok_Fuel&amp;Rev"}</definedName>
    <definedName name="_112" localSheetId="23" hidden="1">{"WEATHER_CUSTOMERS",#N/A,FALSE,"Ok_Fuel&amp;Rev"}</definedName>
    <definedName name="_112" hidden="1">{"WEATHER_CUSTOMERS",#N/A,FALSE,"Ok_Fuel&amp;Rev"}</definedName>
    <definedName name="_113" localSheetId="25" hidden="1">{#N/A,#N/A,FALSE,"GLDwnLoad"}</definedName>
    <definedName name="_113" localSheetId="0" hidden="1">{#N/A,#N/A,FALSE,"GLDwnLoad"}</definedName>
    <definedName name="_113" localSheetId="7" hidden="1">{#N/A,#N/A,FALSE,"GLDwnLoad"}</definedName>
    <definedName name="_113" localSheetId="20" hidden="1">{#N/A,#N/A,FALSE,"GLDwnLoad"}</definedName>
    <definedName name="_113" localSheetId="21" hidden="1">{#N/A,#N/A,FALSE,"GLDwnLoad"}</definedName>
    <definedName name="_113" localSheetId="22" hidden="1">{#N/A,#N/A,FALSE,"GLDwnLoad"}</definedName>
    <definedName name="_113" localSheetId="23" hidden="1">{#N/A,#N/A,FALSE,"GLDwnLoad"}</definedName>
    <definedName name="_113" hidden="1">{#N/A,#N/A,FALSE,"GLDwnLoad"}</definedName>
    <definedName name="_114" localSheetId="25" hidden="1">{#N/A,#N/A,FALSE,"OTHERINPUTS";#N/A,#N/A,FALSE,"DITRATEINPUTS";#N/A,#N/A,FALSE,"SUPPLIEDADJINPUT";#N/A,#N/A,FALSE,"TIMINGDIFFINPUTS";#N/A,#N/A,FALSE,"BR&amp;SUPADJ."}</definedName>
    <definedName name="_114" localSheetId="0" hidden="1">{#N/A,#N/A,FALSE,"OTHERINPUTS";#N/A,#N/A,FALSE,"DITRATEINPUTS";#N/A,#N/A,FALSE,"SUPPLIEDADJINPUT";#N/A,#N/A,FALSE,"TIMINGDIFFINPUTS";#N/A,#N/A,FALSE,"BR&amp;SUPADJ."}</definedName>
    <definedName name="_114" localSheetId="7" hidden="1">{#N/A,#N/A,FALSE,"OTHERINPUTS";#N/A,#N/A,FALSE,"DITRATEINPUTS";#N/A,#N/A,FALSE,"SUPPLIEDADJINPUT";#N/A,#N/A,FALSE,"TIMINGDIFFINPUTS";#N/A,#N/A,FALSE,"BR&amp;SUPADJ."}</definedName>
    <definedName name="_114" localSheetId="20" hidden="1">{#N/A,#N/A,FALSE,"OTHERINPUTS";#N/A,#N/A,FALSE,"DITRATEINPUTS";#N/A,#N/A,FALSE,"SUPPLIEDADJINPUT";#N/A,#N/A,FALSE,"TIMINGDIFFINPUTS";#N/A,#N/A,FALSE,"BR&amp;SUPADJ."}</definedName>
    <definedName name="_114" localSheetId="21" hidden="1">{#N/A,#N/A,FALSE,"OTHERINPUTS";#N/A,#N/A,FALSE,"DITRATEINPUTS";#N/A,#N/A,FALSE,"SUPPLIEDADJINPUT";#N/A,#N/A,FALSE,"TIMINGDIFFINPUTS";#N/A,#N/A,FALSE,"BR&amp;SUPADJ."}</definedName>
    <definedName name="_114" localSheetId="22" hidden="1">{#N/A,#N/A,FALSE,"OTHERINPUTS";#N/A,#N/A,FALSE,"DITRATEINPUTS";#N/A,#N/A,FALSE,"SUPPLIEDADJINPUT";#N/A,#N/A,FALSE,"TIMINGDIFFINPUTS";#N/A,#N/A,FALSE,"BR&amp;SUPADJ."}</definedName>
    <definedName name="_114" localSheetId="23" hidden="1">{#N/A,#N/A,FALSE,"OTHERINPUTS";#N/A,#N/A,FALSE,"DITRATEINPUTS";#N/A,#N/A,FALSE,"SUPPLIEDADJINPUT";#N/A,#N/A,FALSE,"TIMINGDIFFINPUTS";#N/A,#N/A,FALSE,"BR&amp;SUPADJ."}</definedName>
    <definedName name="_114" hidden="1">{#N/A,#N/A,FALSE,"OTHERINPUTS";#N/A,#N/A,FALSE,"DITRATEINPUTS";#N/A,#N/A,FALSE,"SUPPLIEDADJINPUT";#N/A,#N/A,FALSE,"TIMINGDIFFINPUTS";#N/A,#N/A,FALSE,"BR&amp;SUPADJ."}</definedName>
    <definedName name="_115" localSheetId="25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5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5" localSheetId="7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5" localSheetId="2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5" localSheetId="2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5" localSheetId="22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5" localSheetId="23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5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6" localSheetId="25" hidden="1">{#N/A,#N/A,FALSE,"GLDwnLoad"}</definedName>
    <definedName name="_116" localSheetId="0" hidden="1">{#N/A,#N/A,FALSE,"GLDwnLoad"}</definedName>
    <definedName name="_116" localSheetId="7" hidden="1">{#N/A,#N/A,FALSE,"GLDwnLoad"}</definedName>
    <definedName name="_116" localSheetId="20" hidden="1">{#N/A,#N/A,FALSE,"GLDwnLoad"}</definedName>
    <definedName name="_116" localSheetId="21" hidden="1">{#N/A,#N/A,FALSE,"GLDwnLoad"}</definedName>
    <definedName name="_116" localSheetId="22" hidden="1">{#N/A,#N/A,FALSE,"GLDwnLoad"}</definedName>
    <definedName name="_116" localSheetId="23" hidden="1">{#N/A,#N/A,FALSE,"GLDwnLoad"}</definedName>
    <definedName name="_116" hidden="1">{#N/A,#N/A,FALSE,"GLDwnLoad"}</definedName>
    <definedName name="_118__123Graph_BCHART_6" hidden="1">#REF!</definedName>
    <definedName name="_119__123Graph_BCHART_5" hidden="1">#REF!</definedName>
    <definedName name="_12" localSheetId="25" hidden="1">{#N/A,#N/A,TRUE,"1990";#N/A,#N/A,TRUE,"1991";#N/A,#N/A,TRUE,"1992";#N/A,#N/A,TRUE,"1993"}</definedName>
    <definedName name="_12" localSheetId="0" hidden="1">{#N/A,#N/A,TRUE,"1990";#N/A,#N/A,TRUE,"1991";#N/A,#N/A,TRUE,"1992";#N/A,#N/A,TRUE,"1993"}</definedName>
    <definedName name="_12" localSheetId="7" hidden="1">{#N/A,#N/A,TRUE,"1990";#N/A,#N/A,TRUE,"1991";#N/A,#N/A,TRUE,"1992";#N/A,#N/A,TRUE,"1993"}</definedName>
    <definedName name="_12" localSheetId="20" hidden="1">{#N/A,#N/A,TRUE,"1990";#N/A,#N/A,TRUE,"1991";#N/A,#N/A,TRUE,"1992";#N/A,#N/A,TRUE,"1993"}</definedName>
    <definedName name="_12" localSheetId="21" hidden="1">{#N/A,#N/A,TRUE,"1990";#N/A,#N/A,TRUE,"1991";#N/A,#N/A,TRUE,"1992";#N/A,#N/A,TRUE,"1993"}</definedName>
    <definedName name="_12" localSheetId="22" hidden="1">{#N/A,#N/A,TRUE,"1990";#N/A,#N/A,TRUE,"1991";#N/A,#N/A,TRUE,"1992";#N/A,#N/A,TRUE,"1993"}</definedName>
    <definedName name="_12" localSheetId="23" hidden="1">{#N/A,#N/A,TRUE,"1990";#N/A,#N/A,TRUE,"1991";#N/A,#N/A,TRUE,"1992";#N/A,#N/A,TRUE,"1993"}</definedName>
    <definedName name="_12" hidden="1">{#N/A,#N/A,TRUE,"1990";#N/A,#N/A,TRUE,"1991";#N/A,#N/A,TRUE,"1992";#N/A,#N/A,TRUE,"1993"}</definedName>
    <definedName name="_12__123Graph_ACHART_6" hidden="1">#REF!</definedName>
    <definedName name="_12__123Graph_XCHART_2" hidden="1">#REF!</definedName>
    <definedName name="_123Graph_ACHART" hidden="1">#REF!</definedName>
    <definedName name="_126__123Graph_ACHART_6" hidden="1">#REF!</definedName>
    <definedName name="_126__123Graph_BCHART_5" hidden="1">#REF!</definedName>
    <definedName name="_13" localSheetId="25" hidden="1">{"summary",#N/A,TRUE,"E93ADJ";"detail",#N/A,TRUE,"E93ADJ"}</definedName>
    <definedName name="_13" localSheetId="0" hidden="1">{"summary",#N/A,TRUE,"E93ADJ";"detail",#N/A,TRUE,"E93ADJ"}</definedName>
    <definedName name="_13" localSheetId="7" hidden="1">{"summary",#N/A,TRUE,"E93ADJ";"detail",#N/A,TRUE,"E93ADJ"}</definedName>
    <definedName name="_13" localSheetId="20" hidden="1">{"summary",#N/A,TRUE,"E93ADJ";"detail",#N/A,TRUE,"E93ADJ"}</definedName>
    <definedName name="_13" localSheetId="21" hidden="1">{"summary",#N/A,TRUE,"E93ADJ";"detail",#N/A,TRUE,"E93ADJ"}</definedName>
    <definedName name="_13" localSheetId="22" hidden="1">{"summary",#N/A,TRUE,"E93ADJ";"detail",#N/A,TRUE,"E93ADJ"}</definedName>
    <definedName name="_13" localSheetId="23" hidden="1">{"summary",#N/A,TRUE,"E93ADJ";"detail",#N/A,TRUE,"E93ADJ"}</definedName>
    <definedName name="_13" hidden="1">{"summary",#N/A,TRUE,"E93ADJ";"detail",#N/A,TRUE,"E93ADJ"}</definedName>
    <definedName name="_13__123Graph_XCHART_3" hidden="1">#REF!</definedName>
    <definedName name="_132__123Graph_CCHART_4" hidden="1">#REF!</definedName>
    <definedName name="_14" localSheetId="25" hidden="1">{"summary",#N/A,TRUE,"E93ADJ";"detail",#N/A,TRUE,"E93ADJ"}</definedName>
    <definedName name="_14" localSheetId="0" hidden="1">{"summary",#N/A,TRUE,"E93ADJ";"detail",#N/A,TRUE,"E93ADJ"}</definedName>
    <definedName name="_14" localSheetId="7" hidden="1">{"summary",#N/A,TRUE,"E93ADJ";"detail",#N/A,TRUE,"E93ADJ"}</definedName>
    <definedName name="_14" localSheetId="20" hidden="1">{"summary",#N/A,TRUE,"E93ADJ";"detail",#N/A,TRUE,"E93ADJ"}</definedName>
    <definedName name="_14" localSheetId="21" hidden="1">{"summary",#N/A,TRUE,"E93ADJ";"detail",#N/A,TRUE,"E93ADJ"}</definedName>
    <definedName name="_14" localSheetId="22" hidden="1">{"summary",#N/A,TRUE,"E93ADJ";"detail",#N/A,TRUE,"E93ADJ"}</definedName>
    <definedName name="_14" localSheetId="23" hidden="1">{"summary",#N/A,TRUE,"E93ADJ";"detail",#N/A,TRUE,"E93ADJ"}</definedName>
    <definedName name="_14" hidden="1">{"summary",#N/A,TRUE,"E93ADJ";"detail",#N/A,TRUE,"E93ADJ"}</definedName>
    <definedName name="_14__123Graph_ACHART_1" hidden="1">#REF!</definedName>
    <definedName name="_14__123Graph_BCHART_5" hidden="1">#REF!</definedName>
    <definedName name="_14__123Graph_XCHART_4" hidden="1">#REF!</definedName>
    <definedName name="_144__123Graph_BCHART_6" hidden="1">#REF!</definedName>
    <definedName name="_147__123Graph_BCHART_5" hidden="1">#REF!</definedName>
    <definedName name="_15" localSheetId="25" hidden="1">{#N/A,#N/A,TRUE,"1990";#N/A,#N/A,TRUE,"1991";#N/A,#N/A,TRUE,"1992";#N/A,#N/A,TRUE,"1993"}</definedName>
    <definedName name="_15" localSheetId="0" hidden="1">{#N/A,#N/A,TRUE,"1990";#N/A,#N/A,TRUE,"1991";#N/A,#N/A,TRUE,"1992";#N/A,#N/A,TRUE,"1993"}</definedName>
    <definedName name="_15" localSheetId="7" hidden="1">{#N/A,#N/A,TRUE,"1990";#N/A,#N/A,TRUE,"1991";#N/A,#N/A,TRUE,"1992";#N/A,#N/A,TRUE,"1993"}</definedName>
    <definedName name="_15" localSheetId="20" hidden="1">{#N/A,#N/A,TRUE,"1990";#N/A,#N/A,TRUE,"1991";#N/A,#N/A,TRUE,"1992";#N/A,#N/A,TRUE,"1993"}</definedName>
    <definedName name="_15" localSheetId="21" hidden="1">{#N/A,#N/A,TRUE,"1990";#N/A,#N/A,TRUE,"1991";#N/A,#N/A,TRUE,"1992";#N/A,#N/A,TRUE,"1993"}</definedName>
    <definedName name="_15" localSheetId="22" hidden="1">{#N/A,#N/A,TRUE,"1990";#N/A,#N/A,TRUE,"1991";#N/A,#N/A,TRUE,"1992";#N/A,#N/A,TRUE,"1993"}</definedName>
    <definedName name="_15" localSheetId="23" hidden="1">{#N/A,#N/A,TRUE,"1990";#N/A,#N/A,TRUE,"1991";#N/A,#N/A,TRUE,"1992";#N/A,#N/A,TRUE,"1993"}</definedName>
    <definedName name="_15" hidden="1">{#N/A,#N/A,TRUE,"1990";#N/A,#N/A,TRUE,"1991";#N/A,#N/A,TRUE,"1992";#N/A,#N/A,TRUE,"1993"}</definedName>
    <definedName name="_15__123Graph_XCHART_5" hidden="1">#REF!</definedName>
    <definedName name="_152__123Graph_BCHART_6" hidden="1">#REF!</definedName>
    <definedName name="_152__123Graph_CCHART_6" hidden="1">#REF!</definedName>
    <definedName name="_16" localSheetId="25" hidden="1">{"summary",#N/A,TRUE,"E93ADJ";"detail",#N/A,TRUE,"E93ADJ"}</definedName>
    <definedName name="_16" localSheetId="0" hidden="1">{"summary",#N/A,TRUE,"E93ADJ";"detail",#N/A,TRUE,"E93ADJ"}</definedName>
    <definedName name="_16" localSheetId="7" hidden="1">{"summary",#N/A,TRUE,"E93ADJ";"detail",#N/A,TRUE,"E93ADJ"}</definedName>
    <definedName name="_16" localSheetId="20" hidden="1">{"summary",#N/A,TRUE,"E93ADJ";"detail",#N/A,TRUE,"E93ADJ"}</definedName>
    <definedName name="_16" localSheetId="21" hidden="1">{"summary",#N/A,TRUE,"E93ADJ";"detail",#N/A,TRUE,"E93ADJ"}</definedName>
    <definedName name="_16" localSheetId="22" hidden="1">{"summary",#N/A,TRUE,"E93ADJ";"detail",#N/A,TRUE,"E93ADJ"}</definedName>
    <definedName name="_16" localSheetId="23" hidden="1">{"summary",#N/A,TRUE,"E93ADJ";"detail",#N/A,TRUE,"E93ADJ"}</definedName>
    <definedName name="_16" hidden="1">{"summary",#N/A,TRUE,"E93ADJ";"detail",#N/A,TRUE,"E93ADJ"}</definedName>
    <definedName name="_16__123Graph_BCHART_6" hidden="1">#REF!</definedName>
    <definedName name="_16__123Graph_XCHART_6" hidden="1">#REF!</definedName>
    <definedName name="_161__123Graph_CCHART_4" hidden="1">#REF!</definedName>
    <definedName name="_166__123Graph_XCHART_1" hidden="1">#REF!</definedName>
    <definedName name="_17" localSheetId="25" hidden="1">{"ARK_JURIS_FUEL",#N/A,FALSE,"Ark_Fuel&amp;Rev"}</definedName>
    <definedName name="_17" localSheetId="0" hidden="1">{"ARK_JURIS_FUEL",#N/A,FALSE,"Ark_Fuel&amp;Rev"}</definedName>
    <definedName name="_17" localSheetId="7" hidden="1">{"ARK_JURIS_FUEL",#N/A,FALSE,"Ark_Fuel&amp;Rev"}</definedName>
    <definedName name="_17" localSheetId="20" hidden="1">{"ARK_JURIS_FUEL",#N/A,FALSE,"Ark_Fuel&amp;Rev"}</definedName>
    <definedName name="_17" localSheetId="21" hidden="1">{"ARK_JURIS_FUEL",#N/A,FALSE,"Ark_Fuel&amp;Rev"}</definedName>
    <definedName name="_17" localSheetId="22" hidden="1">{"ARK_JURIS_FUEL",#N/A,FALSE,"Ark_Fuel&amp;Rev"}</definedName>
    <definedName name="_17" localSheetId="23" hidden="1">{"ARK_JURIS_FUEL",#N/A,FALSE,"Ark_Fuel&amp;Rev"}</definedName>
    <definedName name="_17" hidden="1">{"ARK_JURIS_FUEL",#N/A,FALSE,"Ark_Fuel&amp;Rev"}</definedName>
    <definedName name="_17__123Graph_ACHART_1" hidden="1">#REF!</definedName>
    <definedName name="_170__123Graph_CCHART_4" hidden="1">#REF!</definedName>
    <definedName name="_173__123Graph_BCHART_6" hidden="1">#REF!</definedName>
    <definedName name="_18" localSheetId="25" hidden="1">{#N/A,#N/A,FALSE,"SCA";#N/A,#N/A,FALSE,"NCA";#N/A,#N/A,FALSE,"SAZ";#N/A,#N/A,FALSE,"CAZ";#N/A,#N/A,FALSE,"SNV";#N/A,#N/A,FALSE,"NNV";#N/A,#N/A,FALSE,"PP";#N/A,#N/A,FALSE,"SA"}</definedName>
    <definedName name="_18" localSheetId="0" hidden="1">{#N/A,#N/A,FALSE,"SCA";#N/A,#N/A,FALSE,"NCA";#N/A,#N/A,FALSE,"SAZ";#N/A,#N/A,FALSE,"CAZ";#N/A,#N/A,FALSE,"SNV";#N/A,#N/A,FALSE,"NNV";#N/A,#N/A,FALSE,"PP";#N/A,#N/A,FALSE,"SA"}</definedName>
    <definedName name="_18" localSheetId="7" hidden="1">{#N/A,#N/A,FALSE,"SCA";#N/A,#N/A,FALSE,"NCA";#N/A,#N/A,FALSE,"SAZ";#N/A,#N/A,FALSE,"CAZ";#N/A,#N/A,FALSE,"SNV";#N/A,#N/A,FALSE,"NNV";#N/A,#N/A,FALSE,"PP";#N/A,#N/A,FALSE,"SA"}</definedName>
    <definedName name="_18" localSheetId="20" hidden="1">{#N/A,#N/A,FALSE,"SCA";#N/A,#N/A,FALSE,"NCA";#N/A,#N/A,FALSE,"SAZ";#N/A,#N/A,FALSE,"CAZ";#N/A,#N/A,FALSE,"SNV";#N/A,#N/A,FALSE,"NNV";#N/A,#N/A,FALSE,"PP";#N/A,#N/A,FALSE,"SA"}</definedName>
    <definedName name="_18" localSheetId="21" hidden="1">{#N/A,#N/A,FALSE,"SCA";#N/A,#N/A,FALSE,"NCA";#N/A,#N/A,FALSE,"SAZ";#N/A,#N/A,FALSE,"CAZ";#N/A,#N/A,FALSE,"SNV";#N/A,#N/A,FALSE,"NNV";#N/A,#N/A,FALSE,"PP";#N/A,#N/A,FALSE,"SA"}</definedName>
    <definedName name="_18" localSheetId="22" hidden="1">{#N/A,#N/A,FALSE,"SCA";#N/A,#N/A,FALSE,"NCA";#N/A,#N/A,FALSE,"SAZ";#N/A,#N/A,FALSE,"CAZ";#N/A,#N/A,FALSE,"SNV";#N/A,#N/A,FALSE,"NNV";#N/A,#N/A,FALSE,"PP";#N/A,#N/A,FALSE,"SA"}</definedName>
    <definedName name="_18" localSheetId="23" hidden="1">{#N/A,#N/A,FALSE,"SCA";#N/A,#N/A,FALSE,"NCA";#N/A,#N/A,FALSE,"SAZ";#N/A,#N/A,FALSE,"CAZ";#N/A,#N/A,FALSE,"SNV";#N/A,#N/A,FALSE,"NNV";#N/A,#N/A,FALSE,"PP";#N/A,#N/A,FALSE,"SA"}</definedName>
    <definedName name="_18" hidden="1">{#N/A,#N/A,FALSE,"SCA";#N/A,#N/A,FALSE,"NCA";#N/A,#N/A,FALSE,"SAZ";#N/A,#N/A,FALSE,"CAZ";#N/A,#N/A,FALSE,"SNV";#N/A,#N/A,FALSE,"NNV";#N/A,#N/A,FALSE,"PP";#N/A,#N/A,FALSE,"SA"}</definedName>
    <definedName name="_18__123Graph_ACHART_1" hidden="1">#REF!</definedName>
    <definedName name="_18__123Graph_CCHART_4" hidden="1">#REF!</definedName>
    <definedName name="_180__123Graph_XCHART_2" hidden="1">#REF!</definedName>
    <definedName name="_186__123Graph_CCHART_6" localSheetId="0" hidden="1">#REF!</definedName>
    <definedName name="_186__123Graph_CCHART_6" localSheetId="7" hidden="1">#REF!</definedName>
    <definedName name="_186__123Graph_CCHART_6" localSheetId="22" hidden="1">#REF!</definedName>
    <definedName name="_186__123Graph_CCHART_6" hidden="1">#REF!</definedName>
    <definedName name="_19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" localSheetId="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4__123Graph_CCHART_4" hidden="1">#REF!</definedName>
    <definedName name="_194__123Graph_XCHART_3" hidden="1">#REF!</definedName>
    <definedName name="_196__123Graph_CCHART_6" hidden="1">#REF!</definedName>
    <definedName name="_1Q_0_Regressio" localSheetId="25" hidden="1">#REF!</definedName>
    <definedName name="_1Q_0_Regressio" localSheetId="0" hidden="1">#REF!</definedName>
    <definedName name="_1Q_0_Regressio" localSheetId="7" hidden="1">#REF!</definedName>
    <definedName name="_1Q_0_Regressio" localSheetId="18" hidden="1">#REF!</definedName>
    <definedName name="_1Q_0_Regressio" localSheetId="20" hidden="1">#REF!</definedName>
    <definedName name="_1Q_0_Regressio" localSheetId="21" hidden="1">#REF!</definedName>
    <definedName name="_1Q_0_Regressio" localSheetId="22" hidden="1">#REF!</definedName>
    <definedName name="_1Q_0_Regressio" localSheetId="23" hidden="1">#REF!</definedName>
    <definedName name="_1Q_0_Regressio" hidden="1">#REF!</definedName>
    <definedName name="_2__123Graph_ACHART_1" hidden="1">#REF!</definedName>
    <definedName name="_2__123Graph_ACHART_2" hidden="1">#REF!</definedName>
    <definedName name="_2__123Graph_BYIELD_CURVES" hidden="1">#REF!</definedName>
    <definedName name="_20" localSheetId="25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" localSheetId="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" localSheetId="7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" localSheetId="2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" localSheetId="21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" localSheetId="2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" localSheetId="23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__123Graph_CCHART_6" hidden="1">#REF!</definedName>
    <definedName name="_203__123Graph_XCHART_1" hidden="1">#REF!</definedName>
    <definedName name="_208__123Graph_XCHART_4" hidden="1">#REF!</definedName>
    <definedName name="_21" localSheetId="25" hidden="1">{"wp_h4.2",#N/A,FALSE,"WP_H4.2";"wp_h4.3",#N/A,FALSE,"WP_H4.3"}</definedName>
    <definedName name="_21" localSheetId="0" hidden="1">{"wp_h4.2",#N/A,FALSE,"WP_H4.2";"wp_h4.3",#N/A,FALSE,"WP_H4.3"}</definedName>
    <definedName name="_21" localSheetId="7" hidden="1">{"wp_h4.2",#N/A,FALSE,"WP_H4.2";"wp_h4.3",#N/A,FALSE,"WP_H4.3"}</definedName>
    <definedName name="_21" localSheetId="20" hidden="1">{"wp_h4.2",#N/A,FALSE,"WP_H4.2";"wp_h4.3",#N/A,FALSE,"WP_H4.3"}</definedName>
    <definedName name="_21" localSheetId="21" hidden="1">{"wp_h4.2",#N/A,FALSE,"WP_H4.2";"wp_h4.3",#N/A,FALSE,"WP_H4.3"}</definedName>
    <definedName name="_21" localSheetId="22" hidden="1">{"wp_h4.2",#N/A,FALSE,"WP_H4.2";"wp_h4.3",#N/A,FALSE,"WP_H4.3"}</definedName>
    <definedName name="_21" localSheetId="23" hidden="1">{"wp_h4.2",#N/A,FALSE,"WP_H4.2";"wp_h4.3",#N/A,FALSE,"WP_H4.3"}</definedName>
    <definedName name="_21" hidden="1">{"wp_h4.2",#N/A,FALSE,"WP_H4.2";"wp_h4.3",#N/A,FALSE,"WP_H4.3"}</definedName>
    <definedName name="_21__123Graph_ACHART_1" hidden="1">#REF!</definedName>
    <definedName name="_214__123Graph_XCHART_1" hidden="1">#REF!</definedName>
    <definedName name="_22" localSheetId="25" hidden="1">{#N/A,#N/A,TRUE,"1990";#N/A,#N/A,TRUE,"1991";#N/A,#N/A,TRUE,"1992";#N/A,#N/A,TRUE,"1993"}</definedName>
    <definedName name="_22" localSheetId="0" hidden="1">{#N/A,#N/A,TRUE,"1990";#N/A,#N/A,TRUE,"1991";#N/A,#N/A,TRUE,"1992";#N/A,#N/A,TRUE,"1993"}</definedName>
    <definedName name="_22" localSheetId="7" hidden="1">{#N/A,#N/A,TRUE,"1990";#N/A,#N/A,TRUE,"1991";#N/A,#N/A,TRUE,"1992";#N/A,#N/A,TRUE,"1993"}</definedName>
    <definedName name="_22" localSheetId="20" hidden="1">{#N/A,#N/A,TRUE,"1990";#N/A,#N/A,TRUE,"1991";#N/A,#N/A,TRUE,"1992";#N/A,#N/A,TRUE,"1993"}</definedName>
    <definedName name="_22" localSheetId="21" hidden="1">{#N/A,#N/A,TRUE,"1990";#N/A,#N/A,TRUE,"1991";#N/A,#N/A,TRUE,"1992";#N/A,#N/A,TRUE,"1993"}</definedName>
    <definedName name="_22" localSheetId="22" hidden="1">{#N/A,#N/A,TRUE,"1990";#N/A,#N/A,TRUE,"1991";#N/A,#N/A,TRUE,"1992";#N/A,#N/A,TRUE,"1993"}</definedName>
    <definedName name="_22" localSheetId="23" hidden="1">{#N/A,#N/A,TRUE,"1990";#N/A,#N/A,TRUE,"1991";#N/A,#N/A,TRUE,"1992";#N/A,#N/A,TRUE,"1993"}</definedName>
    <definedName name="_22" hidden="1">{#N/A,#N/A,TRUE,"1990";#N/A,#N/A,TRUE,"1991";#N/A,#N/A,TRUE,"1992";#N/A,#N/A,TRUE,"1993"}</definedName>
    <definedName name="_22__123Graph_XCHART_1" hidden="1">#REF!</definedName>
    <definedName name="_220__123Graph_CCHART_6" hidden="1">#REF!</definedName>
    <definedName name="_220__123Graph_XCHART_2" hidden="1">#REF!</definedName>
    <definedName name="_222__123Graph_XCHART_5" hidden="1">#REF!</definedName>
    <definedName name="_23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" localSheetId="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2__123Graph_XCHART_2" hidden="1">#REF!</definedName>
    <definedName name="_236__123Graph_XCHART_6" hidden="1">#REF!</definedName>
    <definedName name="_237__123Graph_XCHART_3" hidden="1">#REF!</definedName>
    <definedName name="_24" localSheetId="25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" localSheetId="7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" localSheetId="2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" localSheetId="2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" localSheetId="22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" localSheetId="23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__123Graph_XCHART_2" hidden="1">#REF!</definedName>
    <definedName name="_241__123Graph_XCHART_1" hidden="1">#REF!</definedName>
    <definedName name="_25" localSheetId="25" hidden="1">{"ARK_JURIS_FAC",#N/A,FALSE,"Ark_Fuel&amp;Rev"}</definedName>
    <definedName name="_25" localSheetId="0" hidden="1">{"ARK_JURIS_FAC",#N/A,FALSE,"Ark_Fuel&amp;Rev"}</definedName>
    <definedName name="_25" localSheetId="7" hidden="1">{"ARK_JURIS_FAC",#N/A,FALSE,"Ark_Fuel&amp;Rev"}</definedName>
    <definedName name="_25" localSheetId="20" hidden="1">{"ARK_JURIS_FAC",#N/A,FALSE,"Ark_Fuel&amp;Rev"}</definedName>
    <definedName name="_25" localSheetId="21" hidden="1">{"ARK_JURIS_FAC",#N/A,FALSE,"Ark_Fuel&amp;Rev"}</definedName>
    <definedName name="_25" localSheetId="22" hidden="1">{"ARK_JURIS_FAC",#N/A,FALSE,"Ark_Fuel&amp;Rev"}</definedName>
    <definedName name="_25" localSheetId="23" hidden="1">{"ARK_JURIS_FAC",#N/A,FALSE,"Ark_Fuel&amp;Rev"}</definedName>
    <definedName name="_25" hidden="1">{"ARK_JURIS_FAC",#N/A,FALSE,"Ark_Fuel&amp;Rev"}</definedName>
    <definedName name="_250__123Graph_XCHART_3" hidden="1">#REF!</definedName>
    <definedName name="_254__123Graph_XCHART_4" hidden="1">#REF!</definedName>
    <definedName name="_26" localSheetId="25" hidden="1">{"OMPA_FAC",#N/A,FALSE,"OMPA FAC"}</definedName>
    <definedName name="_26" localSheetId="0" hidden="1">{"OMPA_FAC",#N/A,FALSE,"OMPA FAC"}</definedName>
    <definedName name="_26" localSheetId="7" hidden="1">{"OMPA_FAC",#N/A,FALSE,"OMPA FAC"}</definedName>
    <definedName name="_26" localSheetId="20" hidden="1">{"OMPA_FAC",#N/A,FALSE,"OMPA FAC"}</definedName>
    <definedName name="_26" localSheetId="21" hidden="1">{"OMPA_FAC",#N/A,FALSE,"OMPA FAC"}</definedName>
    <definedName name="_26" localSheetId="22" hidden="1">{"OMPA_FAC",#N/A,FALSE,"OMPA FAC"}</definedName>
    <definedName name="_26" localSheetId="23" hidden="1">{"OMPA_FAC",#N/A,FALSE,"OMPA FAC"}</definedName>
    <definedName name="_26" hidden="1">{"OMPA_FAC",#N/A,FALSE,"OMPA FAC"}</definedName>
    <definedName name="_26__123Graph_XCHART_3" hidden="1">#REF!</definedName>
    <definedName name="_262__123Graph_XCHART_2" hidden="1">#REF!</definedName>
    <definedName name="_268__123Graph_XCHART_4" hidden="1">#REF!</definedName>
    <definedName name="_27" localSheetId="25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" localSheetId="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" localSheetId="7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" localSheetId="2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" localSheetId="2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" localSheetId="22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" localSheetId="23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1__123Graph_XCHART_5" hidden="1">#REF!</definedName>
    <definedName name="_28" localSheetId="25" hidden="1">{#N/A,#N/A,FALSE,"SCA";#N/A,#N/A,FALSE,"NCA";#N/A,#N/A,FALSE,"SAZ";#N/A,#N/A,FALSE,"CAZ";#N/A,#N/A,FALSE,"SNV";#N/A,#N/A,FALSE,"NNV";#N/A,#N/A,FALSE,"PP";#N/A,#N/A,FALSE,"SA"}</definedName>
    <definedName name="_28" localSheetId="0" hidden="1">{#N/A,#N/A,FALSE,"SCA";#N/A,#N/A,FALSE,"NCA";#N/A,#N/A,FALSE,"SAZ";#N/A,#N/A,FALSE,"CAZ";#N/A,#N/A,FALSE,"SNV";#N/A,#N/A,FALSE,"NNV";#N/A,#N/A,FALSE,"PP";#N/A,#N/A,FALSE,"SA"}</definedName>
    <definedName name="_28" localSheetId="7" hidden="1">{#N/A,#N/A,FALSE,"SCA";#N/A,#N/A,FALSE,"NCA";#N/A,#N/A,FALSE,"SAZ";#N/A,#N/A,FALSE,"CAZ";#N/A,#N/A,FALSE,"SNV";#N/A,#N/A,FALSE,"NNV";#N/A,#N/A,FALSE,"PP";#N/A,#N/A,FALSE,"SA"}</definedName>
    <definedName name="_28" localSheetId="20" hidden="1">{#N/A,#N/A,FALSE,"SCA";#N/A,#N/A,FALSE,"NCA";#N/A,#N/A,FALSE,"SAZ";#N/A,#N/A,FALSE,"CAZ";#N/A,#N/A,FALSE,"SNV";#N/A,#N/A,FALSE,"NNV";#N/A,#N/A,FALSE,"PP";#N/A,#N/A,FALSE,"SA"}</definedName>
    <definedName name="_28" localSheetId="21" hidden="1">{#N/A,#N/A,FALSE,"SCA";#N/A,#N/A,FALSE,"NCA";#N/A,#N/A,FALSE,"SAZ";#N/A,#N/A,FALSE,"CAZ";#N/A,#N/A,FALSE,"SNV";#N/A,#N/A,FALSE,"NNV";#N/A,#N/A,FALSE,"PP";#N/A,#N/A,FALSE,"SA"}</definedName>
    <definedName name="_28" localSheetId="22" hidden="1">{#N/A,#N/A,FALSE,"SCA";#N/A,#N/A,FALSE,"NCA";#N/A,#N/A,FALSE,"SAZ";#N/A,#N/A,FALSE,"CAZ";#N/A,#N/A,FALSE,"SNV";#N/A,#N/A,FALSE,"NNV";#N/A,#N/A,FALSE,"PP";#N/A,#N/A,FALSE,"SA"}</definedName>
    <definedName name="_28" localSheetId="23" hidden="1">{#N/A,#N/A,FALSE,"SCA";#N/A,#N/A,FALSE,"NCA";#N/A,#N/A,FALSE,"SAZ";#N/A,#N/A,FALSE,"CAZ";#N/A,#N/A,FALSE,"SNV";#N/A,#N/A,FALSE,"NNV";#N/A,#N/A,FALSE,"PP";#N/A,#N/A,FALSE,"SA"}</definedName>
    <definedName name="_28" hidden="1">{#N/A,#N/A,FALSE,"SCA";#N/A,#N/A,FALSE,"NCA";#N/A,#N/A,FALSE,"SAZ";#N/A,#N/A,FALSE,"CAZ";#N/A,#N/A,FALSE,"SNV";#N/A,#N/A,FALSE,"NNV";#N/A,#N/A,FALSE,"PP";#N/A,#N/A,FALSE,"SA"}</definedName>
    <definedName name="_28__123Graph_ACHART_2" hidden="1">#REF!</definedName>
    <definedName name="_28__123Graph_XCHART_4" hidden="1">#REF!</definedName>
    <definedName name="_283__123Graph_XCHART_3" hidden="1">#REF!</definedName>
    <definedName name="_286__123Graph_XCHART_5" hidden="1">#REF!</definedName>
    <definedName name="_288__123Graph_XCHART_6" hidden="1">#REF!</definedName>
    <definedName name="_29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9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9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9" localSheetId="2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9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9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9" localSheetId="2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S_0_Regressio" localSheetId="25" hidden="1">#REF!</definedName>
    <definedName name="_2S_0_Regressio" localSheetId="0" hidden="1">#REF!</definedName>
    <definedName name="_2S_0_Regressio" localSheetId="7" hidden="1">#REF!</definedName>
    <definedName name="_2S_0_Regressio" localSheetId="18" hidden="1">#REF!</definedName>
    <definedName name="_2S_0_Regressio" localSheetId="20" hidden="1">#REF!</definedName>
    <definedName name="_2S_0_Regressio" localSheetId="21" hidden="1">#REF!</definedName>
    <definedName name="_2S_0_Regressio" localSheetId="22" hidden="1">#REF!</definedName>
    <definedName name="_2S_0_Regressio" localSheetId="23" hidden="1">#REF!</definedName>
    <definedName name="_2S_0_Regressio" hidden="1">#REF!</definedName>
    <definedName name="_3__123Graph_ACHART_3" hidden="1">#REF!</definedName>
    <definedName name="_3__123Graph_CYIELD_CURVES" hidden="1">#REF!</definedName>
    <definedName name="_30" localSheetId="2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" localSheetId="2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" localSheetId="2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" localSheetId="2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" localSheetId="2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__123Graph_XCHART_5" hidden="1">#REF!</definedName>
    <definedName name="_304__123Graph_XCHART_4" hidden="1">#REF!</definedName>
    <definedName name="_304__123Graph_XCHART_6" hidden="1">#REF!</definedName>
    <definedName name="_31" localSheetId="25" hidden="1">{#N/A,#N/A,FALSE,"SCA";#N/A,#N/A,FALSE,"NCA";#N/A,#N/A,FALSE,"SAZ";#N/A,#N/A,FALSE,"CAZ";#N/A,#N/A,FALSE,"SNV";#N/A,#N/A,FALSE,"NNV";#N/A,#N/A,FALSE,"PP";#N/A,#N/A,FALSE,"SA"}</definedName>
    <definedName name="_31" localSheetId="0" hidden="1">{#N/A,#N/A,FALSE,"SCA";#N/A,#N/A,FALSE,"NCA";#N/A,#N/A,FALSE,"SAZ";#N/A,#N/A,FALSE,"CAZ";#N/A,#N/A,FALSE,"SNV";#N/A,#N/A,FALSE,"NNV";#N/A,#N/A,FALSE,"PP";#N/A,#N/A,FALSE,"SA"}</definedName>
    <definedName name="_31" localSheetId="7" hidden="1">{#N/A,#N/A,FALSE,"SCA";#N/A,#N/A,FALSE,"NCA";#N/A,#N/A,FALSE,"SAZ";#N/A,#N/A,FALSE,"CAZ";#N/A,#N/A,FALSE,"SNV";#N/A,#N/A,FALSE,"NNV";#N/A,#N/A,FALSE,"PP";#N/A,#N/A,FALSE,"SA"}</definedName>
    <definedName name="_31" localSheetId="20" hidden="1">{#N/A,#N/A,FALSE,"SCA";#N/A,#N/A,FALSE,"NCA";#N/A,#N/A,FALSE,"SAZ";#N/A,#N/A,FALSE,"CAZ";#N/A,#N/A,FALSE,"SNV";#N/A,#N/A,FALSE,"NNV";#N/A,#N/A,FALSE,"PP";#N/A,#N/A,FALSE,"SA"}</definedName>
    <definedName name="_31" localSheetId="21" hidden="1">{#N/A,#N/A,FALSE,"SCA";#N/A,#N/A,FALSE,"NCA";#N/A,#N/A,FALSE,"SAZ";#N/A,#N/A,FALSE,"CAZ";#N/A,#N/A,FALSE,"SNV";#N/A,#N/A,FALSE,"NNV";#N/A,#N/A,FALSE,"PP";#N/A,#N/A,FALSE,"SA"}</definedName>
    <definedName name="_31" localSheetId="22" hidden="1">{#N/A,#N/A,FALSE,"SCA";#N/A,#N/A,FALSE,"NCA";#N/A,#N/A,FALSE,"SAZ";#N/A,#N/A,FALSE,"CAZ";#N/A,#N/A,FALSE,"SNV";#N/A,#N/A,FALSE,"NNV";#N/A,#N/A,FALSE,"PP";#N/A,#N/A,FALSE,"SA"}</definedName>
    <definedName name="_31" localSheetId="23" hidden="1">{#N/A,#N/A,FALSE,"SCA";#N/A,#N/A,FALSE,"NCA";#N/A,#N/A,FALSE,"SAZ";#N/A,#N/A,FALSE,"CAZ";#N/A,#N/A,FALSE,"SNV";#N/A,#N/A,FALSE,"NNV";#N/A,#N/A,FALSE,"PP";#N/A,#N/A,FALSE,"SA"}</definedName>
    <definedName name="_31" hidden="1">{#N/A,#N/A,FALSE,"SCA";#N/A,#N/A,FALSE,"NCA";#N/A,#N/A,FALSE,"SAZ";#N/A,#N/A,FALSE,"CAZ";#N/A,#N/A,FALSE,"SNV";#N/A,#N/A,FALSE,"NNV";#N/A,#N/A,FALSE,"PP";#N/A,#N/A,FALSE,"SA"}</definedName>
    <definedName name="_32" localSheetId="25" hidden="1">{#N/A,#N/A,FALSE,"SCA";#N/A,#N/A,FALSE,"NCA";#N/A,#N/A,FALSE,"SAZ";#N/A,#N/A,FALSE,"CAZ";#N/A,#N/A,FALSE,"SNV";#N/A,#N/A,FALSE,"NNV";#N/A,#N/A,FALSE,"PP";#N/A,#N/A,FALSE,"SA"}</definedName>
    <definedName name="_32" localSheetId="0" hidden="1">{#N/A,#N/A,FALSE,"SCA";#N/A,#N/A,FALSE,"NCA";#N/A,#N/A,FALSE,"SAZ";#N/A,#N/A,FALSE,"CAZ";#N/A,#N/A,FALSE,"SNV";#N/A,#N/A,FALSE,"NNV";#N/A,#N/A,FALSE,"PP";#N/A,#N/A,FALSE,"SA"}</definedName>
    <definedName name="_32" localSheetId="7" hidden="1">{#N/A,#N/A,FALSE,"SCA";#N/A,#N/A,FALSE,"NCA";#N/A,#N/A,FALSE,"SAZ";#N/A,#N/A,FALSE,"CAZ";#N/A,#N/A,FALSE,"SNV";#N/A,#N/A,FALSE,"NNV";#N/A,#N/A,FALSE,"PP";#N/A,#N/A,FALSE,"SA"}</definedName>
    <definedName name="_32" localSheetId="20" hidden="1">{#N/A,#N/A,FALSE,"SCA";#N/A,#N/A,FALSE,"NCA";#N/A,#N/A,FALSE,"SAZ";#N/A,#N/A,FALSE,"CAZ";#N/A,#N/A,FALSE,"SNV";#N/A,#N/A,FALSE,"NNV";#N/A,#N/A,FALSE,"PP";#N/A,#N/A,FALSE,"SA"}</definedName>
    <definedName name="_32" localSheetId="21" hidden="1">{#N/A,#N/A,FALSE,"SCA";#N/A,#N/A,FALSE,"NCA";#N/A,#N/A,FALSE,"SAZ";#N/A,#N/A,FALSE,"CAZ";#N/A,#N/A,FALSE,"SNV";#N/A,#N/A,FALSE,"NNV";#N/A,#N/A,FALSE,"PP";#N/A,#N/A,FALSE,"SA"}</definedName>
    <definedName name="_32" localSheetId="22" hidden="1">{#N/A,#N/A,FALSE,"SCA";#N/A,#N/A,FALSE,"NCA";#N/A,#N/A,FALSE,"SAZ";#N/A,#N/A,FALSE,"CAZ";#N/A,#N/A,FALSE,"SNV";#N/A,#N/A,FALSE,"NNV";#N/A,#N/A,FALSE,"PP";#N/A,#N/A,FALSE,"SA"}</definedName>
    <definedName name="_32" localSheetId="23" hidden="1">{#N/A,#N/A,FALSE,"SCA";#N/A,#N/A,FALSE,"NCA";#N/A,#N/A,FALSE,"SAZ";#N/A,#N/A,FALSE,"CAZ";#N/A,#N/A,FALSE,"SNV";#N/A,#N/A,FALSE,"NNV";#N/A,#N/A,FALSE,"PP";#N/A,#N/A,FALSE,"SA"}</definedName>
    <definedName name="_32" hidden="1">{#N/A,#N/A,FALSE,"SCA";#N/A,#N/A,FALSE,"NCA";#N/A,#N/A,FALSE,"SAZ";#N/A,#N/A,FALSE,"CAZ";#N/A,#N/A,FALSE,"SNV";#N/A,#N/A,FALSE,"NNV";#N/A,#N/A,FALSE,"PP";#N/A,#N/A,FALSE,"SA"}</definedName>
    <definedName name="_32__123Graph_XCHART_6" hidden="1">#REF!</definedName>
    <definedName name="_325__123Graph_XCHART_5" hidden="1">#REF!</definedName>
    <definedName name="_33" localSheetId="25" hidden="1">{"ARK_JURIS_FUEL",#N/A,FALSE,"Ark_Fuel&amp;Rev"}</definedName>
    <definedName name="_33" localSheetId="0" hidden="1">{"ARK_JURIS_FUEL",#N/A,FALSE,"Ark_Fuel&amp;Rev"}</definedName>
    <definedName name="_33" localSheetId="7" hidden="1">{"ARK_JURIS_FUEL",#N/A,FALSE,"Ark_Fuel&amp;Rev"}</definedName>
    <definedName name="_33" localSheetId="20" hidden="1">{"ARK_JURIS_FUEL",#N/A,FALSE,"Ark_Fuel&amp;Rev"}</definedName>
    <definedName name="_33" localSheetId="21" hidden="1">{"ARK_JURIS_FUEL",#N/A,FALSE,"Ark_Fuel&amp;Rev"}</definedName>
    <definedName name="_33" localSheetId="22" hidden="1">{"ARK_JURIS_FUEL",#N/A,FALSE,"Ark_Fuel&amp;Rev"}</definedName>
    <definedName name="_33" localSheetId="23" hidden="1">{"ARK_JURIS_FUEL",#N/A,FALSE,"Ark_Fuel&amp;Rev"}</definedName>
    <definedName name="_33" hidden="1">{"ARK_JURIS_FUEL",#N/A,FALSE,"Ark_Fuel&amp;Rev"}</definedName>
    <definedName name="_33__123Graph_BCHART_6" hidden="1">#REF!</definedName>
    <definedName name="_34__123Graph_ACHART_2" hidden="1">#REF!</definedName>
    <definedName name="_346__123Graph_XCHART_6" hidden="1">#REF!</definedName>
    <definedName name="_36__123Graph_ACHART_2" hidden="1">#REF!</definedName>
    <definedName name="_37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7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7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7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7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7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7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8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8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8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8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8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8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8" localSheetId="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9" localSheetId="25" hidden="1">{"summary",#N/A,TRUE,"E93ADJ";"detail",#N/A,TRUE,"E93ADJ"}</definedName>
    <definedName name="_39" localSheetId="0" hidden="1">{"summary",#N/A,TRUE,"E93ADJ";"detail",#N/A,TRUE,"E93ADJ"}</definedName>
    <definedName name="_39" localSheetId="7" hidden="1">{"summary",#N/A,TRUE,"E93ADJ";"detail",#N/A,TRUE,"E93ADJ"}</definedName>
    <definedName name="_39" localSheetId="20" hidden="1">{"summary",#N/A,TRUE,"E93ADJ";"detail",#N/A,TRUE,"E93ADJ"}</definedName>
    <definedName name="_39" localSheetId="21" hidden="1">{"summary",#N/A,TRUE,"E93ADJ";"detail",#N/A,TRUE,"E93ADJ"}</definedName>
    <definedName name="_39" localSheetId="22" hidden="1">{"summary",#N/A,TRUE,"E93ADJ";"detail",#N/A,TRUE,"E93ADJ"}</definedName>
    <definedName name="_39" localSheetId="23" hidden="1">{"summary",#N/A,TRUE,"E93ADJ";"detail",#N/A,TRUE,"E93ADJ"}</definedName>
    <definedName name="_39" hidden="1">{"summary",#N/A,TRUE,"E93ADJ";"detail",#N/A,TRUE,"E93ADJ"}</definedName>
    <definedName name="_4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__123Graph_ACHART_2" hidden="1">#REF!</definedName>
    <definedName name="_4__123Graph_ACHART_4" hidden="1">#REF!</definedName>
    <definedName name="_4__123Graph_DYIELD_CURVES" hidden="1">#REF!</definedName>
    <definedName name="_4_0__123Grap" hidden="1">#REF!</definedName>
    <definedName name="_40" localSheetId="25" hidden="1">{"ARK_JURIS_FUEL",#N/A,FALSE,"Ark_Fuel&amp;Rev"}</definedName>
    <definedName name="_40" localSheetId="0" hidden="1">{"ARK_JURIS_FUEL",#N/A,FALSE,"Ark_Fuel&amp;Rev"}</definedName>
    <definedName name="_40" localSheetId="7" hidden="1">{"ARK_JURIS_FUEL",#N/A,FALSE,"Ark_Fuel&amp;Rev"}</definedName>
    <definedName name="_40" localSheetId="20" hidden="1">{"ARK_JURIS_FUEL",#N/A,FALSE,"Ark_Fuel&amp;Rev"}</definedName>
    <definedName name="_40" localSheetId="21" hidden="1">{"ARK_JURIS_FUEL",#N/A,FALSE,"Ark_Fuel&amp;Rev"}</definedName>
    <definedName name="_40" localSheetId="22" hidden="1">{"ARK_JURIS_FUEL",#N/A,FALSE,"Ark_Fuel&amp;Rev"}</definedName>
    <definedName name="_40" localSheetId="23" hidden="1">{"ARK_JURIS_FUEL",#N/A,FALSE,"Ark_Fuel&amp;Rev"}</definedName>
    <definedName name="_40" hidden="1">{"ARK_JURIS_FUEL",#N/A,FALSE,"Ark_Fuel&amp;Rev"}</definedName>
    <definedName name="_41" localSheetId="25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1" localSheetId="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1" localSheetId="7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1" localSheetId="2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1" localSheetId="2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1" localSheetId="22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1" localSheetId="23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2" localSheetId="25" hidden="1">{#N/A,#N/A,TRUE,"1990";#N/A,#N/A,TRUE,"1991";#N/A,#N/A,TRUE,"1992";#N/A,#N/A,TRUE,"1993"}</definedName>
    <definedName name="_42" localSheetId="0" hidden="1">{#N/A,#N/A,TRUE,"1990";#N/A,#N/A,TRUE,"1991";#N/A,#N/A,TRUE,"1992";#N/A,#N/A,TRUE,"1993"}</definedName>
    <definedName name="_42" localSheetId="7" hidden="1">{#N/A,#N/A,TRUE,"1990";#N/A,#N/A,TRUE,"1991";#N/A,#N/A,TRUE,"1992";#N/A,#N/A,TRUE,"1993"}</definedName>
    <definedName name="_42" localSheetId="20" hidden="1">{#N/A,#N/A,TRUE,"1990";#N/A,#N/A,TRUE,"1991";#N/A,#N/A,TRUE,"1992";#N/A,#N/A,TRUE,"1993"}</definedName>
    <definedName name="_42" localSheetId="21" hidden="1">{#N/A,#N/A,TRUE,"1990";#N/A,#N/A,TRUE,"1991";#N/A,#N/A,TRUE,"1992";#N/A,#N/A,TRUE,"1993"}</definedName>
    <definedName name="_42" localSheetId="22" hidden="1">{#N/A,#N/A,TRUE,"1990";#N/A,#N/A,TRUE,"1991";#N/A,#N/A,TRUE,"1992";#N/A,#N/A,TRUE,"1993"}</definedName>
    <definedName name="_42" localSheetId="23" hidden="1">{#N/A,#N/A,TRUE,"1990";#N/A,#N/A,TRUE,"1991";#N/A,#N/A,TRUE,"1992";#N/A,#N/A,TRUE,"1993"}</definedName>
    <definedName name="_42" hidden="1">{#N/A,#N/A,TRUE,"1990";#N/A,#N/A,TRUE,"1991";#N/A,#N/A,TRUE,"1992";#N/A,#N/A,TRUE,"1993"}</definedName>
    <definedName name="_42__123Graph_ACHART_2" hidden="1">#REF!</definedName>
    <definedName name="_42__123Graph_ACHART_3" hidden="1">#REF!</definedName>
    <definedName name="_42__123Graph_CCHART_6" hidden="1">#REF!</definedName>
    <definedName name="_43" localSheetId="25" hidden="1">{#N/A,#N/A,TRUE,"1990";#N/A,#N/A,TRUE,"1991";#N/A,#N/A,TRUE,"1992";#N/A,#N/A,TRUE,"1993"}</definedName>
    <definedName name="_43" localSheetId="0" hidden="1">{#N/A,#N/A,TRUE,"1990";#N/A,#N/A,TRUE,"1991";#N/A,#N/A,TRUE,"1992";#N/A,#N/A,TRUE,"1993"}</definedName>
    <definedName name="_43" localSheetId="7" hidden="1">{#N/A,#N/A,TRUE,"1990";#N/A,#N/A,TRUE,"1991";#N/A,#N/A,TRUE,"1992";#N/A,#N/A,TRUE,"1993"}</definedName>
    <definedName name="_43" localSheetId="20" hidden="1">{#N/A,#N/A,TRUE,"1990";#N/A,#N/A,TRUE,"1991";#N/A,#N/A,TRUE,"1992";#N/A,#N/A,TRUE,"1993"}</definedName>
    <definedName name="_43" localSheetId="21" hidden="1">{#N/A,#N/A,TRUE,"1990";#N/A,#N/A,TRUE,"1991";#N/A,#N/A,TRUE,"1992";#N/A,#N/A,TRUE,"1993"}</definedName>
    <definedName name="_43" localSheetId="22" hidden="1">{#N/A,#N/A,TRUE,"1990";#N/A,#N/A,TRUE,"1991";#N/A,#N/A,TRUE,"1992";#N/A,#N/A,TRUE,"1993"}</definedName>
    <definedName name="_43" localSheetId="23" hidden="1">{#N/A,#N/A,TRUE,"1990";#N/A,#N/A,TRUE,"1991";#N/A,#N/A,TRUE,"1992";#N/A,#N/A,TRUE,"1993"}</definedName>
    <definedName name="_43" hidden="1">{#N/A,#N/A,TRUE,"1990";#N/A,#N/A,TRUE,"1991";#N/A,#N/A,TRUE,"1992";#N/A,#N/A,TRUE,"1993"}</definedName>
    <definedName name="_44" localSheetId="25" hidden="1">{"summary",#N/A,TRUE,"E93ADJ";"detail",#N/A,TRUE,"E93ADJ"}</definedName>
    <definedName name="_44" localSheetId="0" hidden="1">{"summary",#N/A,TRUE,"E93ADJ";"detail",#N/A,TRUE,"E93ADJ"}</definedName>
    <definedName name="_44" localSheetId="7" hidden="1">{"summary",#N/A,TRUE,"E93ADJ";"detail",#N/A,TRUE,"E93ADJ"}</definedName>
    <definedName name="_44" localSheetId="20" hidden="1">{"summary",#N/A,TRUE,"E93ADJ";"detail",#N/A,TRUE,"E93ADJ"}</definedName>
    <definedName name="_44" localSheetId="21" hidden="1">{"summary",#N/A,TRUE,"E93ADJ";"detail",#N/A,TRUE,"E93ADJ"}</definedName>
    <definedName name="_44" localSheetId="22" hidden="1">{"summary",#N/A,TRUE,"E93ADJ";"detail",#N/A,TRUE,"E93ADJ"}</definedName>
    <definedName name="_44" localSheetId="23" hidden="1">{"summary",#N/A,TRUE,"E93ADJ";"detail",#N/A,TRUE,"E93ADJ"}</definedName>
    <definedName name="_44" hidden="1">{"summary",#N/A,TRUE,"E93ADJ";"detail",#N/A,TRUE,"E93ADJ"}</definedName>
    <definedName name="_45" localSheetId="25" hidden="1">{"summary",#N/A,TRUE,"E93ADJ";"detail",#N/A,TRUE,"E93ADJ"}</definedName>
    <definedName name="_45" localSheetId="0" hidden="1">{"summary",#N/A,TRUE,"E93ADJ";"detail",#N/A,TRUE,"E93ADJ"}</definedName>
    <definedName name="_45" localSheetId="7" hidden="1">{"summary",#N/A,TRUE,"E93ADJ";"detail",#N/A,TRUE,"E93ADJ"}</definedName>
    <definedName name="_45" localSheetId="20" hidden="1">{"summary",#N/A,TRUE,"E93ADJ";"detail",#N/A,TRUE,"E93ADJ"}</definedName>
    <definedName name="_45" localSheetId="21" hidden="1">{"summary",#N/A,TRUE,"E93ADJ";"detail",#N/A,TRUE,"E93ADJ"}</definedName>
    <definedName name="_45" localSheetId="22" hidden="1">{"summary",#N/A,TRUE,"E93ADJ";"detail",#N/A,TRUE,"E93ADJ"}</definedName>
    <definedName name="_45" localSheetId="23" hidden="1">{"summary",#N/A,TRUE,"E93ADJ";"detail",#N/A,TRUE,"E93ADJ"}</definedName>
    <definedName name="_45" hidden="1">{"summary",#N/A,TRUE,"E93ADJ";"detail",#N/A,TRUE,"E93ADJ"}</definedName>
    <definedName name="_46" localSheetId="25" hidden="1">{#N/A,#N/A,TRUE,"1990";#N/A,#N/A,TRUE,"1991";#N/A,#N/A,TRUE,"1992";#N/A,#N/A,TRUE,"1993"}</definedName>
    <definedName name="_46" localSheetId="0" hidden="1">{#N/A,#N/A,TRUE,"1990";#N/A,#N/A,TRUE,"1991";#N/A,#N/A,TRUE,"1992";#N/A,#N/A,TRUE,"1993"}</definedName>
    <definedName name="_46" localSheetId="7" hidden="1">{#N/A,#N/A,TRUE,"1990";#N/A,#N/A,TRUE,"1991";#N/A,#N/A,TRUE,"1992";#N/A,#N/A,TRUE,"1993"}</definedName>
    <definedName name="_46" localSheetId="20" hidden="1">{#N/A,#N/A,TRUE,"1990";#N/A,#N/A,TRUE,"1991";#N/A,#N/A,TRUE,"1992";#N/A,#N/A,TRUE,"1993"}</definedName>
    <definedName name="_46" localSheetId="21" hidden="1">{#N/A,#N/A,TRUE,"1990";#N/A,#N/A,TRUE,"1991";#N/A,#N/A,TRUE,"1992";#N/A,#N/A,TRUE,"1993"}</definedName>
    <definedName name="_46" localSheetId="22" hidden="1">{#N/A,#N/A,TRUE,"1990";#N/A,#N/A,TRUE,"1991";#N/A,#N/A,TRUE,"1992";#N/A,#N/A,TRUE,"1993"}</definedName>
    <definedName name="_46" localSheetId="23" hidden="1">{#N/A,#N/A,TRUE,"1990";#N/A,#N/A,TRUE,"1991";#N/A,#N/A,TRUE,"1992";#N/A,#N/A,TRUE,"1993"}</definedName>
    <definedName name="_46" hidden="1">{#N/A,#N/A,TRUE,"1990";#N/A,#N/A,TRUE,"1991";#N/A,#N/A,TRUE,"1992";#N/A,#N/A,TRUE,"1993"}</definedName>
    <definedName name="_47" localSheetId="25" hidden="1">{"summary",#N/A,TRUE,"E93ADJ";"detail",#N/A,TRUE,"E93ADJ"}</definedName>
    <definedName name="_47" localSheetId="0" hidden="1">{"summary",#N/A,TRUE,"E93ADJ";"detail",#N/A,TRUE,"E93ADJ"}</definedName>
    <definedName name="_47" localSheetId="7" hidden="1">{"summary",#N/A,TRUE,"E93ADJ";"detail",#N/A,TRUE,"E93ADJ"}</definedName>
    <definedName name="_47" localSheetId="20" hidden="1">{"summary",#N/A,TRUE,"E93ADJ";"detail",#N/A,TRUE,"E93ADJ"}</definedName>
    <definedName name="_47" localSheetId="21" hidden="1">{"summary",#N/A,TRUE,"E93ADJ";"detail",#N/A,TRUE,"E93ADJ"}</definedName>
    <definedName name="_47" localSheetId="22" hidden="1">{"summary",#N/A,TRUE,"E93ADJ";"detail",#N/A,TRUE,"E93ADJ"}</definedName>
    <definedName name="_47" localSheetId="23" hidden="1">{"summary",#N/A,TRUE,"E93ADJ";"detail",#N/A,TRUE,"E93ADJ"}</definedName>
    <definedName name="_47" hidden="1">{"summary",#N/A,TRUE,"E93ADJ";"detail",#N/A,TRUE,"E93ADJ"}</definedName>
    <definedName name="_48" localSheetId="25" hidden="1">{#N/A,#N/A,TRUE,"1990";#N/A,#N/A,TRUE,"1991";#N/A,#N/A,TRUE,"1992";#N/A,#N/A,TRUE,"1993"}</definedName>
    <definedName name="_48" localSheetId="0" hidden="1">{#N/A,#N/A,TRUE,"1990";#N/A,#N/A,TRUE,"1991";#N/A,#N/A,TRUE,"1992";#N/A,#N/A,TRUE,"1993"}</definedName>
    <definedName name="_48" localSheetId="7" hidden="1">{#N/A,#N/A,TRUE,"1990";#N/A,#N/A,TRUE,"1991";#N/A,#N/A,TRUE,"1992";#N/A,#N/A,TRUE,"1993"}</definedName>
    <definedName name="_48" localSheetId="20" hidden="1">{#N/A,#N/A,TRUE,"1990";#N/A,#N/A,TRUE,"1991";#N/A,#N/A,TRUE,"1992";#N/A,#N/A,TRUE,"1993"}</definedName>
    <definedName name="_48" localSheetId="21" hidden="1">{#N/A,#N/A,TRUE,"1990";#N/A,#N/A,TRUE,"1991";#N/A,#N/A,TRUE,"1992";#N/A,#N/A,TRUE,"1993"}</definedName>
    <definedName name="_48" localSheetId="22" hidden="1">{#N/A,#N/A,TRUE,"1990";#N/A,#N/A,TRUE,"1991";#N/A,#N/A,TRUE,"1992";#N/A,#N/A,TRUE,"1993"}</definedName>
    <definedName name="_48" localSheetId="23" hidden="1">{#N/A,#N/A,TRUE,"1990";#N/A,#N/A,TRUE,"1991";#N/A,#N/A,TRUE,"1992";#N/A,#N/A,TRUE,"1993"}</definedName>
    <definedName name="_48" hidden="1">{#N/A,#N/A,TRUE,"1990";#N/A,#N/A,TRUE,"1991";#N/A,#N/A,TRUE,"1992";#N/A,#N/A,TRUE,"1993"}</definedName>
    <definedName name="_49" localSheetId="25" hidden="1">{#N/A,#N/A,TRUE,"1990";#N/A,#N/A,TRUE,"1991";#N/A,#N/A,TRUE,"1992";#N/A,#N/A,TRUE,"1993"}</definedName>
    <definedName name="_49" localSheetId="0" hidden="1">{#N/A,#N/A,TRUE,"1990";#N/A,#N/A,TRUE,"1991";#N/A,#N/A,TRUE,"1992";#N/A,#N/A,TRUE,"1993"}</definedName>
    <definedName name="_49" localSheetId="7" hidden="1">{#N/A,#N/A,TRUE,"1990";#N/A,#N/A,TRUE,"1991";#N/A,#N/A,TRUE,"1992";#N/A,#N/A,TRUE,"1993"}</definedName>
    <definedName name="_49" localSheetId="20" hidden="1">{#N/A,#N/A,TRUE,"1990";#N/A,#N/A,TRUE,"1991";#N/A,#N/A,TRUE,"1992";#N/A,#N/A,TRUE,"1993"}</definedName>
    <definedName name="_49" localSheetId="21" hidden="1">{#N/A,#N/A,TRUE,"1990";#N/A,#N/A,TRUE,"1991";#N/A,#N/A,TRUE,"1992";#N/A,#N/A,TRUE,"1993"}</definedName>
    <definedName name="_49" localSheetId="22" hidden="1">{#N/A,#N/A,TRUE,"1990";#N/A,#N/A,TRUE,"1991";#N/A,#N/A,TRUE,"1992";#N/A,#N/A,TRUE,"1993"}</definedName>
    <definedName name="_49" localSheetId="23" hidden="1">{#N/A,#N/A,TRUE,"1990";#N/A,#N/A,TRUE,"1991";#N/A,#N/A,TRUE,"1992";#N/A,#N/A,TRUE,"1993"}</definedName>
    <definedName name="_49" hidden="1">{#N/A,#N/A,TRUE,"1990";#N/A,#N/A,TRUE,"1991";#N/A,#N/A,TRUE,"1992";#N/A,#N/A,TRUE,"1993"}</definedName>
    <definedName name="_5" localSheetId="25" hidden="1">{#N/A,#N/A,FALSE,"SCA";#N/A,#N/A,FALSE,"NCA";#N/A,#N/A,FALSE,"SAZ";#N/A,#N/A,FALSE,"CAZ";#N/A,#N/A,FALSE,"SNV";#N/A,#N/A,FALSE,"NNV";#N/A,#N/A,FALSE,"PP";#N/A,#N/A,FALSE,"SA"}</definedName>
    <definedName name="_5" localSheetId="0" hidden="1">{#N/A,#N/A,FALSE,"SCA";#N/A,#N/A,FALSE,"NCA";#N/A,#N/A,FALSE,"SAZ";#N/A,#N/A,FALSE,"CAZ";#N/A,#N/A,FALSE,"SNV";#N/A,#N/A,FALSE,"NNV";#N/A,#N/A,FALSE,"PP";#N/A,#N/A,FALSE,"SA"}</definedName>
    <definedName name="_5" localSheetId="7" hidden="1">{#N/A,#N/A,FALSE,"SCA";#N/A,#N/A,FALSE,"NCA";#N/A,#N/A,FALSE,"SAZ";#N/A,#N/A,FALSE,"CAZ";#N/A,#N/A,FALSE,"SNV";#N/A,#N/A,FALSE,"NNV";#N/A,#N/A,FALSE,"PP";#N/A,#N/A,FALSE,"SA"}</definedName>
    <definedName name="_5" localSheetId="20" hidden="1">{#N/A,#N/A,FALSE,"SCA";#N/A,#N/A,FALSE,"NCA";#N/A,#N/A,FALSE,"SAZ";#N/A,#N/A,FALSE,"CAZ";#N/A,#N/A,FALSE,"SNV";#N/A,#N/A,FALSE,"NNV";#N/A,#N/A,FALSE,"PP";#N/A,#N/A,FALSE,"SA"}</definedName>
    <definedName name="_5" localSheetId="21" hidden="1">{#N/A,#N/A,FALSE,"SCA";#N/A,#N/A,FALSE,"NCA";#N/A,#N/A,FALSE,"SAZ";#N/A,#N/A,FALSE,"CAZ";#N/A,#N/A,FALSE,"SNV";#N/A,#N/A,FALSE,"NNV";#N/A,#N/A,FALSE,"PP";#N/A,#N/A,FALSE,"SA"}</definedName>
    <definedName name="_5" localSheetId="22" hidden="1">{#N/A,#N/A,FALSE,"SCA";#N/A,#N/A,FALSE,"NCA";#N/A,#N/A,FALSE,"SAZ";#N/A,#N/A,FALSE,"CAZ";#N/A,#N/A,FALSE,"SNV";#N/A,#N/A,FALSE,"NNV";#N/A,#N/A,FALSE,"PP";#N/A,#N/A,FALSE,"SA"}</definedName>
    <definedName name="_5" localSheetId="23" hidden="1">{#N/A,#N/A,FALSE,"SCA";#N/A,#N/A,FALSE,"NCA";#N/A,#N/A,FALSE,"SAZ";#N/A,#N/A,FALSE,"CAZ";#N/A,#N/A,FALSE,"SNV";#N/A,#N/A,FALSE,"NNV";#N/A,#N/A,FALSE,"PP";#N/A,#N/A,FALSE,"SA"}</definedName>
    <definedName name="_5" hidden="1">{#N/A,#N/A,FALSE,"SCA";#N/A,#N/A,FALSE,"NCA";#N/A,#N/A,FALSE,"SAZ";#N/A,#N/A,FALSE,"CAZ";#N/A,#N/A,FALSE,"SNV";#N/A,#N/A,FALSE,"NNV";#N/A,#N/A,FALSE,"PP";#N/A,#N/A,FALSE,"SA"}</definedName>
    <definedName name="_5__123Graph_ACHART_5" hidden="1">#REF!</definedName>
    <definedName name="_50" localSheetId="25" hidden="1">{"summary",#N/A,TRUE,"E93ADJ";"detail",#N/A,TRUE,"E93ADJ"}</definedName>
    <definedName name="_50" localSheetId="0" hidden="1">{"summary",#N/A,TRUE,"E93ADJ";"detail",#N/A,TRUE,"E93ADJ"}</definedName>
    <definedName name="_50" localSheetId="7" hidden="1">{"summary",#N/A,TRUE,"E93ADJ";"detail",#N/A,TRUE,"E93ADJ"}</definedName>
    <definedName name="_50" localSheetId="20" hidden="1">{"summary",#N/A,TRUE,"E93ADJ";"detail",#N/A,TRUE,"E93ADJ"}</definedName>
    <definedName name="_50" localSheetId="21" hidden="1">{"summary",#N/A,TRUE,"E93ADJ";"detail",#N/A,TRUE,"E93ADJ"}</definedName>
    <definedName name="_50" localSheetId="22" hidden="1">{"summary",#N/A,TRUE,"E93ADJ";"detail",#N/A,TRUE,"E93ADJ"}</definedName>
    <definedName name="_50" localSheetId="23" hidden="1">{"summary",#N/A,TRUE,"E93ADJ";"detail",#N/A,TRUE,"E93ADJ"}</definedName>
    <definedName name="_50" hidden="1">{"summary",#N/A,TRUE,"E93ADJ";"detail",#N/A,TRUE,"E93ADJ"}</definedName>
    <definedName name="_51" localSheetId="25" hidden="1">{"summary",#N/A,TRUE,"E93ADJ";"detail",#N/A,TRUE,"E93ADJ"}</definedName>
    <definedName name="_51" localSheetId="0" hidden="1">{"summary",#N/A,TRUE,"E93ADJ";"detail",#N/A,TRUE,"E93ADJ"}</definedName>
    <definedName name="_51" localSheetId="7" hidden="1">{"summary",#N/A,TRUE,"E93ADJ";"detail",#N/A,TRUE,"E93ADJ"}</definedName>
    <definedName name="_51" localSheetId="20" hidden="1">{"summary",#N/A,TRUE,"E93ADJ";"detail",#N/A,TRUE,"E93ADJ"}</definedName>
    <definedName name="_51" localSheetId="21" hidden="1">{"summary",#N/A,TRUE,"E93ADJ";"detail",#N/A,TRUE,"E93ADJ"}</definedName>
    <definedName name="_51" localSheetId="22" hidden="1">{"summary",#N/A,TRUE,"E93ADJ";"detail",#N/A,TRUE,"E93ADJ"}</definedName>
    <definedName name="_51" localSheetId="23" hidden="1">{"summary",#N/A,TRUE,"E93ADJ";"detail",#N/A,TRUE,"E93ADJ"}</definedName>
    <definedName name="_51" hidden="1">{"summary",#N/A,TRUE,"E93ADJ";"detail",#N/A,TRUE,"E93ADJ"}</definedName>
    <definedName name="_51__123Graph_ACHART_3" hidden="1">#REF!</definedName>
    <definedName name="_52" localSheetId="25" hidden="1">{#N/A,#N/A,TRUE,"1990";#N/A,#N/A,TRUE,"1991";#N/A,#N/A,TRUE,"1992";#N/A,#N/A,TRUE,"1993"}</definedName>
    <definedName name="_52" localSheetId="0" hidden="1">{#N/A,#N/A,TRUE,"1990";#N/A,#N/A,TRUE,"1991";#N/A,#N/A,TRUE,"1992";#N/A,#N/A,TRUE,"1993"}</definedName>
    <definedName name="_52" localSheetId="7" hidden="1">{#N/A,#N/A,TRUE,"1990";#N/A,#N/A,TRUE,"1991";#N/A,#N/A,TRUE,"1992";#N/A,#N/A,TRUE,"1993"}</definedName>
    <definedName name="_52" localSheetId="20" hidden="1">{#N/A,#N/A,TRUE,"1990";#N/A,#N/A,TRUE,"1991";#N/A,#N/A,TRUE,"1992";#N/A,#N/A,TRUE,"1993"}</definedName>
    <definedName name="_52" localSheetId="21" hidden="1">{#N/A,#N/A,TRUE,"1990";#N/A,#N/A,TRUE,"1991";#N/A,#N/A,TRUE,"1992";#N/A,#N/A,TRUE,"1993"}</definedName>
    <definedName name="_52" localSheetId="22" hidden="1">{#N/A,#N/A,TRUE,"1990";#N/A,#N/A,TRUE,"1991";#N/A,#N/A,TRUE,"1992";#N/A,#N/A,TRUE,"1993"}</definedName>
    <definedName name="_52" localSheetId="23" hidden="1">{#N/A,#N/A,TRUE,"1990";#N/A,#N/A,TRUE,"1991";#N/A,#N/A,TRUE,"1992";#N/A,#N/A,TRUE,"1993"}</definedName>
    <definedName name="_52" hidden="1">{#N/A,#N/A,TRUE,"1990";#N/A,#N/A,TRUE,"1991";#N/A,#N/A,TRUE,"1992";#N/A,#N/A,TRUE,"1993"}</definedName>
    <definedName name="_53" localSheetId="25" hidden="1">{"summary",#N/A,TRUE,"E93ADJ";"detail",#N/A,TRUE,"E93ADJ"}</definedName>
    <definedName name="_53" localSheetId="0" hidden="1">{"summary",#N/A,TRUE,"E93ADJ";"detail",#N/A,TRUE,"E93ADJ"}</definedName>
    <definedName name="_53" localSheetId="7" hidden="1">{"summary",#N/A,TRUE,"E93ADJ";"detail",#N/A,TRUE,"E93ADJ"}</definedName>
    <definedName name="_53" localSheetId="20" hidden="1">{"summary",#N/A,TRUE,"E93ADJ";"detail",#N/A,TRUE,"E93ADJ"}</definedName>
    <definedName name="_53" localSheetId="21" hidden="1">{"summary",#N/A,TRUE,"E93ADJ";"detail",#N/A,TRUE,"E93ADJ"}</definedName>
    <definedName name="_53" localSheetId="22" hidden="1">{"summary",#N/A,TRUE,"E93ADJ";"detail",#N/A,TRUE,"E93ADJ"}</definedName>
    <definedName name="_53" localSheetId="23" hidden="1">{"summary",#N/A,TRUE,"E93ADJ";"detail",#N/A,TRUE,"E93ADJ"}</definedName>
    <definedName name="_53" hidden="1">{"summary",#N/A,TRUE,"E93ADJ";"detail",#N/A,TRUE,"E93ADJ"}</definedName>
    <definedName name="_54" localSheetId="25" hidden="1">{#N/A,#N/A,FALSE,"COMPAPER";#N/A,#N/A,FALSE,"AFUDC";#N/A,#N/A,FALSE,"JE"}</definedName>
    <definedName name="_54" localSheetId="0" hidden="1">{#N/A,#N/A,FALSE,"COMPAPER";#N/A,#N/A,FALSE,"AFUDC";#N/A,#N/A,FALSE,"JE"}</definedName>
    <definedName name="_54" localSheetId="7" hidden="1">{#N/A,#N/A,FALSE,"COMPAPER";#N/A,#N/A,FALSE,"AFUDC";#N/A,#N/A,FALSE,"JE"}</definedName>
    <definedName name="_54" localSheetId="20" hidden="1">{#N/A,#N/A,FALSE,"COMPAPER";#N/A,#N/A,FALSE,"AFUDC";#N/A,#N/A,FALSE,"JE"}</definedName>
    <definedName name="_54" localSheetId="21" hidden="1">{#N/A,#N/A,FALSE,"COMPAPER";#N/A,#N/A,FALSE,"AFUDC";#N/A,#N/A,FALSE,"JE"}</definedName>
    <definedName name="_54" localSheetId="22" hidden="1">{#N/A,#N/A,FALSE,"COMPAPER";#N/A,#N/A,FALSE,"AFUDC";#N/A,#N/A,FALSE,"JE"}</definedName>
    <definedName name="_54" localSheetId="23" hidden="1">{#N/A,#N/A,FALSE,"COMPAPER";#N/A,#N/A,FALSE,"AFUDC";#N/A,#N/A,FALSE,"JE"}</definedName>
    <definedName name="_54" hidden="1">{#N/A,#N/A,FALSE,"COMPAPER";#N/A,#N/A,FALSE,"AFUDC";#N/A,#N/A,FALSE,"JE"}</definedName>
    <definedName name="_54__123Graph_ACHART_3" hidden="1">#REF!</definedName>
    <definedName name="_55" localSheetId="25" hidden="1">{"pb",#N/A,FALSE,"Sheet3";"pd",#N/A,FALSE,"Sheet3";"pe",#N/A,FALSE,"Sheet3"}</definedName>
    <definedName name="_55" localSheetId="0" hidden="1">{"pb",#N/A,FALSE,"Sheet3";"pd",#N/A,FALSE,"Sheet3";"pe",#N/A,FALSE,"Sheet3"}</definedName>
    <definedName name="_55" localSheetId="7" hidden="1">{"pb",#N/A,FALSE,"Sheet3";"pd",#N/A,FALSE,"Sheet3";"pe",#N/A,FALSE,"Sheet3"}</definedName>
    <definedName name="_55" localSheetId="20" hidden="1">{"pb",#N/A,FALSE,"Sheet3";"pd",#N/A,FALSE,"Sheet3";"pe",#N/A,FALSE,"Sheet3"}</definedName>
    <definedName name="_55" localSheetId="21" hidden="1">{"pb",#N/A,FALSE,"Sheet3";"pd",#N/A,FALSE,"Sheet3";"pe",#N/A,FALSE,"Sheet3"}</definedName>
    <definedName name="_55" localSheetId="22" hidden="1">{"pb",#N/A,FALSE,"Sheet3";"pd",#N/A,FALSE,"Sheet3";"pe",#N/A,FALSE,"Sheet3"}</definedName>
    <definedName name="_55" localSheetId="23" hidden="1">{"pb",#N/A,FALSE,"Sheet3";"pd",#N/A,FALSE,"Sheet3";"pe",#N/A,FALSE,"Sheet3"}</definedName>
    <definedName name="_55" hidden="1">{"pb",#N/A,FALSE,"Sheet3";"pd",#N/A,FALSE,"Sheet3";"pe",#N/A,FALSE,"Sheet3"}</definedName>
    <definedName name="_56" localSheetId="25" hidden="1">{#N/A,#N/A,TRUE,"1990";#N/A,#N/A,TRUE,"1991";#N/A,#N/A,TRUE,"1992";#N/A,#N/A,TRUE,"1993"}</definedName>
    <definedName name="_56" localSheetId="0" hidden="1">{#N/A,#N/A,TRUE,"1990";#N/A,#N/A,TRUE,"1991";#N/A,#N/A,TRUE,"1992";#N/A,#N/A,TRUE,"1993"}</definedName>
    <definedName name="_56" localSheetId="7" hidden="1">{#N/A,#N/A,TRUE,"1990";#N/A,#N/A,TRUE,"1991";#N/A,#N/A,TRUE,"1992";#N/A,#N/A,TRUE,"1993"}</definedName>
    <definedName name="_56" localSheetId="20" hidden="1">{#N/A,#N/A,TRUE,"1990";#N/A,#N/A,TRUE,"1991";#N/A,#N/A,TRUE,"1992";#N/A,#N/A,TRUE,"1993"}</definedName>
    <definedName name="_56" localSheetId="21" hidden="1">{#N/A,#N/A,TRUE,"1990";#N/A,#N/A,TRUE,"1991";#N/A,#N/A,TRUE,"1992";#N/A,#N/A,TRUE,"1993"}</definedName>
    <definedName name="_56" localSheetId="22" hidden="1">{#N/A,#N/A,TRUE,"1990";#N/A,#N/A,TRUE,"1991";#N/A,#N/A,TRUE,"1992";#N/A,#N/A,TRUE,"1993"}</definedName>
    <definedName name="_56" localSheetId="23" hidden="1">{#N/A,#N/A,TRUE,"1990";#N/A,#N/A,TRUE,"1991";#N/A,#N/A,TRUE,"1992";#N/A,#N/A,TRUE,"1993"}</definedName>
    <definedName name="_56" hidden="1">{#N/A,#N/A,TRUE,"1990";#N/A,#N/A,TRUE,"1991";#N/A,#N/A,TRUE,"1992";#N/A,#N/A,TRUE,"1993"}</definedName>
    <definedName name="_56__123Graph_ACHART_4" hidden="1">#REF!</definedName>
    <definedName name="_57" localSheetId="25" hidden="1">{#N/A,#N/A,FALSE,"SCA";#N/A,#N/A,FALSE,"NCA";#N/A,#N/A,FALSE,"SAZ";#N/A,#N/A,FALSE,"CAZ";#N/A,#N/A,FALSE,"SNV";#N/A,#N/A,FALSE,"NNV";#N/A,#N/A,FALSE,"PP";#N/A,#N/A,FALSE,"SA"}</definedName>
    <definedName name="_57" localSheetId="0" hidden="1">{#N/A,#N/A,FALSE,"SCA";#N/A,#N/A,FALSE,"NCA";#N/A,#N/A,FALSE,"SAZ";#N/A,#N/A,FALSE,"CAZ";#N/A,#N/A,FALSE,"SNV";#N/A,#N/A,FALSE,"NNV";#N/A,#N/A,FALSE,"PP";#N/A,#N/A,FALSE,"SA"}</definedName>
    <definedName name="_57" localSheetId="7" hidden="1">{#N/A,#N/A,FALSE,"SCA";#N/A,#N/A,FALSE,"NCA";#N/A,#N/A,FALSE,"SAZ";#N/A,#N/A,FALSE,"CAZ";#N/A,#N/A,FALSE,"SNV";#N/A,#N/A,FALSE,"NNV";#N/A,#N/A,FALSE,"PP";#N/A,#N/A,FALSE,"SA"}</definedName>
    <definedName name="_57" localSheetId="20" hidden="1">{#N/A,#N/A,FALSE,"SCA";#N/A,#N/A,FALSE,"NCA";#N/A,#N/A,FALSE,"SAZ";#N/A,#N/A,FALSE,"CAZ";#N/A,#N/A,FALSE,"SNV";#N/A,#N/A,FALSE,"NNV";#N/A,#N/A,FALSE,"PP";#N/A,#N/A,FALSE,"SA"}</definedName>
    <definedName name="_57" localSheetId="21" hidden="1">{#N/A,#N/A,FALSE,"SCA";#N/A,#N/A,FALSE,"NCA";#N/A,#N/A,FALSE,"SAZ";#N/A,#N/A,FALSE,"CAZ";#N/A,#N/A,FALSE,"SNV";#N/A,#N/A,FALSE,"NNV";#N/A,#N/A,FALSE,"PP";#N/A,#N/A,FALSE,"SA"}</definedName>
    <definedName name="_57" localSheetId="22" hidden="1">{#N/A,#N/A,FALSE,"SCA";#N/A,#N/A,FALSE,"NCA";#N/A,#N/A,FALSE,"SAZ";#N/A,#N/A,FALSE,"CAZ";#N/A,#N/A,FALSE,"SNV";#N/A,#N/A,FALSE,"NNV";#N/A,#N/A,FALSE,"PP";#N/A,#N/A,FALSE,"SA"}</definedName>
    <definedName name="_57" localSheetId="23" hidden="1">{#N/A,#N/A,FALSE,"SCA";#N/A,#N/A,FALSE,"NCA";#N/A,#N/A,FALSE,"SAZ";#N/A,#N/A,FALSE,"CAZ";#N/A,#N/A,FALSE,"SNV";#N/A,#N/A,FALSE,"NNV";#N/A,#N/A,FALSE,"PP";#N/A,#N/A,FALSE,"SA"}</definedName>
    <definedName name="_57" hidden="1">{#N/A,#N/A,FALSE,"SCA";#N/A,#N/A,FALSE,"NCA";#N/A,#N/A,FALSE,"SAZ";#N/A,#N/A,FALSE,"CAZ";#N/A,#N/A,FALSE,"SNV";#N/A,#N/A,FALSE,"NNV";#N/A,#N/A,FALSE,"PP";#N/A,#N/A,FALSE,"SA"}</definedName>
    <definedName name="_58" localSheetId="25" hidden="1">{#N/A,#N/A,FALSE,"SCA";#N/A,#N/A,FALSE,"NCA";#N/A,#N/A,FALSE,"SAZ";#N/A,#N/A,FALSE,"CAZ";#N/A,#N/A,FALSE,"SNV";#N/A,#N/A,FALSE,"NNV";#N/A,#N/A,FALSE,"PP";#N/A,#N/A,FALSE,"SA"}</definedName>
    <definedName name="_58" localSheetId="0" hidden="1">{#N/A,#N/A,FALSE,"SCA";#N/A,#N/A,FALSE,"NCA";#N/A,#N/A,FALSE,"SAZ";#N/A,#N/A,FALSE,"CAZ";#N/A,#N/A,FALSE,"SNV";#N/A,#N/A,FALSE,"NNV";#N/A,#N/A,FALSE,"PP";#N/A,#N/A,FALSE,"SA"}</definedName>
    <definedName name="_58" localSheetId="7" hidden="1">{#N/A,#N/A,FALSE,"SCA";#N/A,#N/A,FALSE,"NCA";#N/A,#N/A,FALSE,"SAZ";#N/A,#N/A,FALSE,"CAZ";#N/A,#N/A,FALSE,"SNV";#N/A,#N/A,FALSE,"NNV";#N/A,#N/A,FALSE,"PP";#N/A,#N/A,FALSE,"SA"}</definedName>
    <definedName name="_58" localSheetId="20" hidden="1">{#N/A,#N/A,FALSE,"SCA";#N/A,#N/A,FALSE,"NCA";#N/A,#N/A,FALSE,"SAZ";#N/A,#N/A,FALSE,"CAZ";#N/A,#N/A,FALSE,"SNV";#N/A,#N/A,FALSE,"NNV";#N/A,#N/A,FALSE,"PP";#N/A,#N/A,FALSE,"SA"}</definedName>
    <definedName name="_58" localSheetId="21" hidden="1">{#N/A,#N/A,FALSE,"SCA";#N/A,#N/A,FALSE,"NCA";#N/A,#N/A,FALSE,"SAZ";#N/A,#N/A,FALSE,"CAZ";#N/A,#N/A,FALSE,"SNV";#N/A,#N/A,FALSE,"NNV";#N/A,#N/A,FALSE,"PP";#N/A,#N/A,FALSE,"SA"}</definedName>
    <definedName name="_58" localSheetId="22" hidden="1">{#N/A,#N/A,FALSE,"SCA";#N/A,#N/A,FALSE,"NCA";#N/A,#N/A,FALSE,"SAZ";#N/A,#N/A,FALSE,"CAZ";#N/A,#N/A,FALSE,"SNV";#N/A,#N/A,FALSE,"NNV";#N/A,#N/A,FALSE,"PP";#N/A,#N/A,FALSE,"SA"}</definedName>
    <definedName name="_58" localSheetId="23" hidden="1">{#N/A,#N/A,FALSE,"SCA";#N/A,#N/A,FALSE,"NCA";#N/A,#N/A,FALSE,"SAZ";#N/A,#N/A,FALSE,"CAZ";#N/A,#N/A,FALSE,"SNV";#N/A,#N/A,FALSE,"NNV";#N/A,#N/A,FALSE,"PP";#N/A,#N/A,FALSE,"SA"}</definedName>
    <definedName name="_58" hidden="1">{#N/A,#N/A,FALSE,"SCA";#N/A,#N/A,FALSE,"NCA";#N/A,#N/A,FALSE,"SAZ";#N/A,#N/A,FALSE,"CAZ";#N/A,#N/A,FALSE,"SNV";#N/A,#N/A,FALSE,"NNV";#N/A,#N/A,FALSE,"PP";#N/A,#N/A,FALSE,"SA"}</definedName>
    <definedName name="_59" localSheetId="25" hidden="1">{"ARK_JURIS_FAC",#N/A,FALSE,"Ark_Fuel&amp;Rev"}</definedName>
    <definedName name="_59" localSheetId="0" hidden="1">{"ARK_JURIS_FAC",#N/A,FALSE,"Ark_Fuel&amp;Rev"}</definedName>
    <definedName name="_59" localSheetId="7" hidden="1">{"ARK_JURIS_FAC",#N/A,FALSE,"Ark_Fuel&amp;Rev"}</definedName>
    <definedName name="_59" localSheetId="20" hidden="1">{"ARK_JURIS_FAC",#N/A,FALSE,"Ark_Fuel&amp;Rev"}</definedName>
    <definedName name="_59" localSheetId="21" hidden="1">{"ARK_JURIS_FAC",#N/A,FALSE,"Ark_Fuel&amp;Rev"}</definedName>
    <definedName name="_59" localSheetId="22" hidden="1">{"ARK_JURIS_FAC",#N/A,FALSE,"Ark_Fuel&amp;Rev"}</definedName>
    <definedName name="_59" localSheetId="23" hidden="1">{"ARK_JURIS_FAC",#N/A,FALSE,"Ark_Fuel&amp;Rev"}</definedName>
    <definedName name="_59" hidden="1">{"ARK_JURIS_FAC",#N/A,FALSE,"Ark_Fuel&amp;Rev"}</definedName>
    <definedName name="_6" localSheetId="25" hidden="1">{#N/A,#N/A,FALSE,"SCA";#N/A,#N/A,FALSE,"NCA";#N/A,#N/A,FALSE,"SAZ";#N/A,#N/A,FALSE,"CAZ";#N/A,#N/A,FALSE,"SNV";#N/A,#N/A,FALSE,"NNV";#N/A,#N/A,FALSE,"PP";#N/A,#N/A,FALSE,"SA"}</definedName>
    <definedName name="_6" localSheetId="0" hidden="1">{#N/A,#N/A,FALSE,"SCA";#N/A,#N/A,FALSE,"NCA";#N/A,#N/A,FALSE,"SAZ";#N/A,#N/A,FALSE,"CAZ";#N/A,#N/A,FALSE,"SNV";#N/A,#N/A,FALSE,"NNV";#N/A,#N/A,FALSE,"PP";#N/A,#N/A,FALSE,"SA"}</definedName>
    <definedName name="_6" localSheetId="7" hidden="1">{#N/A,#N/A,FALSE,"SCA";#N/A,#N/A,FALSE,"NCA";#N/A,#N/A,FALSE,"SAZ";#N/A,#N/A,FALSE,"CAZ";#N/A,#N/A,FALSE,"SNV";#N/A,#N/A,FALSE,"NNV";#N/A,#N/A,FALSE,"PP";#N/A,#N/A,FALSE,"SA"}</definedName>
    <definedName name="_6" localSheetId="20" hidden="1">{#N/A,#N/A,FALSE,"SCA";#N/A,#N/A,FALSE,"NCA";#N/A,#N/A,FALSE,"SAZ";#N/A,#N/A,FALSE,"CAZ";#N/A,#N/A,FALSE,"SNV";#N/A,#N/A,FALSE,"NNV";#N/A,#N/A,FALSE,"PP";#N/A,#N/A,FALSE,"SA"}</definedName>
    <definedName name="_6" localSheetId="21" hidden="1">{#N/A,#N/A,FALSE,"SCA";#N/A,#N/A,FALSE,"NCA";#N/A,#N/A,FALSE,"SAZ";#N/A,#N/A,FALSE,"CAZ";#N/A,#N/A,FALSE,"SNV";#N/A,#N/A,FALSE,"NNV";#N/A,#N/A,FALSE,"PP";#N/A,#N/A,FALSE,"SA"}</definedName>
    <definedName name="_6" localSheetId="22" hidden="1">{#N/A,#N/A,FALSE,"SCA";#N/A,#N/A,FALSE,"NCA";#N/A,#N/A,FALSE,"SAZ";#N/A,#N/A,FALSE,"CAZ";#N/A,#N/A,FALSE,"SNV";#N/A,#N/A,FALSE,"NNV";#N/A,#N/A,FALSE,"PP";#N/A,#N/A,FALSE,"SA"}</definedName>
    <definedName name="_6" localSheetId="23" hidden="1">{#N/A,#N/A,FALSE,"SCA";#N/A,#N/A,FALSE,"NCA";#N/A,#N/A,FALSE,"SAZ";#N/A,#N/A,FALSE,"CAZ";#N/A,#N/A,FALSE,"SNV";#N/A,#N/A,FALSE,"NNV";#N/A,#N/A,FALSE,"PP";#N/A,#N/A,FALSE,"SA"}</definedName>
    <definedName name="_6" hidden="1">{#N/A,#N/A,FALSE,"SCA";#N/A,#N/A,FALSE,"NCA";#N/A,#N/A,FALSE,"SAZ";#N/A,#N/A,FALSE,"CAZ";#N/A,#N/A,FALSE,"SNV";#N/A,#N/A,FALSE,"NNV";#N/A,#N/A,FALSE,"PP";#N/A,#N/A,FALSE,"SA"}</definedName>
    <definedName name="_6__123Graph_ACHART_3" hidden="1">#REF!</definedName>
    <definedName name="_6__123Graph_ACHART_6" hidden="1">#REF!</definedName>
    <definedName name="_60" localSheetId="25" hidden="1">{"ARK_JURIS_FUEL",#N/A,FALSE,"Ark_Fuel&amp;Rev"}</definedName>
    <definedName name="_60" localSheetId="0" hidden="1">{"ARK_JURIS_FUEL",#N/A,FALSE,"Ark_Fuel&amp;Rev"}</definedName>
    <definedName name="_60" localSheetId="7" hidden="1">{"ARK_JURIS_FUEL",#N/A,FALSE,"Ark_Fuel&amp;Rev"}</definedName>
    <definedName name="_60" localSheetId="20" hidden="1">{"ARK_JURIS_FUEL",#N/A,FALSE,"Ark_Fuel&amp;Rev"}</definedName>
    <definedName name="_60" localSheetId="21" hidden="1">{"ARK_JURIS_FUEL",#N/A,FALSE,"Ark_Fuel&amp;Rev"}</definedName>
    <definedName name="_60" localSheetId="22" hidden="1">{"ARK_JURIS_FUEL",#N/A,FALSE,"Ark_Fuel&amp;Rev"}</definedName>
    <definedName name="_60" localSheetId="23" hidden="1">{"ARK_JURIS_FUEL",#N/A,FALSE,"Ark_Fuel&amp;Rev"}</definedName>
    <definedName name="_60" hidden="1">{"ARK_JURIS_FUEL",#N/A,FALSE,"Ark_Fuel&amp;Rev"}</definedName>
    <definedName name="_61" localSheetId="25" hidden="1">{"ATOKA_FAC",#N/A,FALSE,"Atoka"}</definedName>
    <definedName name="_61" localSheetId="0" hidden="1">{"ATOKA_FAC",#N/A,FALSE,"Atoka"}</definedName>
    <definedName name="_61" localSheetId="7" hidden="1">{"ATOKA_FAC",#N/A,FALSE,"Atoka"}</definedName>
    <definedName name="_61" localSheetId="20" hidden="1">{"ATOKA_FAC",#N/A,FALSE,"Atoka"}</definedName>
    <definedName name="_61" localSheetId="21" hidden="1">{"ATOKA_FAC",#N/A,FALSE,"Atoka"}</definedName>
    <definedName name="_61" localSheetId="22" hidden="1">{"ATOKA_FAC",#N/A,FALSE,"Atoka"}</definedName>
    <definedName name="_61" localSheetId="23" hidden="1">{"ATOKA_FAC",#N/A,FALSE,"Atoka"}</definedName>
    <definedName name="_61" hidden="1">{"ATOKA_FAC",#N/A,FALSE,"Atoka"}</definedName>
    <definedName name="_62" localSheetId="25" hidden="1">{"Benefits Summary",#N/A,FALSE,"Benefits Info without WC Amount";"Medical and Dental Costs",#N/A,FALSE,"Benefits Info without WC Amount";"Workers' Compensation",#N/A,FALSE,"Benefits Info without WC Amount"}</definedName>
    <definedName name="_62" localSheetId="0" hidden="1">{"Benefits Summary",#N/A,FALSE,"Benefits Info without WC Amount";"Medical and Dental Costs",#N/A,FALSE,"Benefits Info without WC Amount";"Workers' Compensation",#N/A,FALSE,"Benefits Info without WC Amount"}</definedName>
    <definedName name="_62" localSheetId="7" hidden="1">{"Benefits Summary",#N/A,FALSE,"Benefits Info without WC Amount";"Medical and Dental Costs",#N/A,FALSE,"Benefits Info without WC Amount";"Workers' Compensation",#N/A,FALSE,"Benefits Info without WC Amount"}</definedName>
    <definedName name="_62" localSheetId="20" hidden="1">{"Benefits Summary",#N/A,FALSE,"Benefits Info without WC Amount";"Medical and Dental Costs",#N/A,FALSE,"Benefits Info without WC Amount";"Workers' Compensation",#N/A,FALSE,"Benefits Info without WC Amount"}</definedName>
    <definedName name="_62" localSheetId="21" hidden="1">{"Benefits Summary",#N/A,FALSE,"Benefits Info without WC Amount";"Medical and Dental Costs",#N/A,FALSE,"Benefits Info without WC Amount";"Workers' Compensation",#N/A,FALSE,"Benefits Info without WC Amount"}</definedName>
    <definedName name="_62" localSheetId="22" hidden="1">{"Benefits Summary",#N/A,FALSE,"Benefits Info without WC Amount";"Medical and Dental Costs",#N/A,FALSE,"Benefits Info without WC Amount";"Workers' Compensation",#N/A,FALSE,"Benefits Info without WC Amount"}</definedName>
    <definedName name="_62" localSheetId="23" hidden="1">{"Benefits Summary",#N/A,FALSE,"Benefits Info without WC Amount";"Medical and Dental Costs",#N/A,FALSE,"Benefits Info without WC Amount";"Workers' Compensation",#N/A,FALSE,"Benefits Info without WC Amount"}</definedName>
    <definedName name="_62" hidden="1">{"Benefits Summary",#N/A,FALSE,"Benefits Info without WC Amount";"Medical and Dental Costs",#N/A,FALSE,"Benefits Info without WC Amount";"Workers' Compensation",#N/A,FALSE,"Benefits Info without WC Amount"}</definedName>
    <definedName name="_63" localSheetId="25" hidden="1">{#N/A,#N/A,FALSE,"Rev Seg Taxes";#N/A,#N/A,FALSE,"BookRev Seg";#N/A,#N/A,FALSE,"Supp Adj Seg";#N/A,#N/A,FALSE,"outside prov seg taxes"}</definedName>
    <definedName name="_63" localSheetId="0" hidden="1">{#N/A,#N/A,FALSE,"Rev Seg Taxes";#N/A,#N/A,FALSE,"BookRev Seg";#N/A,#N/A,FALSE,"Supp Adj Seg";#N/A,#N/A,FALSE,"outside prov seg taxes"}</definedName>
    <definedName name="_63" localSheetId="7" hidden="1">{#N/A,#N/A,FALSE,"Rev Seg Taxes";#N/A,#N/A,FALSE,"BookRev Seg";#N/A,#N/A,FALSE,"Supp Adj Seg";#N/A,#N/A,FALSE,"outside prov seg taxes"}</definedName>
    <definedName name="_63" localSheetId="20" hidden="1">{#N/A,#N/A,FALSE,"Rev Seg Taxes";#N/A,#N/A,FALSE,"BookRev Seg";#N/A,#N/A,FALSE,"Supp Adj Seg";#N/A,#N/A,FALSE,"outside prov seg taxes"}</definedName>
    <definedName name="_63" localSheetId="21" hidden="1">{#N/A,#N/A,FALSE,"Rev Seg Taxes";#N/A,#N/A,FALSE,"BookRev Seg";#N/A,#N/A,FALSE,"Supp Adj Seg";#N/A,#N/A,FALSE,"outside prov seg taxes"}</definedName>
    <definedName name="_63" localSheetId="22" hidden="1">{#N/A,#N/A,FALSE,"Rev Seg Taxes";#N/A,#N/A,FALSE,"BookRev Seg";#N/A,#N/A,FALSE,"Supp Adj Seg";#N/A,#N/A,FALSE,"outside prov seg taxes"}</definedName>
    <definedName name="_63" localSheetId="23" hidden="1">{#N/A,#N/A,FALSE,"Rev Seg Taxes";#N/A,#N/A,FALSE,"BookRev Seg";#N/A,#N/A,FALSE,"Supp Adj Seg";#N/A,#N/A,FALSE,"outside prov seg taxes"}</definedName>
    <definedName name="_63" hidden="1">{#N/A,#N/A,FALSE,"Rev Seg Taxes";#N/A,#N/A,FALSE,"BookRev Seg";#N/A,#N/A,FALSE,"Supp Adj Seg";#N/A,#N/A,FALSE,"outside prov seg taxes"}</definedName>
    <definedName name="_63__123Graph_ACHART_3" hidden="1">#REF!</definedName>
    <definedName name="_64" localSheetId="25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4" localSheetId="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4" localSheetId="7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4" localSheetId="2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4" localSheetId="21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4" localSheetId="22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4" localSheetId="23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4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5" localSheetId="25" hidden="1">{#N/A,#N/A,FALSE,"GLDwnLoad"}</definedName>
    <definedName name="_65" localSheetId="0" hidden="1">{#N/A,#N/A,FALSE,"GLDwnLoad"}</definedName>
    <definedName name="_65" localSheetId="7" hidden="1">{#N/A,#N/A,FALSE,"GLDwnLoad"}</definedName>
    <definedName name="_65" localSheetId="20" hidden="1">{#N/A,#N/A,FALSE,"GLDwnLoad"}</definedName>
    <definedName name="_65" localSheetId="21" hidden="1">{#N/A,#N/A,FALSE,"GLDwnLoad"}</definedName>
    <definedName name="_65" localSheetId="22" hidden="1">{#N/A,#N/A,FALSE,"GLDwnLoad"}</definedName>
    <definedName name="_65" localSheetId="23" hidden="1">{#N/A,#N/A,FALSE,"GLDwnLoad"}</definedName>
    <definedName name="_65" hidden="1">{#N/A,#N/A,FALSE,"GLDwnLoad"}</definedName>
    <definedName name="_66" localSheetId="25" hidden="1">{#N/A,#N/A,FALSE,"OTHERINPUTS";#N/A,#N/A,FALSE,"DITRATEINPUTS";#N/A,#N/A,FALSE,"SUPPLIEDADJINPUT";#N/A,#N/A,FALSE,"BR&amp;SUPADJ."}</definedName>
    <definedName name="_66" localSheetId="0" hidden="1">{#N/A,#N/A,FALSE,"OTHERINPUTS";#N/A,#N/A,FALSE,"DITRATEINPUTS";#N/A,#N/A,FALSE,"SUPPLIEDADJINPUT";#N/A,#N/A,FALSE,"BR&amp;SUPADJ."}</definedName>
    <definedName name="_66" localSheetId="7" hidden="1">{#N/A,#N/A,FALSE,"OTHERINPUTS";#N/A,#N/A,FALSE,"DITRATEINPUTS";#N/A,#N/A,FALSE,"SUPPLIEDADJINPUT";#N/A,#N/A,FALSE,"BR&amp;SUPADJ."}</definedName>
    <definedName name="_66" localSheetId="20" hidden="1">{#N/A,#N/A,FALSE,"OTHERINPUTS";#N/A,#N/A,FALSE,"DITRATEINPUTS";#N/A,#N/A,FALSE,"SUPPLIEDADJINPUT";#N/A,#N/A,FALSE,"BR&amp;SUPADJ."}</definedName>
    <definedName name="_66" localSheetId="21" hidden="1">{#N/A,#N/A,FALSE,"OTHERINPUTS";#N/A,#N/A,FALSE,"DITRATEINPUTS";#N/A,#N/A,FALSE,"SUPPLIEDADJINPUT";#N/A,#N/A,FALSE,"BR&amp;SUPADJ."}</definedName>
    <definedName name="_66" localSheetId="22" hidden="1">{#N/A,#N/A,FALSE,"OTHERINPUTS";#N/A,#N/A,FALSE,"DITRATEINPUTS";#N/A,#N/A,FALSE,"SUPPLIEDADJINPUT";#N/A,#N/A,FALSE,"BR&amp;SUPADJ."}</definedName>
    <definedName name="_66" localSheetId="23" hidden="1">{#N/A,#N/A,FALSE,"OTHERINPUTS";#N/A,#N/A,FALSE,"DITRATEINPUTS";#N/A,#N/A,FALSE,"SUPPLIEDADJINPUT";#N/A,#N/A,FALSE,"BR&amp;SUPADJ."}</definedName>
    <definedName name="_66" hidden="1">{#N/A,#N/A,FALSE,"OTHERINPUTS";#N/A,#N/A,FALSE,"DITRATEINPUTS";#N/A,#N/A,FALSE,"SUPPLIEDADJINPUT";#N/A,#N/A,FALSE,"BR&amp;SUPADJ."}</definedName>
    <definedName name="_67" localSheetId="25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7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7" localSheetId="7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7" localSheetId="2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7" localSheetId="2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7" localSheetId="2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7" localSheetId="23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7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8" localSheetId="25" hidden="1">{"CONOCO_FAC",#N/A,FALSE,"Conoco FAC"}</definedName>
    <definedName name="_68" localSheetId="0" hidden="1">{"CONOCO_FAC",#N/A,FALSE,"Conoco FAC"}</definedName>
    <definedName name="_68" localSheetId="7" hidden="1">{"CONOCO_FAC",#N/A,FALSE,"Conoco FAC"}</definedName>
    <definedName name="_68" localSheetId="20" hidden="1">{"CONOCO_FAC",#N/A,FALSE,"Conoco FAC"}</definedName>
    <definedName name="_68" localSheetId="21" hidden="1">{"CONOCO_FAC",#N/A,FALSE,"Conoco FAC"}</definedName>
    <definedName name="_68" localSheetId="22" hidden="1">{"CONOCO_FAC",#N/A,FALSE,"Conoco FAC"}</definedName>
    <definedName name="_68" localSheetId="23" hidden="1">{"CONOCO_FAC",#N/A,FALSE,"Conoco FAC"}</definedName>
    <definedName name="_68" hidden="1">{"CONOCO_FAC",#N/A,FALSE,"Conoco FAC"}</definedName>
    <definedName name="_68__123Graph_ACHART_4" hidden="1">#REF!</definedName>
    <definedName name="_69" localSheetId="25" hidden="1">{#N/A,#N/A,FALSE,"GLDwnLoad"}</definedName>
    <definedName name="_69" localSheetId="0" hidden="1">{#N/A,#N/A,FALSE,"GLDwnLoad"}</definedName>
    <definedName name="_69" localSheetId="7" hidden="1">{#N/A,#N/A,FALSE,"GLDwnLoad"}</definedName>
    <definedName name="_69" localSheetId="20" hidden="1">{#N/A,#N/A,FALSE,"GLDwnLoad"}</definedName>
    <definedName name="_69" localSheetId="21" hidden="1">{#N/A,#N/A,FALSE,"GLDwnLoad"}</definedName>
    <definedName name="_69" localSheetId="22" hidden="1">{#N/A,#N/A,FALSE,"GLDwnLoad"}</definedName>
    <definedName name="_69" localSheetId="23" hidden="1">{#N/A,#N/A,FALSE,"GLDwnLoad"}</definedName>
    <definedName name="_69" hidden="1">{#N/A,#N/A,FALSE,"GLDwnLoad"}</definedName>
    <definedName name="_7" localSheetId="2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" localSheetId="2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" localSheetId="2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" localSheetId="2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" localSheetId="2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__123Graph_BCHART_5" hidden="1">#REF!</definedName>
    <definedName name="_70" localSheetId="25" hidden="1">{#N/A,#N/A,FALSE,"OTHERINPUTS";#N/A,#N/A,FALSE,"DITRATEINPUTS";#N/A,#N/A,FALSE,"SUPPLIEDADJINPUT";#N/A,#N/A,FALSE,"TIMINGDIFFINPUTS";#N/A,#N/A,FALSE,"COSSINPUT";#N/A,#N/A,FALSE,"BR&amp;SUPADJ."}</definedName>
    <definedName name="_70" localSheetId="0" hidden="1">{#N/A,#N/A,FALSE,"OTHERINPUTS";#N/A,#N/A,FALSE,"DITRATEINPUTS";#N/A,#N/A,FALSE,"SUPPLIEDADJINPUT";#N/A,#N/A,FALSE,"TIMINGDIFFINPUTS";#N/A,#N/A,FALSE,"COSSINPUT";#N/A,#N/A,FALSE,"BR&amp;SUPADJ."}</definedName>
    <definedName name="_70" localSheetId="7" hidden="1">{#N/A,#N/A,FALSE,"OTHERINPUTS";#N/A,#N/A,FALSE,"DITRATEINPUTS";#N/A,#N/A,FALSE,"SUPPLIEDADJINPUT";#N/A,#N/A,FALSE,"TIMINGDIFFINPUTS";#N/A,#N/A,FALSE,"COSSINPUT";#N/A,#N/A,FALSE,"BR&amp;SUPADJ."}</definedName>
    <definedName name="_70" localSheetId="20" hidden="1">{#N/A,#N/A,FALSE,"OTHERINPUTS";#N/A,#N/A,FALSE,"DITRATEINPUTS";#N/A,#N/A,FALSE,"SUPPLIEDADJINPUT";#N/A,#N/A,FALSE,"TIMINGDIFFINPUTS";#N/A,#N/A,FALSE,"COSSINPUT";#N/A,#N/A,FALSE,"BR&amp;SUPADJ."}</definedName>
    <definedName name="_70" localSheetId="21" hidden="1">{#N/A,#N/A,FALSE,"OTHERINPUTS";#N/A,#N/A,FALSE,"DITRATEINPUTS";#N/A,#N/A,FALSE,"SUPPLIEDADJINPUT";#N/A,#N/A,FALSE,"TIMINGDIFFINPUTS";#N/A,#N/A,FALSE,"COSSINPUT";#N/A,#N/A,FALSE,"BR&amp;SUPADJ."}</definedName>
    <definedName name="_70" localSheetId="22" hidden="1">{#N/A,#N/A,FALSE,"OTHERINPUTS";#N/A,#N/A,FALSE,"DITRATEINPUTS";#N/A,#N/A,FALSE,"SUPPLIEDADJINPUT";#N/A,#N/A,FALSE,"TIMINGDIFFINPUTS";#N/A,#N/A,FALSE,"COSSINPUT";#N/A,#N/A,FALSE,"BR&amp;SUPADJ."}</definedName>
    <definedName name="_70" localSheetId="23" hidden="1">{#N/A,#N/A,FALSE,"OTHERINPUTS";#N/A,#N/A,FALSE,"DITRATEINPUTS";#N/A,#N/A,FALSE,"SUPPLIEDADJINPUT";#N/A,#N/A,FALSE,"TIMINGDIFFINPUTS";#N/A,#N/A,FALSE,"COSSINPUT";#N/A,#N/A,FALSE,"BR&amp;SUPADJ."}</definedName>
    <definedName name="_70" hidden="1">{#N/A,#N/A,FALSE,"OTHERINPUTS";#N/A,#N/A,FALSE,"DITRATEINPUTS";#N/A,#N/A,FALSE,"SUPPLIEDADJINPUT";#N/A,#N/A,FALSE,"TIMINGDIFFINPUTS";#N/A,#N/A,FALSE,"COSSINPUT";#N/A,#N/A,FALSE,"BR&amp;SUPADJ."}</definedName>
    <definedName name="_70__123Graph_ACHART_5" hidden="1">#REF!</definedName>
    <definedName name="_71" localSheetId="25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1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1" localSheetId="7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1" localSheetId="2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1" localSheetId="2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1" localSheetId="22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1" localSheetId="23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2" localSheetId="25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" localSheetId="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" localSheetId="7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" localSheetId="2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" localSheetId="21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" localSheetId="22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" localSheetId="23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__123Graph_ACHART_4" hidden="1">#REF!</definedName>
    <definedName name="_73" localSheetId="25" hidden="1">{"FAC_SUMMARY",#N/A,FALSE,"Summaries"}</definedName>
    <definedName name="_73" localSheetId="0" hidden="1">{"FAC_SUMMARY",#N/A,FALSE,"Summaries"}</definedName>
    <definedName name="_73" localSheetId="7" hidden="1">{"FAC_SUMMARY",#N/A,FALSE,"Summaries"}</definedName>
    <definedName name="_73" localSheetId="20" hidden="1">{"FAC_SUMMARY",#N/A,FALSE,"Summaries"}</definedName>
    <definedName name="_73" localSheetId="21" hidden="1">{"FAC_SUMMARY",#N/A,FALSE,"Summaries"}</definedName>
    <definedName name="_73" localSheetId="22" hidden="1">{"FAC_SUMMARY",#N/A,FALSE,"Summaries"}</definedName>
    <definedName name="_73" localSheetId="23" hidden="1">{"FAC_SUMMARY",#N/A,FALSE,"Summaries"}</definedName>
    <definedName name="_73" hidden="1">{"FAC_SUMMARY",#N/A,FALSE,"Summaries"}</definedName>
    <definedName name="_74" localSheetId="25" hidden="1">{"FERC_FAC",#N/A,FALSE,"FERC_Fuel&amp;Rev"}</definedName>
    <definedName name="_74" localSheetId="0" hidden="1">{"FERC_FAC",#N/A,FALSE,"FERC_Fuel&amp;Rev"}</definedName>
    <definedName name="_74" localSheetId="7" hidden="1">{"FERC_FAC",#N/A,FALSE,"FERC_Fuel&amp;Rev"}</definedName>
    <definedName name="_74" localSheetId="20" hidden="1">{"FERC_FAC",#N/A,FALSE,"FERC_Fuel&amp;Rev"}</definedName>
    <definedName name="_74" localSheetId="21" hidden="1">{"FERC_FAC",#N/A,FALSE,"FERC_Fuel&amp;Rev"}</definedName>
    <definedName name="_74" localSheetId="22" hidden="1">{"FERC_FAC",#N/A,FALSE,"FERC_Fuel&amp;Rev"}</definedName>
    <definedName name="_74" localSheetId="23" hidden="1">{"FERC_FAC",#N/A,FALSE,"FERC_Fuel&amp;Rev"}</definedName>
    <definedName name="_74" hidden="1">{"FERC_FAC",#N/A,FALSE,"FERC_Fuel&amp;Rev"}</definedName>
    <definedName name="_75" localSheetId="25" hidden="1">{"FERC_WEATHER_AND_FUEL",#N/A,FALSE,"FERC_Fuel&amp;Rev"}</definedName>
    <definedName name="_75" localSheetId="0" hidden="1">{"FERC_WEATHER_AND_FUEL",#N/A,FALSE,"FERC_Fuel&amp;Rev"}</definedName>
    <definedName name="_75" localSheetId="7" hidden="1">{"FERC_WEATHER_AND_FUEL",#N/A,FALSE,"FERC_Fuel&amp;Rev"}</definedName>
    <definedName name="_75" localSheetId="20" hidden="1">{"FERC_WEATHER_AND_FUEL",#N/A,FALSE,"FERC_Fuel&amp;Rev"}</definedName>
    <definedName name="_75" localSheetId="21" hidden="1">{"FERC_WEATHER_AND_FUEL",#N/A,FALSE,"FERC_Fuel&amp;Rev"}</definedName>
    <definedName name="_75" localSheetId="22" hidden="1">{"FERC_WEATHER_AND_FUEL",#N/A,FALSE,"FERC_Fuel&amp;Rev"}</definedName>
    <definedName name="_75" localSheetId="23" hidden="1">{"FERC_WEATHER_AND_FUEL",#N/A,FALSE,"FERC_Fuel&amp;Rev"}</definedName>
    <definedName name="_75" hidden="1">{"FERC_WEATHER_AND_FUEL",#N/A,FALSE,"FERC_Fuel&amp;Rev"}</definedName>
    <definedName name="_76" localSheetId="25" hidden="1">{"wp_h4.2",#N/A,FALSE,"WP_H4.2";"wp_h4.3",#N/A,FALSE,"WP_H4.3"}</definedName>
    <definedName name="_76" localSheetId="0" hidden="1">{"wp_h4.2",#N/A,FALSE,"WP_H4.2";"wp_h4.3",#N/A,FALSE,"WP_H4.3"}</definedName>
    <definedName name="_76" localSheetId="7" hidden="1">{"wp_h4.2",#N/A,FALSE,"WP_H4.2";"wp_h4.3",#N/A,FALSE,"WP_H4.3"}</definedName>
    <definedName name="_76" localSheetId="20" hidden="1">{"wp_h4.2",#N/A,FALSE,"WP_H4.2";"wp_h4.3",#N/A,FALSE,"WP_H4.3"}</definedName>
    <definedName name="_76" localSheetId="21" hidden="1">{"wp_h4.2",#N/A,FALSE,"WP_H4.2";"wp_h4.3",#N/A,FALSE,"WP_H4.3"}</definedName>
    <definedName name="_76" localSheetId="22" hidden="1">{"wp_h4.2",#N/A,FALSE,"WP_H4.2";"wp_h4.3",#N/A,FALSE,"WP_H4.3"}</definedName>
    <definedName name="_76" localSheetId="23" hidden="1">{"wp_h4.2",#N/A,FALSE,"WP_H4.2";"wp_h4.3",#N/A,FALSE,"WP_H4.3"}</definedName>
    <definedName name="_76" hidden="1">{"wp_h4.2",#N/A,FALSE,"WP_H4.2";"wp_h4.3",#N/A,FALSE,"WP_H4.3"}</definedName>
    <definedName name="_77" localSheetId="25" hidden="1">{#N/A,#N/A,FALSE,"GLDwnLoad"}</definedName>
    <definedName name="_77" localSheetId="0" hidden="1">{#N/A,#N/A,FALSE,"GLDwnLoad"}</definedName>
    <definedName name="_77" localSheetId="7" hidden="1">{#N/A,#N/A,FALSE,"GLDwnLoad"}</definedName>
    <definedName name="_77" localSheetId="20" hidden="1">{#N/A,#N/A,FALSE,"GLDwnLoad"}</definedName>
    <definedName name="_77" localSheetId="21" hidden="1">{#N/A,#N/A,FALSE,"GLDwnLoad"}</definedName>
    <definedName name="_77" localSheetId="22" hidden="1">{#N/A,#N/A,FALSE,"GLDwnLoad"}</definedName>
    <definedName name="_77" localSheetId="23" hidden="1">{#N/A,#N/A,FALSE,"GLDwnLoad"}</definedName>
    <definedName name="_77" hidden="1">{#N/A,#N/A,FALSE,"GLDwnLoad"}</definedName>
    <definedName name="_78" localSheetId="25" hidden="1">{#N/A,#N/A,FALSE,"OTHERINPUTS";#N/A,#N/A,FALSE,"SUPPLIEDADJINPUT";#N/A,#N/A,FALSE,"BR&amp;SUPADJ."}</definedName>
    <definedName name="_78" localSheetId="0" hidden="1">{#N/A,#N/A,FALSE,"OTHERINPUTS";#N/A,#N/A,FALSE,"SUPPLIEDADJINPUT";#N/A,#N/A,FALSE,"BR&amp;SUPADJ."}</definedName>
    <definedName name="_78" localSheetId="7" hidden="1">{#N/A,#N/A,FALSE,"OTHERINPUTS";#N/A,#N/A,FALSE,"SUPPLIEDADJINPUT";#N/A,#N/A,FALSE,"BR&amp;SUPADJ."}</definedName>
    <definedName name="_78" localSheetId="20" hidden="1">{#N/A,#N/A,FALSE,"OTHERINPUTS";#N/A,#N/A,FALSE,"SUPPLIEDADJINPUT";#N/A,#N/A,FALSE,"BR&amp;SUPADJ."}</definedName>
    <definedName name="_78" localSheetId="21" hidden="1">{#N/A,#N/A,FALSE,"OTHERINPUTS";#N/A,#N/A,FALSE,"SUPPLIEDADJINPUT";#N/A,#N/A,FALSE,"BR&amp;SUPADJ."}</definedName>
    <definedName name="_78" localSheetId="22" hidden="1">{#N/A,#N/A,FALSE,"OTHERINPUTS";#N/A,#N/A,FALSE,"SUPPLIEDADJINPUT";#N/A,#N/A,FALSE,"BR&amp;SUPADJ."}</definedName>
    <definedName name="_78" localSheetId="23" hidden="1">{#N/A,#N/A,FALSE,"OTHERINPUTS";#N/A,#N/A,FALSE,"SUPPLIEDADJINPUT";#N/A,#N/A,FALSE,"BR&amp;SUPADJ."}</definedName>
    <definedName name="_78" hidden="1">{#N/A,#N/A,FALSE,"OTHERINPUTS";#N/A,#N/A,FALSE,"SUPPLIEDADJINPUT";#N/A,#N/A,FALSE,"BR&amp;SUPADJ."}</definedName>
    <definedName name="_79" localSheetId="25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79" localSheetId="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79" localSheetId="7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79" localSheetId="2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79" localSheetId="21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79" localSheetId="22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79" localSheetId="23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79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8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__123Graph_ACHART_4" hidden="1">#REF!</definedName>
    <definedName name="_8__123Graph_BCHART_6" hidden="1">#REF!</definedName>
    <definedName name="_80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0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0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0" localSheetId="2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0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0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0" localSheetId="2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localSheetId="2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localSheetId="2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2" localSheetId="2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2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2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2" localSheetId="2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2" localSheetId="2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2" localSheetId="2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2" localSheetId="2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localSheetId="2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localSheetId="2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localSheetId="2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localSheetId="2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localSheetId="2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4" localSheetId="25" hidden="1">{"OK_FUEL_COMPARISON",#N/A,FALSE,"Ok_Fuel&amp;Rev"}</definedName>
    <definedName name="_84" localSheetId="0" hidden="1">{"OK_FUEL_COMPARISON",#N/A,FALSE,"Ok_Fuel&amp;Rev"}</definedName>
    <definedName name="_84" localSheetId="7" hidden="1">{"OK_FUEL_COMPARISON",#N/A,FALSE,"Ok_Fuel&amp;Rev"}</definedName>
    <definedName name="_84" localSheetId="20" hidden="1">{"OK_FUEL_COMPARISON",#N/A,FALSE,"Ok_Fuel&amp;Rev"}</definedName>
    <definedName name="_84" localSheetId="21" hidden="1">{"OK_FUEL_COMPARISON",#N/A,FALSE,"Ok_Fuel&amp;Rev"}</definedName>
    <definedName name="_84" localSheetId="22" hidden="1">{"OK_FUEL_COMPARISON",#N/A,FALSE,"Ok_Fuel&amp;Rev"}</definedName>
    <definedName name="_84" localSheetId="23" hidden="1">{"OK_FUEL_COMPARISON",#N/A,FALSE,"Ok_Fuel&amp;Rev"}</definedName>
    <definedName name="_84" hidden="1">{"OK_FUEL_COMPARISON",#N/A,FALSE,"Ok_Fuel&amp;Rev"}</definedName>
    <definedName name="_84__123Graph_ACHART_4" hidden="1">#REF!</definedName>
    <definedName name="_84__123Graph_ACHART_6" hidden="1">#REF!</definedName>
    <definedName name="_85" localSheetId="25" hidden="1">{"OK_JURIS_FAC",#N/A,FALSE,"Ok_Fuel&amp;Rev"}</definedName>
    <definedName name="_85" localSheetId="0" hidden="1">{"OK_JURIS_FAC",#N/A,FALSE,"Ok_Fuel&amp;Rev"}</definedName>
    <definedName name="_85" localSheetId="7" hidden="1">{"OK_JURIS_FAC",#N/A,FALSE,"Ok_Fuel&amp;Rev"}</definedName>
    <definedName name="_85" localSheetId="20" hidden="1">{"OK_JURIS_FAC",#N/A,FALSE,"Ok_Fuel&amp;Rev"}</definedName>
    <definedName name="_85" localSheetId="21" hidden="1">{"OK_JURIS_FAC",#N/A,FALSE,"Ok_Fuel&amp;Rev"}</definedName>
    <definedName name="_85" localSheetId="22" hidden="1">{"OK_JURIS_FAC",#N/A,FALSE,"Ok_Fuel&amp;Rev"}</definedName>
    <definedName name="_85" localSheetId="23" hidden="1">{"OK_JURIS_FAC",#N/A,FALSE,"Ok_Fuel&amp;Rev"}</definedName>
    <definedName name="_85" hidden="1">{"OK_JURIS_FAC",#N/A,FALSE,"Ok_Fuel&amp;Rev"}</definedName>
    <definedName name="_85__123Graph_ACHART_5" hidden="1">#REF!</definedName>
    <definedName name="_86" localSheetId="25" hidden="1">{"OK_JURIS_FUEL",#N/A,FALSE,"Ok_Fuel&amp;Rev"}</definedName>
    <definedName name="_86" localSheetId="0" hidden="1">{"OK_JURIS_FUEL",#N/A,FALSE,"Ok_Fuel&amp;Rev"}</definedName>
    <definedName name="_86" localSheetId="7" hidden="1">{"OK_JURIS_FUEL",#N/A,FALSE,"Ok_Fuel&amp;Rev"}</definedName>
    <definedName name="_86" localSheetId="20" hidden="1">{"OK_JURIS_FUEL",#N/A,FALSE,"Ok_Fuel&amp;Rev"}</definedName>
    <definedName name="_86" localSheetId="21" hidden="1">{"OK_JURIS_FUEL",#N/A,FALSE,"Ok_Fuel&amp;Rev"}</definedName>
    <definedName name="_86" localSheetId="22" hidden="1">{"OK_JURIS_FUEL",#N/A,FALSE,"Ok_Fuel&amp;Rev"}</definedName>
    <definedName name="_86" localSheetId="23" hidden="1">{"OK_JURIS_FUEL",#N/A,FALSE,"Ok_Fuel&amp;Rev"}</definedName>
    <definedName name="_86" hidden="1">{"OK_JURIS_FUEL",#N/A,FALSE,"Ok_Fuel&amp;Rev"}</definedName>
    <definedName name="_87" localSheetId="25" hidden="1">{"OK_PRO_FORMA_FUEL",#N/A,FALSE,"Ok_Fuel&amp;Rev"}</definedName>
    <definedName name="_87" localSheetId="0" hidden="1">{"OK_PRO_FORMA_FUEL",#N/A,FALSE,"Ok_Fuel&amp;Rev"}</definedName>
    <definedName name="_87" localSheetId="7" hidden="1">{"OK_PRO_FORMA_FUEL",#N/A,FALSE,"Ok_Fuel&amp;Rev"}</definedName>
    <definedName name="_87" localSheetId="20" hidden="1">{"OK_PRO_FORMA_FUEL",#N/A,FALSE,"Ok_Fuel&amp;Rev"}</definedName>
    <definedName name="_87" localSheetId="21" hidden="1">{"OK_PRO_FORMA_FUEL",#N/A,FALSE,"Ok_Fuel&amp;Rev"}</definedName>
    <definedName name="_87" localSheetId="22" hidden="1">{"OK_PRO_FORMA_FUEL",#N/A,FALSE,"Ok_Fuel&amp;Rev"}</definedName>
    <definedName name="_87" localSheetId="23" hidden="1">{"OK_PRO_FORMA_FUEL",#N/A,FALSE,"Ok_Fuel&amp;Rev"}</definedName>
    <definedName name="_87" hidden="1">{"OK_PRO_FORMA_FUEL",#N/A,FALSE,"Ok_Fuel&amp;Rev"}</definedName>
    <definedName name="_88" localSheetId="25" hidden="1">{"PF",#N/A,FALSE,"Sheet4";"PG",#N/A,FALSE,"Sheet4";"PH",#N/A,FALSE,"Sheet4";"PI",#N/A,FALSE,"Sheet4";"PJ",#N/A,FALSE,"Sheet4"}</definedName>
    <definedName name="_88" localSheetId="0" hidden="1">{"PF",#N/A,FALSE,"Sheet4";"PG",#N/A,FALSE,"Sheet4";"PH",#N/A,FALSE,"Sheet4";"PI",#N/A,FALSE,"Sheet4";"PJ",#N/A,FALSE,"Sheet4"}</definedName>
    <definedName name="_88" localSheetId="7" hidden="1">{"PF",#N/A,FALSE,"Sheet4";"PG",#N/A,FALSE,"Sheet4";"PH",#N/A,FALSE,"Sheet4";"PI",#N/A,FALSE,"Sheet4";"PJ",#N/A,FALSE,"Sheet4"}</definedName>
    <definedName name="_88" localSheetId="20" hidden="1">{"PF",#N/A,FALSE,"Sheet4";"PG",#N/A,FALSE,"Sheet4";"PH",#N/A,FALSE,"Sheet4";"PI",#N/A,FALSE,"Sheet4";"PJ",#N/A,FALSE,"Sheet4"}</definedName>
    <definedName name="_88" localSheetId="21" hidden="1">{"PF",#N/A,FALSE,"Sheet4";"PG",#N/A,FALSE,"Sheet4";"PH",#N/A,FALSE,"Sheet4";"PI",#N/A,FALSE,"Sheet4";"PJ",#N/A,FALSE,"Sheet4"}</definedName>
    <definedName name="_88" localSheetId="22" hidden="1">{"PF",#N/A,FALSE,"Sheet4";"PG",#N/A,FALSE,"Sheet4";"PH",#N/A,FALSE,"Sheet4";"PI",#N/A,FALSE,"Sheet4";"PJ",#N/A,FALSE,"Sheet4"}</definedName>
    <definedName name="_88" localSheetId="23" hidden="1">{"PF",#N/A,FALSE,"Sheet4";"PG",#N/A,FALSE,"Sheet4";"PH",#N/A,FALSE,"Sheet4";"PI",#N/A,FALSE,"Sheet4";"PJ",#N/A,FALSE,"Sheet4"}</definedName>
    <definedName name="_88" hidden="1">{"PF",#N/A,FALSE,"Sheet4";"PG",#N/A,FALSE,"Sheet4";"PH",#N/A,FALSE,"Sheet4";"PI",#N/A,FALSE,"Sheet4";"PJ",#N/A,FALSE,"Sheet4"}</definedName>
    <definedName name="_89" localSheetId="25" hidden="1">{"OMPA_FAC",#N/A,FALSE,"OMPA FAC"}</definedName>
    <definedName name="_89" localSheetId="0" hidden="1">{"OMPA_FAC",#N/A,FALSE,"OMPA FAC"}</definedName>
    <definedName name="_89" localSheetId="7" hidden="1">{"OMPA_FAC",#N/A,FALSE,"OMPA FAC"}</definedName>
    <definedName name="_89" localSheetId="20" hidden="1">{"OMPA_FAC",#N/A,FALSE,"OMPA FAC"}</definedName>
    <definedName name="_89" localSheetId="21" hidden="1">{"OMPA_FAC",#N/A,FALSE,"OMPA FAC"}</definedName>
    <definedName name="_89" localSheetId="22" hidden="1">{"OMPA_FAC",#N/A,FALSE,"OMPA FAC"}</definedName>
    <definedName name="_89" localSheetId="23" hidden="1">{"OMPA_FAC",#N/A,FALSE,"OMPA FAC"}</definedName>
    <definedName name="_89" hidden="1">{"OMPA_FAC",#N/A,FALSE,"OMPA FAC"}</definedName>
    <definedName name="_9" localSheetId="2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" localSheetId="2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" localSheetId="2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" localSheetId="2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" localSheetId="2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__123Graph_CCHART_4" hidden="1">#REF!</definedName>
    <definedName name="_90" localSheetId="25" hidden="1">{"OTHER_DATA",#N/A,FALSE,"Ok_Fuel&amp;Rev"}</definedName>
    <definedName name="_90" localSheetId="0" hidden="1">{"OTHER_DATA",#N/A,FALSE,"Ok_Fuel&amp;Rev"}</definedName>
    <definedName name="_90" localSheetId="7" hidden="1">{"OTHER_DATA",#N/A,FALSE,"Ok_Fuel&amp;Rev"}</definedName>
    <definedName name="_90" localSheetId="20" hidden="1">{"OTHER_DATA",#N/A,FALSE,"Ok_Fuel&amp;Rev"}</definedName>
    <definedName name="_90" localSheetId="21" hidden="1">{"OTHER_DATA",#N/A,FALSE,"Ok_Fuel&amp;Rev"}</definedName>
    <definedName name="_90" localSheetId="22" hidden="1">{"OTHER_DATA",#N/A,FALSE,"Ok_Fuel&amp;Rev"}</definedName>
    <definedName name="_90" localSheetId="23" hidden="1">{"OTHER_DATA",#N/A,FALSE,"Ok_Fuel&amp;Rev"}</definedName>
    <definedName name="_90" hidden="1">{"OTHER_DATA",#N/A,FALSE,"Ok_Fuel&amp;Rev"}</definedName>
    <definedName name="_90__123Graph_ACHART_5" hidden="1">#REF!</definedName>
    <definedName name="_91" localSheetId="25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1" localSheetId="0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1" localSheetId="7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1" localSheetId="20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1" localSheetId="21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1" localSheetId="22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1" localSheetId="23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1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2" localSheetId="25" hidden="1">{"summary",#N/A,TRUE,"E93ADJ";"detail",#N/A,TRUE,"E93ADJ"}</definedName>
    <definedName name="_92" localSheetId="0" hidden="1">{"summary",#N/A,TRUE,"E93ADJ";"detail",#N/A,TRUE,"E93ADJ"}</definedName>
    <definedName name="_92" localSheetId="7" hidden="1">{"summary",#N/A,TRUE,"E93ADJ";"detail",#N/A,TRUE,"E93ADJ"}</definedName>
    <definedName name="_92" localSheetId="20" hidden="1">{"summary",#N/A,TRUE,"E93ADJ";"detail",#N/A,TRUE,"E93ADJ"}</definedName>
    <definedName name="_92" localSheetId="21" hidden="1">{"summary",#N/A,TRUE,"E93ADJ";"detail",#N/A,TRUE,"E93ADJ"}</definedName>
    <definedName name="_92" localSheetId="22" hidden="1">{"summary",#N/A,TRUE,"E93ADJ";"detail",#N/A,TRUE,"E93ADJ"}</definedName>
    <definedName name="_92" localSheetId="23" hidden="1">{"summary",#N/A,TRUE,"E93ADJ";"detail",#N/A,TRUE,"E93ADJ"}</definedName>
    <definedName name="_92" hidden="1">{"summary",#N/A,TRUE,"E93ADJ";"detail",#N/A,TRUE,"E93ADJ"}</definedName>
    <definedName name="_93" localSheetId="25" hidden="1">{"print1",#N/A,FALSE,"D21CUSTS"}</definedName>
    <definedName name="_93" localSheetId="0" hidden="1">{"print1",#N/A,FALSE,"D21CUSTS"}</definedName>
    <definedName name="_93" localSheetId="7" hidden="1">{"print1",#N/A,FALSE,"D21CUSTS"}</definedName>
    <definedName name="_93" localSheetId="20" hidden="1">{"print1",#N/A,FALSE,"D21CUSTS"}</definedName>
    <definedName name="_93" localSheetId="21" hidden="1">{"print1",#N/A,FALSE,"D21CUSTS"}</definedName>
    <definedName name="_93" localSheetId="22" hidden="1">{"print1",#N/A,FALSE,"D21CUSTS"}</definedName>
    <definedName name="_93" localSheetId="23" hidden="1">{"print1",#N/A,FALSE,"D21CUSTS"}</definedName>
    <definedName name="_93" hidden="1">{"print1",#N/A,FALSE,"D21CUSTS"}</definedName>
    <definedName name="_94" localSheetId="25" hidden="1">{"print2",#N/A,FALSE,"D21CUSTS"}</definedName>
    <definedName name="_94" localSheetId="0" hidden="1">{"print2",#N/A,FALSE,"D21CUSTS"}</definedName>
    <definedName name="_94" localSheetId="7" hidden="1">{"print2",#N/A,FALSE,"D21CUSTS"}</definedName>
    <definedName name="_94" localSheetId="20" hidden="1">{"print2",#N/A,FALSE,"D21CUSTS"}</definedName>
    <definedName name="_94" localSheetId="21" hidden="1">{"print2",#N/A,FALSE,"D21CUSTS"}</definedName>
    <definedName name="_94" localSheetId="22" hidden="1">{"print2",#N/A,FALSE,"D21CUSTS"}</definedName>
    <definedName name="_94" localSheetId="23" hidden="1">{"print2",#N/A,FALSE,"D21CUSTS"}</definedName>
    <definedName name="_94" hidden="1">{"print2",#N/A,FALSE,"D21CUSTS"}</definedName>
    <definedName name="_95" localSheetId="25" hidden="1">{"print3",#N/A,FALSE,"D21CUSTS"}</definedName>
    <definedName name="_95" localSheetId="0" hidden="1">{"print3",#N/A,FALSE,"D21CUSTS"}</definedName>
    <definedName name="_95" localSheetId="7" hidden="1">{"print3",#N/A,FALSE,"D21CUSTS"}</definedName>
    <definedName name="_95" localSheetId="20" hidden="1">{"print3",#N/A,FALSE,"D21CUSTS"}</definedName>
    <definedName name="_95" localSheetId="21" hidden="1">{"print3",#N/A,FALSE,"D21CUSTS"}</definedName>
    <definedName name="_95" localSheetId="22" hidden="1">{"print3",#N/A,FALSE,"D21CUSTS"}</definedName>
    <definedName name="_95" localSheetId="23" hidden="1">{"print3",#N/A,FALSE,"D21CUSTS"}</definedName>
    <definedName name="_95" hidden="1">{"print3",#N/A,FALSE,"D21CUSTS"}</definedName>
    <definedName name="_96" localSheetId="25" hidden="1">{"print4",#N/A,FALSE,"D21CUSTS"}</definedName>
    <definedName name="_96" localSheetId="0" hidden="1">{"print4",#N/A,FALSE,"D21CUSTS"}</definedName>
    <definedName name="_96" localSheetId="7" hidden="1">{"print4",#N/A,FALSE,"D21CUSTS"}</definedName>
    <definedName name="_96" localSheetId="20" hidden="1">{"print4",#N/A,FALSE,"D21CUSTS"}</definedName>
    <definedName name="_96" localSheetId="21" hidden="1">{"print4",#N/A,FALSE,"D21CUSTS"}</definedName>
    <definedName name="_96" localSheetId="22" hidden="1">{"print4",#N/A,FALSE,"D21CUSTS"}</definedName>
    <definedName name="_96" localSheetId="23" hidden="1">{"print4",#N/A,FALSE,"D21CUSTS"}</definedName>
    <definedName name="_96" hidden="1">{"print4",#N/A,FALSE,"D21CUSTS"}</definedName>
    <definedName name="_97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7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7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7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7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7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7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8" localSheetId="2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" localSheetId="2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" localSheetId="2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" localSheetId="2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" localSheetId="2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__123Graph_BCHART_5" hidden="1">#REF!</definedName>
    <definedName name="_99" localSheetId="25" hidden="1">{#N/A,#N/A,FALSE,"GLDwnLoad"}</definedName>
    <definedName name="_99" localSheetId="0" hidden="1">{#N/A,#N/A,FALSE,"GLDwnLoad"}</definedName>
    <definedName name="_99" localSheetId="7" hidden="1">{#N/A,#N/A,FALSE,"GLDwnLoad"}</definedName>
    <definedName name="_99" localSheetId="20" hidden="1">{#N/A,#N/A,FALSE,"GLDwnLoad"}</definedName>
    <definedName name="_99" localSheetId="21" hidden="1">{#N/A,#N/A,FALSE,"GLDwnLoad"}</definedName>
    <definedName name="_99" localSheetId="22" hidden="1">{#N/A,#N/A,FALSE,"GLDwnLoad"}</definedName>
    <definedName name="_99" localSheetId="23" hidden="1">{#N/A,#N/A,FALSE,"GLDwnLoad"}</definedName>
    <definedName name="_99" hidden="1">{#N/A,#N/A,FALSE,"GLDwnLoad"}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" localSheetId="25" hidden="1">{#N/A,#N/A,FALSE,"SCA";#N/A,#N/A,FALSE,"NCA";#N/A,#N/A,FALSE,"SAZ";#N/A,#N/A,FALSE,"CAZ";#N/A,#N/A,FALSE,"SNV";#N/A,#N/A,FALSE,"NNV";#N/A,#N/A,FALSE,"PP";#N/A,#N/A,FALSE,"SA"}</definedName>
    <definedName name="_b" localSheetId="0" hidden="1">{#N/A,#N/A,FALSE,"SCA";#N/A,#N/A,FALSE,"NCA";#N/A,#N/A,FALSE,"SAZ";#N/A,#N/A,FALSE,"CAZ";#N/A,#N/A,FALSE,"SNV";#N/A,#N/A,FALSE,"NNV";#N/A,#N/A,FALSE,"PP";#N/A,#N/A,FALSE,"SA"}</definedName>
    <definedName name="_b" localSheetId="7" hidden="1">{#N/A,#N/A,FALSE,"SCA";#N/A,#N/A,FALSE,"NCA";#N/A,#N/A,FALSE,"SAZ";#N/A,#N/A,FALSE,"CAZ";#N/A,#N/A,FALSE,"SNV";#N/A,#N/A,FALSE,"NNV";#N/A,#N/A,FALSE,"PP";#N/A,#N/A,FALSE,"SA"}</definedName>
    <definedName name="_b" localSheetId="20" hidden="1">{#N/A,#N/A,FALSE,"SCA";#N/A,#N/A,FALSE,"NCA";#N/A,#N/A,FALSE,"SAZ";#N/A,#N/A,FALSE,"CAZ";#N/A,#N/A,FALSE,"SNV";#N/A,#N/A,FALSE,"NNV";#N/A,#N/A,FALSE,"PP";#N/A,#N/A,FALSE,"SA"}</definedName>
    <definedName name="_b" localSheetId="21" hidden="1">{#N/A,#N/A,FALSE,"SCA";#N/A,#N/A,FALSE,"NCA";#N/A,#N/A,FALSE,"SAZ";#N/A,#N/A,FALSE,"CAZ";#N/A,#N/A,FALSE,"SNV";#N/A,#N/A,FALSE,"NNV";#N/A,#N/A,FALSE,"PP";#N/A,#N/A,FALSE,"SA"}</definedName>
    <definedName name="_b" localSheetId="22" hidden="1">{#N/A,#N/A,FALSE,"SCA";#N/A,#N/A,FALSE,"NCA";#N/A,#N/A,FALSE,"SAZ";#N/A,#N/A,FALSE,"CAZ";#N/A,#N/A,FALSE,"SNV";#N/A,#N/A,FALSE,"NNV";#N/A,#N/A,FALSE,"PP";#N/A,#N/A,FALSE,"SA"}</definedName>
    <definedName name="_b" localSheetId="23" hidden="1">{#N/A,#N/A,FALSE,"SCA";#N/A,#N/A,FALSE,"NCA";#N/A,#N/A,FALSE,"SAZ";#N/A,#N/A,FALSE,"CAZ";#N/A,#N/A,FALSE,"SNV";#N/A,#N/A,FALSE,"NNV";#N/A,#N/A,FALSE,"PP";#N/A,#N/A,FALSE,"SA"}</definedName>
    <definedName name="_b" hidden="1">{#N/A,#N/A,FALSE,"SCA";#N/A,#N/A,FALSE,"NCA";#N/A,#N/A,FALSE,"SAZ";#N/A,#N/A,FALSE,"CAZ";#N/A,#N/A,FALSE,"SNV";#N/A,#N/A,FALSE,"NNV";#N/A,#N/A,FALSE,"PP";#N/A,#N/A,FALSE,"SA"}</definedName>
    <definedName name="_bdm.0291A1646F1441D7AC944D0E5EFE3283.edm" hidden="1">#REF!</definedName>
    <definedName name="_bdm.4DE531A3AAE1459EA607D86D30555044.edm" localSheetId="25" hidden="1">#REF!</definedName>
    <definedName name="_bdm.4DE531A3AAE1459EA607D86D30555044.edm" localSheetId="7" hidden="1">#REF!</definedName>
    <definedName name="_bdm.4DE531A3AAE1459EA607D86D30555044.edm" hidden="1">#REF!</definedName>
    <definedName name="_bdm.61ECA6B5D6964E25B194F839DA09F1DE.edm" localSheetId="25" hidden="1">#REF!</definedName>
    <definedName name="_bdm.61ECA6B5D6964E25B194F839DA09F1DE.edm" localSheetId="7" hidden="1">#REF!</definedName>
    <definedName name="_bdm.61ECA6B5D6964E25B194F839DA09F1DE.edm" hidden="1">#REF!</definedName>
    <definedName name="_bdm.EF8E132A659C430387D12CF4C0897727.edm" localSheetId="25" hidden="1">#REF!</definedName>
    <definedName name="_bdm.EF8E132A659C430387D12CF4C0897727.edm" localSheetId="7" hidden="1">#REF!</definedName>
    <definedName name="_bdm.EF8E132A659C430387D12CF4C0897727.edm" hidden="1">#REF!</definedName>
    <definedName name="_con4050" localSheetId="25" hidden="1">{#N/A,"Anonymous",FALSE,"30 30k Table";#N/A,#N/A,FALSE,"30 50k Table";#N/A,#N/A,FALSE,"40 100k Table"}</definedName>
    <definedName name="_con4050" localSheetId="0" hidden="1">{#N/A,"Anonymous",FALSE,"30 30k Table";#N/A,#N/A,FALSE,"30 50k Table";#N/A,#N/A,FALSE,"40 100k Table"}</definedName>
    <definedName name="_con4050" localSheetId="7" hidden="1">{#N/A,"Anonymous",FALSE,"30 30k Table";#N/A,#N/A,FALSE,"30 50k Table";#N/A,#N/A,FALSE,"40 100k Table"}</definedName>
    <definedName name="_con4050" localSheetId="20" hidden="1">{#N/A,"Anonymous",FALSE,"30 30k Table";#N/A,#N/A,FALSE,"30 50k Table";#N/A,#N/A,FALSE,"40 100k Table"}</definedName>
    <definedName name="_con4050" localSheetId="21" hidden="1">{#N/A,"Anonymous",FALSE,"30 30k Table";#N/A,#N/A,FALSE,"30 50k Table";#N/A,#N/A,FALSE,"40 100k Table"}</definedName>
    <definedName name="_con4050" localSheetId="22" hidden="1">{#N/A,"Anonymous",FALSE,"30 30k Table";#N/A,#N/A,FALSE,"30 50k Table";#N/A,#N/A,FALSE,"40 100k Table"}</definedName>
    <definedName name="_con4050" localSheetId="23" hidden="1">{#N/A,"Anonymous",FALSE,"30 30k Table";#N/A,#N/A,FALSE,"30 50k Table";#N/A,#N/A,FALSE,"40 100k Table"}</definedName>
    <definedName name="_con4050" hidden="1">{#N/A,"Anonymous",FALSE,"30 30k Table";#N/A,#N/A,FALSE,"30 50k Table";#N/A,#N/A,FALSE,"40 100k Table"}</definedName>
    <definedName name="_d" localSheetId="2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d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d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d" localSheetId="2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d" localSheetId="2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d" localSheetId="2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d" localSheetId="2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d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Fill" localSheetId="26" hidden="1">#REF!</definedName>
    <definedName name="_Fill" localSheetId="0" hidden="1">#REF!</definedName>
    <definedName name="_Fill" localSheetId="4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8" hidden="1">#REF!</definedName>
    <definedName name="_Fill" localSheetId="20" hidden="1">#REF!</definedName>
    <definedName name="_Fill" localSheetId="22" hidden="1">#REF!</definedName>
    <definedName name="_Fill" hidden="1">#REF!</definedName>
    <definedName name="_Key1" localSheetId="25" hidden="1">#REF!</definedName>
    <definedName name="_Key1" localSheetId="26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8" hidden="1">#REF!</definedName>
    <definedName name="_Key1" localSheetId="20" hidden="1">#REF!</definedName>
    <definedName name="_Key1" localSheetId="21" hidden="1">#REF!</definedName>
    <definedName name="_Key1" localSheetId="22" hidden="1">#REF!</definedName>
    <definedName name="_Key1" localSheetId="23" hidden="1">#REF!</definedName>
    <definedName name="_Key1" hidden="1">#REF!</definedName>
    <definedName name="_Key11" localSheetId="25" hidden="1">#REF!</definedName>
    <definedName name="_Key11" localSheetId="7" hidden="1">#REF!</definedName>
    <definedName name="_Key11" localSheetId="18" hidden="1">#REF!</definedName>
    <definedName name="_Key11" localSheetId="20" hidden="1">#REF!</definedName>
    <definedName name="_Key11" localSheetId="21" hidden="1">#REF!</definedName>
    <definedName name="_Key11" localSheetId="23" hidden="1">#REF!</definedName>
    <definedName name="_Key11" hidden="1">#REF!</definedName>
    <definedName name="_Key2" localSheetId="25" hidden="1">#REF!</definedName>
    <definedName name="_Key2" localSheetId="26" hidden="1">#REF!</definedName>
    <definedName name="_Key2" localSheetId="0" hidden="1">#REF!</definedName>
    <definedName name="_Key2" localSheetId="1" hidden="1">#REF!</definedName>
    <definedName name="_Key2" localSheetId="4" hidden="1">#REF!</definedName>
    <definedName name="_Key2" localSheetId="5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localSheetId="18" hidden="1">#REF!</definedName>
    <definedName name="_Key2" localSheetId="20" hidden="1">#REF!</definedName>
    <definedName name="_Key2" localSheetId="21" hidden="1">#REF!</definedName>
    <definedName name="_Key2" localSheetId="22" hidden="1">#REF!</definedName>
    <definedName name="_Key2" localSheetId="23" hidden="1">#REF!</definedName>
    <definedName name="_Key2" hidden="1">#REF!</definedName>
    <definedName name="_lslkdjf" localSheetId="25" hidden="1">#REF!</definedName>
    <definedName name="_lslkdjf" localSheetId="7" hidden="1">#REF!</definedName>
    <definedName name="_lslkdjf" localSheetId="18" hidden="1">#REF!</definedName>
    <definedName name="_lslkdjf" localSheetId="20" hidden="1">#REF!</definedName>
    <definedName name="_lslkdjf" localSheetId="21" hidden="1">#REF!</definedName>
    <definedName name="_lslkdjf" localSheetId="23" hidden="1">#REF!</definedName>
    <definedName name="_lslkdjf" hidden="1">#REF!</definedName>
    <definedName name="_MatInverse_In" localSheetId="25" hidden="1">#REF!</definedName>
    <definedName name="_MatInverse_In" localSheetId="7" hidden="1">#REF!</definedName>
    <definedName name="_MatInverse_In" hidden="1">#REF!</definedName>
    <definedName name="_MatInverse_Out" localSheetId="25" hidden="1">#REF!</definedName>
    <definedName name="_MatInverse_Out" localSheetId="7" hidden="1">#REF!</definedName>
    <definedName name="_MatInverse_Out" hidden="1">#REF!</definedName>
    <definedName name="_MatMult_A" localSheetId="0" hidden="1">#REF!</definedName>
    <definedName name="_MatMult_A" localSheetId="7" hidden="1">#REF!</definedName>
    <definedName name="_MatMult_A" localSheetId="18" hidden="1">#REF!</definedName>
    <definedName name="_MatMult_A" localSheetId="20" hidden="1">#REF!</definedName>
    <definedName name="_MatMult_A" localSheetId="21" hidden="1">#REF!</definedName>
    <definedName name="_MatMult_A" localSheetId="22" hidden="1">#REF!</definedName>
    <definedName name="_MatMult_A" localSheetId="23" hidden="1">#REF!</definedName>
    <definedName name="_MatMult_A" hidden="1">#REF!</definedName>
    <definedName name="_new22" localSheetId="25" hidden="1">{#N/A,#N/A,FALSE,"SCA";#N/A,#N/A,FALSE,"NCA";#N/A,#N/A,FALSE,"SAZ";#N/A,#N/A,FALSE,"CAZ";#N/A,#N/A,FALSE,"SNV";#N/A,#N/A,FALSE,"NNV";#N/A,#N/A,FALSE,"PP";#N/A,#N/A,FALSE,"SA"}</definedName>
    <definedName name="_new22" localSheetId="0" hidden="1">{#N/A,#N/A,FALSE,"SCA";#N/A,#N/A,FALSE,"NCA";#N/A,#N/A,FALSE,"SAZ";#N/A,#N/A,FALSE,"CAZ";#N/A,#N/A,FALSE,"SNV";#N/A,#N/A,FALSE,"NNV";#N/A,#N/A,FALSE,"PP";#N/A,#N/A,FALSE,"SA"}</definedName>
    <definedName name="_new22" localSheetId="7" hidden="1">{#N/A,#N/A,FALSE,"SCA";#N/A,#N/A,FALSE,"NCA";#N/A,#N/A,FALSE,"SAZ";#N/A,#N/A,FALSE,"CAZ";#N/A,#N/A,FALSE,"SNV";#N/A,#N/A,FALSE,"NNV";#N/A,#N/A,FALSE,"PP";#N/A,#N/A,FALSE,"SA"}</definedName>
    <definedName name="_new22" localSheetId="20" hidden="1">{#N/A,#N/A,FALSE,"SCA";#N/A,#N/A,FALSE,"NCA";#N/A,#N/A,FALSE,"SAZ";#N/A,#N/A,FALSE,"CAZ";#N/A,#N/A,FALSE,"SNV";#N/A,#N/A,FALSE,"NNV";#N/A,#N/A,FALSE,"PP";#N/A,#N/A,FALSE,"SA"}</definedName>
    <definedName name="_new22" localSheetId="21" hidden="1">{#N/A,#N/A,FALSE,"SCA";#N/A,#N/A,FALSE,"NCA";#N/A,#N/A,FALSE,"SAZ";#N/A,#N/A,FALSE,"CAZ";#N/A,#N/A,FALSE,"SNV";#N/A,#N/A,FALSE,"NNV";#N/A,#N/A,FALSE,"PP";#N/A,#N/A,FALSE,"SA"}</definedName>
    <definedName name="_new22" localSheetId="22" hidden="1">{#N/A,#N/A,FALSE,"SCA";#N/A,#N/A,FALSE,"NCA";#N/A,#N/A,FALSE,"SAZ";#N/A,#N/A,FALSE,"CAZ";#N/A,#N/A,FALSE,"SNV";#N/A,#N/A,FALSE,"NNV";#N/A,#N/A,FALSE,"PP";#N/A,#N/A,FALSE,"SA"}</definedName>
    <definedName name="_new22" localSheetId="23" hidden="1">{#N/A,#N/A,FALSE,"SCA";#N/A,#N/A,FALSE,"NCA";#N/A,#N/A,FALSE,"SAZ";#N/A,#N/A,FALSE,"CAZ";#N/A,#N/A,FALSE,"SNV";#N/A,#N/A,FALSE,"NNV";#N/A,#N/A,FALSE,"PP";#N/A,#N/A,FALSE,"SA"}</definedName>
    <definedName name="_new22" hidden="1">{#N/A,#N/A,FALSE,"SCA";#N/A,#N/A,FALSE,"NCA";#N/A,#N/A,FALSE,"SAZ";#N/A,#N/A,FALSE,"CAZ";#N/A,#N/A,FALSE,"SNV";#N/A,#N/A,FALSE,"NNV";#N/A,#N/A,FALSE,"PP";#N/A,#N/A,FALSE,"SA"}</definedName>
    <definedName name="_new23" localSheetId="25" hidden="1">{#N/A,#N/A,FALSE,"SCA";#N/A,#N/A,FALSE,"NCA";#N/A,#N/A,FALSE,"SAZ";#N/A,#N/A,FALSE,"CAZ";#N/A,#N/A,FALSE,"SNV";#N/A,#N/A,FALSE,"NNV";#N/A,#N/A,FALSE,"PP";#N/A,#N/A,FALSE,"SA"}</definedName>
    <definedName name="_new23" localSheetId="0" hidden="1">{#N/A,#N/A,FALSE,"SCA";#N/A,#N/A,FALSE,"NCA";#N/A,#N/A,FALSE,"SAZ";#N/A,#N/A,FALSE,"CAZ";#N/A,#N/A,FALSE,"SNV";#N/A,#N/A,FALSE,"NNV";#N/A,#N/A,FALSE,"PP";#N/A,#N/A,FALSE,"SA"}</definedName>
    <definedName name="_new23" localSheetId="7" hidden="1">{#N/A,#N/A,FALSE,"SCA";#N/A,#N/A,FALSE,"NCA";#N/A,#N/A,FALSE,"SAZ";#N/A,#N/A,FALSE,"CAZ";#N/A,#N/A,FALSE,"SNV";#N/A,#N/A,FALSE,"NNV";#N/A,#N/A,FALSE,"PP";#N/A,#N/A,FALSE,"SA"}</definedName>
    <definedName name="_new23" localSheetId="18" hidden="1">{#N/A,#N/A,FALSE,"SCA";#N/A,#N/A,FALSE,"NCA";#N/A,#N/A,FALSE,"SAZ";#N/A,#N/A,FALSE,"CAZ";#N/A,#N/A,FALSE,"SNV";#N/A,#N/A,FALSE,"NNV";#N/A,#N/A,FALSE,"PP";#N/A,#N/A,FALSE,"SA"}</definedName>
    <definedName name="_new23" localSheetId="20" hidden="1">{#N/A,#N/A,FALSE,"SCA";#N/A,#N/A,FALSE,"NCA";#N/A,#N/A,FALSE,"SAZ";#N/A,#N/A,FALSE,"CAZ";#N/A,#N/A,FALSE,"SNV";#N/A,#N/A,FALSE,"NNV";#N/A,#N/A,FALSE,"PP";#N/A,#N/A,FALSE,"SA"}</definedName>
    <definedName name="_new23" localSheetId="21" hidden="1">{#N/A,#N/A,FALSE,"SCA";#N/A,#N/A,FALSE,"NCA";#N/A,#N/A,FALSE,"SAZ";#N/A,#N/A,FALSE,"CAZ";#N/A,#N/A,FALSE,"SNV";#N/A,#N/A,FALSE,"NNV";#N/A,#N/A,FALSE,"PP";#N/A,#N/A,FALSE,"SA"}</definedName>
    <definedName name="_new23" localSheetId="22" hidden="1">{#N/A,#N/A,FALSE,"SCA";#N/A,#N/A,FALSE,"NCA";#N/A,#N/A,FALSE,"SAZ";#N/A,#N/A,FALSE,"CAZ";#N/A,#N/A,FALSE,"SNV";#N/A,#N/A,FALSE,"NNV";#N/A,#N/A,FALSE,"PP";#N/A,#N/A,FALSE,"SA"}</definedName>
    <definedName name="_new23" localSheetId="23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25" hidden="1">{#N/A,#N/A,FALSE,"SCA";#N/A,#N/A,FALSE,"NCA";#N/A,#N/A,FALSE,"SAZ";#N/A,#N/A,FALSE,"CAZ";#N/A,#N/A,FALSE,"SNV";#N/A,#N/A,FALSE,"NNV";#N/A,#N/A,FALSE,"PP";#N/A,#N/A,FALSE,"SA"}</definedName>
    <definedName name="_new37" localSheetId="0" hidden="1">{#N/A,#N/A,FALSE,"SCA";#N/A,#N/A,FALSE,"NCA";#N/A,#N/A,FALSE,"SAZ";#N/A,#N/A,FALSE,"CAZ";#N/A,#N/A,FALSE,"SNV";#N/A,#N/A,FALSE,"NNV";#N/A,#N/A,FALSE,"PP";#N/A,#N/A,FALSE,"SA"}</definedName>
    <definedName name="_new37" localSheetId="7" hidden="1">{#N/A,#N/A,FALSE,"SCA";#N/A,#N/A,FALSE,"NCA";#N/A,#N/A,FALSE,"SAZ";#N/A,#N/A,FALSE,"CAZ";#N/A,#N/A,FALSE,"SNV";#N/A,#N/A,FALSE,"NNV";#N/A,#N/A,FALSE,"PP";#N/A,#N/A,FALSE,"SA"}</definedName>
    <definedName name="_new37" localSheetId="18" hidden="1">{#N/A,#N/A,FALSE,"SCA";#N/A,#N/A,FALSE,"NCA";#N/A,#N/A,FALSE,"SAZ";#N/A,#N/A,FALSE,"CAZ";#N/A,#N/A,FALSE,"SNV";#N/A,#N/A,FALSE,"NNV";#N/A,#N/A,FALSE,"PP";#N/A,#N/A,FALSE,"SA"}</definedName>
    <definedName name="_new37" localSheetId="20" hidden="1">{#N/A,#N/A,FALSE,"SCA";#N/A,#N/A,FALSE,"NCA";#N/A,#N/A,FALSE,"SAZ";#N/A,#N/A,FALSE,"CAZ";#N/A,#N/A,FALSE,"SNV";#N/A,#N/A,FALSE,"NNV";#N/A,#N/A,FALSE,"PP";#N/A,#N/A,FALSE,"SA"}</definedName>
    <definedName name="_new37" localSheetId="21" hidden="1">{#N/A,#N/A,FALSE,"SCA";#N/A,#N/A,FALSE,"NCA";#N/A,#N/A,FALSE,"SAZ";#N/A,#N/A,FALSE,"CAZ";#N/A,#N/A,FALSE,"SNV";#N/A,#N/A,FALSE,"NNV";#N/A,#N/A,FALSE,"PP";#N/A,#N/A,FALSE,"SA"}</definedName>
    <definedName name="_new37" localSheetId="22" hidden="1">{#N/A,#N/A,FALSE,"SCA";#N/A,#N/A,FALSE,"NCA";#N/A,#N/A,FALSE,"SAZ";#N/A,#N/A,FALSE,"CAZ";#N/A,#N/A,FALSE,"SNV";#N/A,#N/A,FALSE,"NNV";#N/A,#N/A,FALSE,"PP";#N/A,#N/A,FALSE,"SA"}</definedName>
    <definedName name="_new37" localSheetId="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2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localSheetId="18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localSheetId="2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localSheetId="2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localSheetId="2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localSheetId="2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25" hidden="1">{#N/A,#N/A,FALSE,"SCA";#N/A,#N/A,FALSE,"NCA";#N/A,#N/A,FALSE,"SAZ";#N/A,#N/A,FALSE,"CAZ";#N/A,#N/A,FALSE,"SNV";#N/A,#N/A,FALSE,"NNV";#N/A,#N/A,FALSE,"PP";#N/A,#N/A,FALSE,"SA"}</definedName>
    <definedName name="_new43" localSheetId="0" hidden="1">{#N/A,#N/A,FALSE,"SCA";#N/A,#N/A,FALSE,"NCA";#N/A,#N/A,FALSE,"SAZ";#N/A,#N/A,FALSE,"CAZ";#N/A,#N/A,FALSE,"SNV";#N/A,#N/A,FALSE,"NNV";#N/A,#N/A,FALSE,"PP";#N/A,#N/A,FALSE,"SA"}</definedName>
    <definedName name="_new43" localSheetId="7" hidden="1">{#N/A,#N/A,FALSE,"SCA";#N/A,#N/A,FALSE,"NCA";#N/A,#N/A,FALSE,"SAZ";#N/A,#N/A,FALSE,"CAZ";#N/A,#N/A,FALSE,"SNV";#N/A,#N/A,FALSE,"NNV";#N/A,#N/A,FALSE,"PP";#N/A,#N/A,FALSE,"SA"}</definedName>
    <definedName name="_new43" localSheetId="18" hidden="1">{#N/A,#N/A,FALSE,"SCA";#N/A,#N/A,FALSE,"NCA";#N/A,#N/A,FALSE,"SAZ";#N/A,#N/A,FALSE,"CAZ";#N/A,#N/A,FALSE,"SNV";#N/A,#N/A,FALSE,"NNV";#N/A,#N/A,FALSE,"PP";#N/A,#N/A,FALSE,"SA"}</definedName>
    <definedName name="_new43" localSheetId="20" hidden="1">{#N/A,#N/A,FALSE,"SCA";#N/A,#N/A,FALSE,"NCA";#N/A,#N/A,FALSE,"SAZ";#N/A,#N/A,FALSE,"CAZ";#N/A,#N/A,FALSE,"SNV";#N/A,#N/A,FALSE,"NNV";#N/A,#N/A,FALSE,"PP";#N/A,#N/A,FALSE,"SA"}</definedName>
    <definedName name="_new43" localSheetId="21" hidden="1">{#N/A,#N/A,FALSE,"SCA";#N/A,#N/A,FALSE,"NCA";#N/A,#N/A,FALSE,"SAZ";#N/A,#N/A,FALSE,"CAZ";#N/A,#N/A,FALSE,"SNV";#N/A,#N/A,FALSE,"NNV";#N/A,#N/A,FALSE,"PP";#N/A,#N/A,FALSE,"SA"}</definedName>
    <definedName name="_new43" localSheetId="22" hidden="1">{#N/A,#N/A,FALSE,"SCA";#N/A,#N/A,FALSE,"NCA";#N/A,#N/A,FALSE,"SAZ";#N/A,#N/A,FALSE,"CAZ";#N/A,#N/A,FALSE,"SNV";#N/A,#N/A,FALSE,"NNV";#N/A,#N/A,FALSE,"PP";#N/A,#N/A,FALSE,"SA"}</definedName>
    <definedName name="_new43" localSheetId="23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25" hidden="1">{#N/A,#N/A,FALSE,"SCA";#N/A,#N/A,FALSE,"NCA";#N/A,#N/A,FALSE,"SAZ";#N/A,#N/A,FALSE,"CAZ";#N/A,#N/A,FALSE,"SNV";#N/A,#N/A,FALSE,"NNV";#N/A,#N/A,FALSE,"PP";#N/A,#N/A,FALSE,"SA"}</definedName>
    <definedName name="_new57" localSheetId="0" hidden="1">{#N/A,#N/A,FALSE,"SCA";#N/A,#N/A,FALSE,"NCA";#N/A,#N/A,FALSE,"SAZ";#N/A,#N/A,FALSE,"CAZ";#N/A,#N/A,FALSE,"SNV";#N/A,#N/A,FALSE,"NNV";#N/A,#N/A,FALSE,"PP";#N/A,#N/A,FALSE,"SA"}</definedName>
    <definedName name="_new57" localSheetId="7" hidden="1">{#N/A,#N/A,FALSE,"SCA";#N/A,#N/A,FALSE,"NCA";#N/A,#N/A,FALSE,"SAZ";#N/A,#N/A,FALSE,"CAZ";#N/A,#N/A,FALSE,"SNV";#N/A,#N/A,FALSE,"NNV";#N/A,#N/A,FALSE,"PP";#N/A,#N/A,FALSE,"SA"}</definedName>
    <definedName name="_new57" localSheetId="18" hidden="1">{#N/A,#N/A,FALSE,"SCA";#N/A,#N/A,FALSE,"NCA";#N/A,#N/A,FALSE,"SAZ";#N/A,#N/A,FALSE,"CAZ";#N/A,#N/A,FALSE,"SNV";#N/A,#N/A,FALSE,"NNV";#N/A,#N/A,FALSE,"PP";#N/A,#N/A,FALSE,"SA"}</definedName>
    <definedName name="_new57" localSheetId="20" hidden="1">{#N/A,#N/A,FALSE,"SCA";#N/A,#N/A,FALSE,"NCA";#N/A,#N/A,FALSE,"SAZ";#N/A,#N/A,FALSE,"CAZ";#N/A,#N/A,FALSE,"SNV";#N/A,#N/A,FALSE,"NNV";#N/A,#N/A,FALSE,"PP";#N/A,#N/A,FALSE,"SA"}</definedName>
    <definedName name="_new57" localSheetId="21" hidden="1">{#N/A,#N/A,FALSE,"SCA";#N/A,#N/A,FALSE,"NCA";#N/A,#N/A,FALSE,"SAZ";#N/A,#N/A,FALSE,"CAZ";#N/A,#N/A,FALSE,"SNV";#N/A,#N/A,FALSE,"NNV";#N/A,#N/A,FALSE,"PP";#N/A,#N/A,FALSE,"SA"}</definedName>
    <definedName name="_new57" localSheetId="22" hidden="1">{#N/A,#N/A,FALSE,"SCA";#N/A,#N/A,FALSE,"NCA";#N/A,#N/A,FALSE,"SAZ";#N/A,#N/A,FALSE,"CAZ";#N/A,#N/A,FALSE,"SNV";#N/A,#N/A,FALSE,"NNV";#N/A,#N/A,FALSE,"PP";#N/A,#N/A,FALSE,"SA"}</definedName>
    <definedName name="_new57" localSheetId="2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25" hidden="1">{#N/A,#N/A,FALSE,"SCA";#N/A,#N/A,FALSE,"NCA";#N/A,#N/A,FALSE,"SAZ";#N/A,#N/A,FALSE,"CAZ";#N/A,#N/A,FALSE,"SNV";#N/A,#N/A,FALSE,"NNV";#N/A,#N/A,FALSE,"PP";#N/A,#N/A,FALSE,"SA"}</definedName>
    <definedName name="_new58" localSheetId="0" hidden="1">{#N/A,#N/A,FALSE,"SCA";#N/A,#N/A,FALSE,"NCA";#N/A,#N/A,FALSE,"SAZ";#N/A,#N/A,FALSE,"CAZ";#N/A,#N/A,FALSE,"SNV";#N/A,#N/A,FALSE,"NNV";#N/A,#N/A,FALSE,"PP";#N/A,#N/A,FALSE,"SA"}</definedName>
    <definedName name="_new58" localSheetId="7" hidden="1">{#N/A,#N/A,FALSE,"SCA";#N/A,#N/A,FALSE,"NCA";#N/A,#N/A,FALSE,"SAZ";#N/A,#N/A,FALSE,"CAZ";#N/A,#N/A,FALSE,"SNV";#N/A,#N/A,FALSE,"NNV";#N/A,#N/A,FALSE,"PP";#N/A,#N/A,FALSE,"SA"}</definedName>
    <definedName name="_new58" localSheetId="18" hidden="1">{#N/A,#N/A,FALSE,"SCA";#N/A,#N/A,FALSE,"NCA";#N/A,#N/A,FALSE,"SAZ";#N/A,#N/A,FALSE,"CAZ";#N/A,#N/A,FALSE,"SNV";#N/A,#N/A,FALSE,"NNV";#N/A,#N/A,FALSE,"PP";#N/A,#N/A,FALSE,"SA"}</definedName>
    <definedName name="_new58" localSheetId="20" hidden="1">{#N/A,#N/A,FALSE,"SCA";#N/A,#N/A,FALSE,"NCA";#N/A,#N/A,FALSE,"SAZ";#N/A,#N/A,FALSE,"CAZ";#N/A,#N/A,FALSE,"SNV";#N/A,#N/A,FALSE,"NNV";#N/A,#N/A,FALSE,"PP";#N/A,#N/A,FALSE,"SA"}</definedName>
    <definedName name="_new58" localSheetId="21" hidden="1">{#N/A,#N/A,FALSE,"SCA";#N/A,#N/A,FALSE,"NCA";#N/A,#N/A,FALSE,"SAZ";#N/A,#N/A,FALSE,"CAZ";#N/A,#N/A,FALSE,"SNV";#N/A,#N/A,FALSE,"NNV";#N/A,#N/A,FALSE,"PP";#N/A,#N/A,FALSE,"SA"}</definedName>
    <definedName name="_new58" localSheetId="22" hidden="1">{#N/A,#N/A,FALSE,"SCA";#N/A,#N/A,FALSE,"NCA";#N/A,#N/A,FALSE,"SAZ";#N/A,#N/A,FALSE,"CAZ";#N/A,#N/A,FALSE,"SNV";#N/A,#N/A,FALSE,"NNV";#N/A,#N/A,FALSE,"PP";#N/A,#N/A,FALSE,"SA"}</definedName>
    <definedName name="_new58" localSheetId="23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localSheetId="18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25" hidden="1">{#N/A,#N/A,FALSE,"SCA";#N/A,#N/A,FALSE,"NCA";#N/A,#N/A,FALSE,"SAZ";#N/A,#N/A,FALSE,"CAZ";#N/A,#N/A,FALSE,"SNV";#N/A,#N/A,FALSE,"NNV";#N/A,#N/A,FALSE,"PP";#N/A,#N/A,FALSE,"SA"}</definedName>
    <definedName name="_new71" localSheetId="0" hidden="1">{#N/A,#N/A,FALSE,"SCA";#N/A,#N/A,FALSE,"NCA";#N/A,#N/A,FALSE,"SAZ";#N/A,#N/A,FALSE,"CAZ";#N/A,#N/A,FALSE,"SNV";#N/A,#N/A,FALSE,"NNV";#N/A,#N/A,FALSE,"PP";#N/A,#N/A,FALSE,"SA"}</definedName>
    <definedName name="_new71" localSheetId="7" hidden="1">{#N/A,#N/A,FALSE,"SCA";#N/A,#N/A,FALSE,"NCA";#N/A,#N/A,FALSE,"SAZ";#N/A,#N/A,FALSE,"CAZ";#N/A,#N/A,FALSE,"SNV";#N/A,#N/A,FALSE,"NNV";#N/A,#N/A,FALSE,"PP";#N/A,#N/A,FALSE,"SA"}</definedName>
    <definedName name="_new71" localSheetId="18" hidden="1">{#N/A,#N/A,FALSE,"SCA";#N/A,#N/A,FALSE,"NCA";#N/A,#N/A,FALSE,"SAZ";#N/A,#N/A,FALSE,"CAZ";#N/A,#N/A,FALSE,"SNV";#N/A,#N/A,FALSE,"NNV";#N/A,#N/A,FALSE,"PP";#N/A,#N/A,FALSE,"SA"}</definedName>
    <definedName name="_new71" localSheetId="20" hidden="1">{#N/A,#N/A,FALSE,"SCA";#N/A,#N/A,FALSE,"NCA";#N/A,#N/A,FALSE,"SAZ";#N/A,#N/A,FALSE,"CAZ";#N/A,#N/A,FALSE,"SNV";#N/A,#N/A,FALSE,"NNV";#N/A,#N/A,FALSE,"PP";#N/A,#N/A,FALSE,"SA"}</definedName>
    <definedName name="_new71" localSheetId="21" hidden="1">{#N/A,#N/A,FALSE,"SCA";#N/A,#N/A,FALSE,"NCA";#N/A,#N/A,FALSE,"SAZ";#N/A,#N/A,FALSE,"CAZ";#N/A,#N/A,FALSE,"SNV";#N/A,#N/A,FALSE,"NNV";#N/A,#N/A,FALSE,"PP";#N/A,#N/A,FALSE,"SA"}</definedName>
    <definedName name="_new71" localSheetId="22" hidden="1">{#N/A,#N/A,FALSE,"SCA";#N/A,#N/A,FALSE,"NCA";#N/A,#N/A,FALSE,"SAZ";#N/A,#N/A,FALSE,"CAZ";#N/A,#N/A,FALSE,"SNV";#N/A,#N/A,FALSE,"NNV";#N/A,#N/A,FALSE,"PP";#N/A,#N/A,FALSE,"SA"}</definedName>
    <definedName name="_new71" localSheetId="23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25" hidden="1">{#N/A,#N/A,FALSE,"SCA";#N/A,#N/A,FALSE,"NCA";#N/A,#N/A,FALSE,"SAZ";#N/A,#N/A,FALSE,"CAZ";#N/A,#N/A,FALSE,"SNV";#N/A,#N/A,FALSE,"NNV";#N/A,#N/A,FALSE,"PP";#N/A,#N/A,FALSE,"SA"}</definedName>
    <definedName name="_new72" localSheetId="0" hidden="1">{#N/A,#N/A,FALSE,"SCA";#N/A,#N/A,FALSE,"NCA";#N/A,#N/A,FALSE,"SAZ";#N/A,#N/A,FALSE,"CAZ";#N/A,#N/A,FALSE,"SNV";#N/A,#N/A,FALSE,"NNV";#N/A,#N/A,FALSE,"PP";#N/A,#N/A,FALSE,"SA"}</definedName>
    <definedName name="_new72" localSheetId="7" hidden="1">{#N/A,#N/A,FALSE,"SCA";#N/A,#N/A,FALSE,"NCA";#N/A,#N/A,FALSE,"SAZ";#N/A,#N/A,FALSE,"CAZ";#N/A,#N/A,FALSE,"SNV";#N/A,#N/A,FALSE,"NNV";#N/A,#N/A,FALSE,"PP";#N/A,#N/A,FALSE,"SA"}</definedName>
    <definedName name="_new72" localSheetId="18" hidden="1">{#N/A,#N/A,FALSE,"SCA";#N/A,#N/A,FALSE,"NCA";#N/A,#N/A,FALSE,"SAZ";#N/A,#N/A,FALSE,"CAZ";#N/A,#N/A,FALSE,"SNV";#N/A,#N/A,FALSE,"NNV";#N/A,#N/A,FALSE,"PP";#N/A,#N/A,FALSE,"SA"}</definedName>
    <definedName name="_new72" localSheetId="20" hidden="1">{#N/A,#N/A,FALSE,"SCA";#N/A,#N/A,FALSE,"NCA";#N/A,#N/A,FALSE,"SAZ";#N/A,#N/A,FALSE,"CAZ";#N/A,#N/A,FALSE,"SNV";#N/A,#N/A,FALSE,"NNV";#N/A,#N/A,FALSE,"PP";#N/A,#N/A,FALSE,"SA"}</definedName>
    <definedName name="_new72" localSheetId="21" hidden="1">{#N/A,#N/A,FALSE,"SCA";#N/A,#N/A,FALSE,"NCA";#N/A,#N/A,FALSE,"SAZ";#N/A,#N/A,FALSE,"CAZ";#N/A,#N/A,FALSE,"SNV";#N/A,#N/A,FALSE,"NNV";#N/A,#N/A,FALSE,"PP";#N/A,#N/A,FALSE,"SA"}</definedName>
    <definedName name="_new72" localSheetId="22" hidden="1">{#N/A,#N/A,FALSE,"SCA";#N/A,#N/A,FALSE,"NCA";#N/A,#N/A,FALSE,"SAZ";#N/A,#N/A,FALSE,"CAZ";#N/A,#N/A,FALSE,"SNV";#N/A,#N/A,FALSE,"NNV";#N/A,#N/A,FALSE,"PP";#N/A,#N/A,FALSE,"SA"}</definedName>
    <definedName name="_new72" localSheetId="23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2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localSheetId="18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localSheetId="2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localSheetId="2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localSheetId="2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localSheetId="2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localSheetId="18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2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localSheetId="18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localSheetId="2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localSheetId="2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localSheetId="2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localSheetId="2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localSheetId="0" hidden="1">1</definedName>
    <definedName name="_Regression_Int" localSheetId="7" hidden="1">1</definedName>
    <definedName name="_Regression_Int" localSheetId="22" hidden="1">1</definedName>
    <definedName name="_Regression_Int" hidden="1">1</definedName>
    <definedName name="_Regression_Out" localSheetId="25" hidden="1">#REF!</definedName>
    <definedName name="_Regression_Out" localSheetId="26" hidden="1">#REF!</definedName>
    <definedName name="_Regression_Out" localSheetId="0" hidden="1">#REF!</definedName>
    <definedName name="_Regression_Out" localSheetId="4" hidden="1">#REF!</definedName>
    <definedName name="_Regression_Out" localSheetId="5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localSheetId="18" hidden="1">#REF!</definedName>
    <definedName name="_Regression_Out" localSheetId="20" hidden="1">#REF!</definedName>
    <definedName name="_Regression_Out" localSheetId="21" hidden="1">#REF!</definedName>
    <definedName name="_Regression_Out" localSheetId="22" hidden="1">#REF!</definedName>
    <definedName name="_Regression_Out" localSheetId="23" hidden="1">#REF!</definedName>
    <definedName name="_Regression_Out" hidden="1">#REF!</definedName>
    <definedName name="_Regression_X" localSheetId="25" hidden="1">#REF!</definedName>
    <definedName name="_Regression_X" localSheetId="26" hidden="1">#REF!</definedName>
    <definedName name="_Regression_X" localSheetId="0" hidden="1">#REF!</definedName>
    <definedName name="_Regression_X" localSheetId="4" hidden="1">#REF!</definedName>
    <definedName name="_Regression_X" localSheetId="5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14" hidden="1">#REF!</definedName>
    <definedName name="_Regression_X" localSheetId="18" hidden="1">#REF!</definedName>
    <definedName name="_Regression_X" localSheetId="20" hidden="1">#REF!</definedName>
    <definedName name="_Regression_X" localSheetId="21" hidden="1">#REF!</definedName>
    <definedName name="_Regression_X" localSheetId="22" hidden="1">#REF!</definedName>
    <definedName name="_Regression_X" localSheetId="23" hidden="1">#REF!</definedName>
    <definedName name="_Regression_X" hidden="1">#REF!</definedName>
    <definedName name="_Regression_Y" localSheetId="25" hidden="1">#REF!</definedName>
    <definedName name="_Regression_Y" localSheetId="26" hidden="1">#REF!</definedName>
    <definedName name="_Regression_Y" localSheetId="0" hidden="1">#REF!</definedName>
    <definedName name="_Regression_Y" localSheetId="4" hidden="1">#REF!</definedName>
    <definedName name="_Regression_Y" localSheetId="5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14" hidden="1">#REF!</definedName>
    <definedName name="_Regression_Y" localSheetId="18" hidden="1">#REF!</definedName>
    <definedName name="_Regression_Y" localSheetId="20" hidden="1">#REF!</definedName>
    <definedName name="_Regression_Y" localSheetId="21" hidden="1">#REF!</definedName>
    <definedName name="_Regression_Y" localSheetId="22" hidden="1">#REF!</definedName>
    <definedName name="_Regression_Y" localSheetId="23" hidden="1">#REF!</definedName>
    <definedName name="_Regression_Y" hidden="1">#REF!</definedName>
    <definedName name="_Sort" localSheetId="25" hidden="1">#REF!</definedName>
    <definedName name="_Sort" localSheetId="26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8" hidden="1">#REF!</definedName>
    <definedName name="_Sort" localSheetId="20" hidden="1">#REF!</definedName>
    <definedName name="_Sort" localSheetId="21" hidden="1">#REF!</definedName>
    <definedName name="_Sort" localSheetId="22" hidden="1">#REF!</definedName>
    <definedName name="_Sort" localSheetId="23" hidden="1">#REF!</definedName>
    <definedName name="_Sort" hidden="1">#REF!</definedName>
    <definedName name="_sort2" localSheetId="25" hidden="1">#REF!</definedName>
    <definedName name="_sort2" localSheetId="7" hidden="1">#REF!</definedName>
    <definedName name="_sort2" localSheetId="18" hidden="1">#REF!</definedName>
    <definedName name="_sort2" localSheetId="20" hidden="1">#REF!</definedName>
    <definedName name="_sort2" localSheetId="21" hidden="1">#REF!</definedName>
    <definedName name="_sort2" localSheetId="23" hidden="1">#REF!</definedName>
    <definedName name="_sort2" hidden="1">#REF!</definedName>
    <definedName name="_Table1_In1" localSheetId="25" hidden="1">#REF!</definedName>
    <definedName name="_Table1_In1" localSheetId="7" hidden="1">#REF!</definedName>
    <definedName name="_Table1_In1" hidden="1">#REF!</definedName>
    <definedName name="_Table1_Out" localSheetId="25" hidden="1">#REF!</definedName>
    <definedName name="_Table1_Out" localSheetId="7" hidden="1">#REF!</definedName>
    <definedName name="_Table1_Out" hidden="1">#REF!</definedName>
    <definedName name="_Table2_Out" localSheetId="25" hidden="1">#REF!</definedName>
    <definedName name="_Table2_Out" localSheetId="7" hidden="1">#REF!</definedName>
    <definedName name="_Table2_Out" hidden="1">#REF!</definedName>
    <definedName name="_x" localSheetId="25" hidden="1">#REF!</definedName>
    <definedName name="_x" localSheetId="26" hidden="1">#REF!</definedName>
    <definedName name="_x" localSheetId="0" hidden="1">#REF!</definedName>
    <definedName name="_x" localSheetId="7" hidden="1">#REF!</definedName>
    <definedName name="_x" localSheetId="18" hidden="1">#REF!</definedName>
    <definedName name="_x" localSheetId="20" hidden="1">#REF!</definedName>
    <definedName name="_x" localSheetId="21" hidden="1">#REF!</definedName>
    <definedName name="_x" localSheetId="22" hidden="1">#REF!</definedName>
    <definedName name="_x" localSheetId="23" hidden="1">#REF!</definedName>
    <definedName name="_x" hidden="1">#REF!</definedName>
    <definedName name="aa" localSheetId="25" hidden="1">{"FAC_SUMMARY",#N/A,FALSE,"Summaries"}</definedName>
    <definedName name="aa" localSheetId="0" hidden="1">{"FAC_SUMMARY",#N/A,FALSE,"Summaries"}</definedName>
    <definedName name="aa" localSheetId="7" hidden="1">{"FAC_SUMMARY",#N/A,FALSE,"Summaries"}</definedName>
    <definedName name="aa" localSheetId="20" hidden="1">{"FAC_SUMMARY",#N/A,FALSE,"Summaries"}</definedName>
    <definedName name="aa" localSheetId="21" hidden="1">{"FAC_SUMMARY",#N/A,FALSE,"Summaries"}</definedName>
    <definedName name="aa" localSheetId="22" hidden="1">{"FAC_SUMMARY",#N/A,FALSE,"Summaries"}</definedName>
    <definedName name="aa" localSheetId="23" hidden="1">{"FAC_SUMMARY",#N/A,FALSE,"Summaries"}</definedName>
    <definedName name="aa" hidden="1">{"FAC_SUMMARY",#N/A,FALSE,"Summaries"}</definedName>
    <definedName name="AAA_DOCTOPS" hidden="1">"AAA_SET"</definedName>
    <definedName name="AAA_duser" hidden="1">"OFF"</definedName>
    <definedName name="aaaa" localSheetId="2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" localSheetId="2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" localSheetId="2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" localSheetId="2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" localSheetId="2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aa" localSheetId="25" hidden="1">{#N/A,#N/A,FALSE,"SCA";#N/A,#N/A,FALSE,"NCA";#N/A,#N/A,FALSE,"SAZ";#N/A,#N/A,FALSE,"CAZ";#N/A,#N/A,FALSE,"SNV";#N/A,#N/A,FALSE,"NNV";#N/A,#N/A,FALSE,"PP";#N/A,#N/A,FALSE,"SA"}</definedName>
    <definedName name="aaaaaa" localSheetId="0" hidden="1">{#N/A,#N/A,FALSE,"SCA";#N/A,#N/A,FALSE,"NCA";#N/A,#N/A,FALSE,"SAZ";#N/A,#N/A,FALSE,"CAZ";#N/A,#N/A,FALSE,"SNV";#N/A,#N/A,FALSE,"NNV";#N/A,#N/A,FALSE,"PP";#N/A,#N/A,FALSE,"SA"}</definedName>
    <definedName name="aaaaaa" localSheetId="7" hidden="1">{#N/A,#N/A,FALSE,"SCA";#N/A,#N/A,FALSE,"NCA";#N/A,#N/A,FALSE,"SAZ";#N/A,#N/A,FALSE,"CAZ";#N/A,#N/A,FALSE,"SNV";#N/A,#N/A,FALSE,"NNV";#N/A,#N/A,FALSE,"PP";#N/A,#N/A,FALSE,"SA"}</definedName>
    <definedName name="aaaaaa" localSheetId="20" hidden="1">{#N/A,#N/A,FALSE,"SCA";#N/A,#N/A,FALSE,"NCA";#N/A,#N/A,FALSE,"SAZ";#N/A,#N/A,FALSE,"CAZ";#N/A,#N/A,FALSE,"SNV";#N/A,#N/A,FALSE,"NNV";#N/A,#N/A,FALSE,"PP";#N/A,#N/A,FALSE,"SA"}</definedName>
    <definedName name="aaaaaa" localSheetId="21" hidden="1">{#N/A,#N/A,FALSE,"SCA";#N/A,#N/A,FALSE,"NCA";#N/A,#N/A,FALSE,"SAZ";#N/A,#N/A,FALSE,"CAZ";#N/A,#N/A,FALSE,"SNV";#N/A,#N/A,FALSE,"NNV";#N/A,#N/A,FALSE,"PP";#N/A,#N/A,FALSE,"SA"}</definedName>
    <definedName name="aaaaaa" localSheetId="22" hidden="1">{#N/A,#N/A,FALSE,"SCA";#N/A,#N/A,FALSE,"NCA";#N/A,#N/A,FALSE,"SAZ";#N/A,#N/A,FALSE,"CAZ";#N/A,#N/A,FALSE,"SNV";#N/A,#N/A,FALSE,"NNV";#N/A,#N/A,FALSE,"PP";#N/A,#N/A,FALSE,"SA"}</definedName>
    <definedName name="aaaaaa" localSheetId="23" hidden="1">{#N/A,#N/A,FALSE,"SCA";#N/A,#N/A,FALSE,"NCA";#N/A,#N/A,FALSE,"SAZ";#N/A,#N/A,FALSE,"CAZ";#N/A,#N/A,FALSE,"SNV";#N/A,#N/A,FALSE,"NNV";#N/A,#N/A,FALSE,"PP";#N/A,#N/A,FALSE,"SA"}</definedName>
    <definedName name="aaaaaa" hidden="1">{#N/A,#N/A,FALSE,"SCA";#N/A,#N/A,FALSE,"NCA";#N/A,#N/A,FALSE,"SAZ";#N/A,#N/A,FALSE,"CAZ";#N/A,#N/A,FALSE,"SNV";#N/A,#N/A,FALSE,"NNV";#N/A,#N/A,FALSE,"PP";#N/A,#N/A,FALSE,"SA"}</definedName>
    <definedName name="aaaaaaa" localSheetId="25" hidden="1">{#N/A,#N/A,FALSE,"SCA";#N/A,#N/A,FALSE,"NCA";#N/A,#N/A,FALSE,"SAZ";#N/A,#N/A,FALSE,"CAZ";#N/A,#N/A,FALSE,"SNV";#N/A,#N/A,FALSE,"NNV";#N/A,#N/A,FALSE,"PP";#N/A,#N/A,FALSE,"SA"}</definedName>
    <definedName name="aaaaaaa" localSheetId="0" hidden="1">{#N/A,#N/A,FALSE,"SCA";#N/A,#N/A,FALSE,"NCA";#N/A,#N/A,FALSE,"SAZ";#N/A,#N/A,FALSE,"CAZ";#N/A,#N/A,FALSE,"SNV";#N/A,#N/A,FALSE,"NNV";#N/A,#N/A,FALSE,"PP";#N/A,#N/A,FALSE,"SA"}</definedName>
    <definedName name="aaaaaaa" localSheetId="7" hidden="1">{#N/A,#N/A,FALSE,"SCA";#N/A,#N/A,FALSE,"NCA";#N/A,#N/A,FALSE,"SAZ";#N/A,#N/A,FALSE,"CAZ";#N/A,#N/A,FALSE,"SNV";#N/A,#N/A,FALSE,"NNV";#N/A,#N/A,FALSE,"PP";#N/A,#N/A,FALSE,"SA"}</definedName>
    <definedName name="aaaaaaa" localSheetId="20" hidden="1">{#N/A,#N/A,FALSE,"SCA";#N/A,#N/A,FALSE,"NCA";#N/A,#N/A,FALSE,"SAZ";#N/A,#N/A,FALSE,"CAZ";#N/A,#N/A,FALSE,"SNV";#N/A,#N/A,FALSE,"NNV";#N/A,#N/A,FALSE,"PP";#N/A,#N/A,FALSE,"SA"}</definedName>
    <definedName name="aaaaaaa" localSheetId="21" hidden="1">{#N/A,#N/A,FALSE,"SCA";#N/A,#N/A,FALSE,"NCA";#N/A,#N/A,FALSE,"SAZ";#N/A,#N/A,FALSE,"CAZ";#N/A,#N/A,FALSE,"SNV";#N/A,#N/A,FALSE,"NNV";#N/A,#N/A,FALSE,"PP";#N/A,#N/A,FALSE,"SA"}</definedName>
    <definedName name="aaaaaaa" localSheetId="22" hidden="1">{#N/A,#N/A,FALSE,"SCA";#N/A,#N/A,FALSE,"NCA";#N/A,#N/A,FALSE,"SAZ";#N/A,#N/A,FALSE,"CAZ";#N/A,#N/A,FALSE,"SNV";#N/A,#N/A,FALSE,"NNV";#N/A,#N/A,FALSE,"PP";#N/A,#N/A,FALSE,"SA"}</definedName>
    <definedName name="aaaaaaa" localSheetId="23" hidden="1">{#N/A,#N/A,FALSE,"SCA";#N/A,#N/A,FALSE,"NCA";#N/A,#N/A,FALSE,"SAZ";#N/A,#N/A,FALSE,"CAZ";#N/A,#N/A,FALSE,"SNV";#N/A,#N/A,FALSE,"NNV";#N/A,#N/A,FALSE,"PP";#N/A,#N/A,FALSE,"SA"}</definedName>
    <definedName name="aaaaaaa" hidden="1">{#N/A,#N/A,FALSE,"SCA";#N/A,#N/A,FALSE,"NCA";#N/A,#N/A,FALSE,"SAZ";#N/A,#N/A,FALSE,"CAZ";#N/A,#N/A,FALSE,"SNV";#N/A,#N/A,FALSE,"NNV";#N/A,#N/A,FALSE,"PP";#N/A,#N/A,FALSE,"SA"}</definedName>
    <definedName name="aaaaaaaa" localSheetId="25" hidden="1">{#N/A,#N/A,FALSE,"SCA";#N/A,#N/A,FALSE,"NCA";#N/A,#N/A,FALSE,"SAZ";#N/A,#N/A,FALSE,"CAZ";#N/A,#N/A,FALSE,"SNV";#N/A,#N/A,FALSE,"NNV";#N/A,#N/A,FALSE,"PP";#N/A,#N/A,FALSE,"SA"}</definedName>
    <definedName name="aaaaaaaa" localSheetId="0" hidden="1">{#N/A,#N/A,FALSE,"SCA";#N/A,#N/A,FALSE,"NCA";#N/A,#N/A,FALSE,"SAZ";#N/A,#N/A,FALSE,"CAZ";#N/A,#N/A,FALSE,"SNV";#N/A,#N/A,FALSE,"NNV";#N/A,#N/A,FALSE,"PP";#N/A,#N/A,FALSE,"SA"}</definedName>
    <definedName name="aaaaaaaa" localSheetId="7" hidden="1">{#N/A,#N/A,FALSE,"SCA";#N/A,#N/A,FALSE,"NCA";#N/A,#N/A,FALSE,"SAZ";#N/A,#N/A,FALSE,"CAZ";#N/A,#N/A,FALSE,"SNV";#N/A,#N/A,FALSE,"NNV";#N/A,#N/A,FALSE,"PP";#N/A,#N/A,FALSE,"SA"}</definedName>
    <definedName name="aaaaaaaa" localSheetId="20" hidden="1">{#N/A,#N/A,FALSE,"SCA";#N/A,#N/A,FALSE,"NCA";#N/A,#N/A,FALSE,"SAZ";#N/A,#N/A,FALSE,"CAZ";#N/A,#N/A,FALSE,"SNV";#N/A,#N/A,FALSE,"NNV";#N/A,#N/A,FALSE,"PP";#N/A,#N/A,FALSE,"SA"}</definedName>
    <definedName name="aaaaaaaa" localSheetId="21" hidden="1">{#N/A,#N/A,FALSE,"SCA";#N/A,#N/A,FALSE,"NCA";#N/A,#N/A,FALSE,"SAZ";#N/A,#N/A,FALSE,"CAZ";#N/A,#N/A,FALSE,"SNV";#N/A,#N/A,FALSE,"NNV";#N/A,#N/A,FALSE,"PP";#N/A,#N/A,FALSE,"SA"}</definedName>
    <definedName name="aaaaaaaa" localSheetId="22" hidden="1">{#N/A,#N/A,FALSE,"SCA";#N/A,#N/A,FALSE,"NCA";#N/A,#N/A,FALSE,"SAZ";#N/A,#N/A,FALSE,"CAZ";#N/A,#N/A,FALSE,"SNV";#N/A,#N/A,FALSE,"NNV";#N/A,#N/A,FALSE,"PP";#N/A,#N/A,FALSE,"SA"}</definedName>
    <definedName name="aaaaaaaa" localSheetId="23" hidden="1">{#N/A,#N/A,FALSE,"SCA";#N/A,#N/A,FALSE,"NCA";#N/A,#N/A,FALSE,"SAZ";#N/A,#N/A,FALSE,"CAZ";#N/A,#N/A,FALSE,"SNV";#N/A,#N/A,FALSE,"NNV";#N/A,#N/A,FALSE,"PP";#N/A,#N/A,FALSE,"SA"}</definedName>
    <definedName name="aaaaaaaa" hidden="1">{#N/A,#N/A,FALSE,"SCA";#N/A,#N/A,FALSE,"NCA";#N/A,#N/A,FALSE,"SAZ";#N/A,#N/A,FALSE,"CAZ";#N/A,#N/A,FALSE,"SNV";#N/A,#N/A,FALSE,"NNV";#N/A,#N/A,FALSE,"PP";#N/A,#N/A,FALSE,"SA"}</definedName>
    <definedName name="aaaaaaagg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aaaaagg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aaaaagg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aaaaagg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aaaaagg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aaaaagg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aaaaagg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aaaaag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B_Addin5" hidden="1">"AAB_Description for addin 5,Description for addin 5,Description for addin 5,Description for addin 5,Description for addin 5,Description for addin 5"</definedName>
    <definedName name="abc" localSheetId="25" hidden="1">{#N/A,#N/A,TRUE,"1990";#N/A,#N/A,TRUE,"1991";#N/A,#N/A,TRUE,"1992";#N/A,#N/A,TRUE,"1993"}</definedName>
    <definedName name="abc" localSheetId="0" hidden="1">{#N/A,#N/A,TRUE,"1990";#N/A,#N/A,TRUE,"1991";#N/A,#N/A,TRUE,"1992";#N/A,#N/A,TRUE,"1993"}</definedName>
    <definedName name="abc" localSheetId="7" hidden="1">{#N/A,#N/A,TRUE,"1990";#N/A,#N/A,TRUE,"1991";#N/A,#N/A,TRUE,"1992";#N/A,#N/A,TRUE,"1993"}</definedName>
    <definedName name="abc" localSheetId="20" hidden="1">{#N/A,#N/A,TRUE,"1990";#N/A,#N/A,TRUE,"1991";#N/A,#N/A,TRUE,"1992";#N/A,#N/A,TRUE,"1993"}</definedName>
    <definedName name="abc" localSheetId="21" hidden="1">{#N/A,#N/A,TRUE,"1990";#N/A,#N/A,TRUE,"1991";#N/A,#N/A,TRUE,"1992";#N/A,#N/A,TRUE,"1993"}</definedName>
    <definedName name="abc" localSheetId="22" hidden="1">{#N/A,#N/A,TRUE,"1990";#N/A,#N/A,TRUE,"1991";#N/A,#N/A,TRUE,"1992";#N/A,#N/A,TRUE,"1993"}</definedName>
    <definedName name="abc" localSheetId="23" hidden="1">{#N/A,#N/A,TRUE,"1990";#N/A,#N/A,TRUE,"1991";#N/A,#N/A,TRUE,"1992";#N/A,#N/A,TRUE,"1993"}</definedName>
    <definedName name="abc" hidden="1">{#N/A,#N/A,TRUE,"1990";#N/A,#N/A,TRUE,"1991";#N/A,#N/A,TRUE,"1992";#N/A,#N/A,TRUE,"1993"}</definedName>
    <definedName name="abcd" localSheetId="25" hidden="1">{#N/A,#N/A,TRUE,"1990";#N/A,#N/A,TRUE,"1991";#N/A,#N/A,TRUE,"1992";#N/A,#N/A,TRUE,"1993"}</definedName>
    <definedName name="abcd" localSheetId="0" hidden="1">{#N/A,#N/A,TRUE,"1990";#N/A,#N/A,TRUE,"1991";#N/A,#N/A,TRUE,"1992";#N/A,#N/A,TRUE,"1993"}</definedName>
    <definedName name="abcd" localSheetId="7" hidden="1">{#N/A,#N/A,TRUE,"1990";#N/A,#N/A,TRUE,"1991";#N/A,#N/A,TRUE,"1992";#N/A,#N/A,TRUE,"1993"}</definedName>
    <definedName name="abcd" localSheetId="20" hidden="1">{#N/A,#N/A,TRUE,"1990";#N/A,#N/A,TRUE,"1991";#N/A,#N/A,TRUE,"1992";#N/A,#N/A,TRUE,"1993"}</definedName>
    <definedName name="abcd" localSheetId="21" hidden="1">{#N/A,#N/A,TRUE,"1990";#N/A,#N/A,TRUE,"1991";#N/A,#N/A,TRUE,"1992";#N/A,#N/A,TRUE,"1993"}</definedName>
    <definedName name="abcd" localSheetId="22" hidden="1">{#N/A,#N/A,TRUE,"1990";#N/A,#N/A,TRUE,"1991";#N/A,#N/A,TRUE,"1992";#N/A,#N/A,TRUE,"1993"}</definedName>
    <definedName name="abcd" localSheetId="23" hidden="1">{#N/A,#N/A,TRUE,"1990";#N/A,#N/A,TRUE,"1991";#N/A,#N/A,TRUE,"1992";#N/A,#N/A,TRUE,"1993"}</definedName>
    <definedName name="abcd" hidden="1">{#N/A,#N/A,TRUE,"1990";#N/A,#N/A,TRUE,"1991";#N/A,#N/A,TRUE,"1992";#N/A,#N/A,TRUE,"1993"}</definedName>
    <definedName name="abcde" localSheetId="25" hidden="1">{"summary",#N/A,TRUE,"E93ADJ";"detail",#N/A,TRUE,"E93ADJ"}</definedName>
    <definedName name="abcde" localSheetId="0" hidden="1">{"summary",#N/A,TRUE,"E93ADJ";"detail",#N/A,TRUE,"E93ADJ"}</definedName>
    <definedName name="abcde" localSheetId="7" hidden="1">{"summary",#N/A,TRUE,"E93ADJ";"detail",#N/A,TRUE,"E93ADJ"}</definedName>
    <definedName name="abcde" localSheetId="20" hidden="1">{"summary",#N/A,TRUE,"E93ADJ";"detail",#N/A,TRUE,"E93ADJ"}</definedName>
    <definedName name="abcde" localSheetId="21" hidden="1">{"summary",#N/A,TRUE,"E93ADJ";"detail",#N/A,TRUE,"E93ADJ"}</definedName>
    <definedName name="abcde" localSheetId="22" hidden="1">{"summary",#N/A,TRUE,"E93ADJ";"detail",#N/A,TRUE,"E93ADJ"}</definedName>
    <definedName name="abcde" localSheetId="23" hidden="1">{"summary",#N/A,TRUE,"E93ADJ";"detail",#N/A,TRUE,"E93ADJ"}</definedName>
    <definedName name="abcde" hidden="1">{"summary",#N/A,TRUE,"E93ADJ";"detail",#N/A,TRUE,"E93ADJ"}</definedName>
    <definedName name="abcdef" localSheetId="25" hidden="1">{"summary",#N/A,TRUE,"E93ADJ";"detail",#N/A,TRUE,"E93ADJ"}</definedName>
    <definedName name="abcdef" localSheetId="0" hidden="1">{"summary",#N/A,TRUE,"E93ADJ";"detail",#N/A,TRUE,"E93ADJ"}</definedName>
    <definedName name="abcdef" localSheetId="7" hidden="1">{"summary",#N/A,TRUE,"E93ADJ";"detail",#N/A,TRUE,"E93ADJ"}</definedName>
    <definedName name="abcdef" localSheetId="20" hidden="1">{"summary",#N/A,TRUE,"E93ADJ";"detail",#N/A,TRUE,"E93ADJ"}</definedName>
    <definedName name="abcdef" localSheetId="21" hidden="1">{"summary",#N/A,TRUE,"E93ADJ";"detail",#N/A,TRUE,"E93ADJ"}</definedName>
    <definedName name="abcdef" localSheetId="22" hidden="1">{"summary",#N/A,TRUE,"E93ADJ";"detail",#N/A,TRUE,"E93ADJ"}</definedName>
    <definedName name="abcdef" localSheetId="23" hidden="1">{"summary",#N/A,TRUE,"E93ADJ";"detail",#N/A,TRUE,"E93ADJ"}</definedName>
    <definedName name="abcdef" hidden="1">{"summary",#N/A,TRUE,"E93ADJ";"detail",#N/A,TRUE,"E93ADJ"}</definedName>
    <definedName name="ACwvu.DATABASE." hidden="1">#REF!</definedName>
    <definedName name="ACwvu.OP." localSheetId="25" hidden="1">#REF!</definedName>
    <definedName name="ACwvu.OP." localSheetId="7" hidden="1">#REF!</definedName>
    <definedName name="ACwvu.OP." hidden="1">#REF!</definedName>
    <definedName name="adfadfdfadsfdsa" hidden="1">#REF!</definedName>
    <definedName name="aedf" localSheetId="25" hidden="1">#REF!</definedName>
    <definedName name="aedf" localSheetId="7" hidden="1">#REF!</definedName>
    <definedName name="aedf" localSheetId="18" hidden="1">#REF!</definedName>
    <definedName name="aedf" localSheetId="20" hidden="1">#REF!</definedName>
    <definedName name="aedf" localSheetId="21" hidden="1">#REF!</definedName>
    <definedName name="aedf" localSheetId="23" hidden="1">#REF!</definedName>
    <definedName name="aedf" hidden="1">#REF!</definedName>
    <definedName name="aewc12" localSheetId="25" hidden="1">#REF!</definedName>
    <definedName name="aewc12" localSheetId="7" hidden="1">#REF!</definedName>
    <definedName name="aewc12" localSheetId="18" hidden="1">#REF!</definedName>
    <definedName name="aewc12" localSheetId="20" hidden="1">#REF!</definedName>
    <definedName name="aewc12" localSheetId="21" hidden="1">#REF!</definedName>
    <definedName name="aewc12" localSheetId="23" hidden="1">#REF!</definedName>
    <definedName name="aewc12" hidden="1">#REF!</definedName>
    <definedName name="afd" localSheetId="2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localSheetId="2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localSheetId="2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localSheetId="2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localSheetId="2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dafadfs" hidden="1">#REF!</definedName>
    <definedName name="afddfadfdsfafdas" hidden="1">#REF!</definedName>
    <definedName name="ajw2n" localSheetId="25" hidden="1">#REF!</definedName>
    <definedName name="ajw2n" localSheetId="0" hidden="1">#REF!</definedName>
    <definedName name="ajw2n" localSheetId="7" hidden="1">#REF!</definedName>
    <definedName name="ajw2n" localSheetId="18" hidden="1">#REF!</definedName>
    <definedName name="ajw2n" localSheetId="20" hidden="1">#REF!</definedName>
    <definedName name="ajw2n" localSheetId="21" hidden="1">#REF!</definedName>
    <definedName name="ajw2n" localSheetId="22" hidden="1">#REF!</definedName>
    <definedName name="ajw2n" localSheetId="23" hidden="1">#REF!</definedName>
    <definedName name="ajw2n" hidden="1">#REF!</definedName>
    <definedName name="ap" localSheetId="25" hidden="1">#REF!</definedName>
    <definedName name="ap" localSheetId="0" hidden="1">#REF!</definedName>
    <definedName name="ap" localSheetId="7" hidden="1">#REF!</definedName>
    <definedName name="ap" localSheetId="18" hidden="1">#REF!</definedName>
    <definedName name="ap" localSheetId="20" hidden="1">#REF!</definedName>
    <definedName name="ap" localSheetId="21" hidden="1">#REF!</definedName>
    <definedName name="ap" localSheetId="22" hidden="1">#REF!</definedName>
    <definedName name="ap" localSheetId="23" hidden="1">#REF!</definedName>
    <definedName name="ap" hidden="1">#REF!</definedName>
    <definedName name="as" localSheetId="25" hidden="1">{"Summary",#N/A,FALSE,"Options "}</definedName>
    <definedName name="as" localSheetId="0" hidden="1">{"Summary",#N/A,FALSE,"Options "}</definedName>
    <definedName name="as" localSheetId="7" hidden="1">{"Summary",#N/A,FALSE,"Options "}</definedName>
    <definedName name="as" localSheetId="20" hidden="1">{"Summary",#N/A,FALSE,"Options "}</definedName>
    <definedName name="as" localSheetId="21" hidden="1">{"Summary",#N/A,FALSE,"Options "}</definedName>
    <definedName name="as" localSheetId="22" hidden="1">{"Summary",#N/A,FALSE,"Options "}</definedName>
    <definedName name="as" localSheetId="23" hidden="1">{"Summary",#N/A,FALSE,"Options "}</definedName>
    <definedName name="as" hidden="1">{"Summary",#N/A,FALSE,"Options "}</definedName>
    <definedName name="AS2DocOpenMode" hidden="1">"AS2DocumentEdit"</definedName>
    <definedName name="AS2NamedRange" hidden="1">7</definedName>
    <definedName name="asd" localSheetId="23" hidden="1">#REF!</definedName>
    <definedName name="asdf" localSheetId="25" hidden="1">#REF!</definedName>
    <definedName name="asdf" localSheetId="7" hidden="1">#REF!</definedName>
    <definedName name="asdf" localSheetId="18" hidden="1">#REF!</definedName>
    <definedName name="asdf" localSheetId="20" hidden="1">#REF!</definedName>
    <definedName name="asdf" localSheetId="21" hidden="1">#REF!</definedName>
    <definedName name="asdf" localSheetId="23" hidden="1">#REF!</definedName>
    <definedName name="asdf" hidden="1">#REF!</definedName>
    <definedName name="asdij" localSheetId="25" hidden="1">#REF!</definedName>
    <definedName name="asdij" localSheetId="7" hidden="1">#REF!</definedName>
    <definedName name="asdij" localSheetId="18" hidden="1">#REF!</definedName>
    <definedName name="asdij" localSheetId="20" hidden="1">#REF!</definedName>
    <definedName name="asdij" localSheetId="21" hidden="1">#REF!</definedName>
    <definedName name="asdij" localSheetId="23" hidden="1">#REF!</definedName>
    <definedName name="asdij" hidden="1">#REF!</definedName>
    <definedName name="asf" localSheetId="25" hidden="1">#REF!</definedName>
    <definedName name="asf" localSheetId="7" hidden="1">#REF!</definedName>
    <definedName name="asf" localSheetId="18" hidden="1">#REF!</definedName>
    <definedName name="asf" localSheetId="20" hidden="1">#REF!</definedName>
    <definedName name="asf" localSheetId="21" hidden="1">#REF!</definedName>
    <definedName name="asf" localSheetId="23" hidden="1">#REF!</definedName>
    <definedName name="asf" hidden="1">#REF!</definedName>
    <definedName name="ashwin" localSheetId="25" hidden="1">{#N/A,"Anonymous",FALSE,"30 30k Table";#N/A,#N/A,FALSE,"30 50k Table";#N/A,#N/A,FALSE,"40 100k Table"}</definedName>
    <definedName name="ashwin" localSheetId="0" hidden="1">{#N/A,"Anonymous",FALSE,"30 30k Table";#N/A,#N/A,FALSE,"30 50k Table";#N/A,#N/A,FALSE,"40 100k Table"}</definedName>
    <definedName name="ashwin" localSheetId="7" hidden="1">{#N/A,"Anonymous",FALSE,"30 30k Table";#N/A,#N/A,FALSE,"30 50k Table";#N/A,#N/A,FALSE,"40 100k Table"}</definedName>
    <definedName name="ashwin" localSheetId="20" hidden="1">{#N/A,"Anonymous",FALSE,"30 30k Table";#N/A,#N/A,FALSE,"30 50k Table";#N/A,#N/A,FALSE,"40 100k Table"}</definedName>
    <definedName name="ashwin" localSheetId="21" hidden="1">{#N/A,"Anonymous",FALSE,"30 30k Table";#N/A,#N/A,FALSE,"30 50k Table";#N/A,#N/A,FALSE,"40 100k Table"}</definedName>
    <definedName name="ashwin" localSheetId="22" hidden="1">{#N/A,"Anonymous",FALSE,"30 30k Table";#N/A,#N/A,FALSE,"30 50k Table";#N/A,#N/A,FALSE,"40 100k Table"}</definedName>
    <definedName name="ashwin" localSheetId="23" hidden="1">{#N/A,"Anonymous",FALSE,"30 30k Table";#N/A,#N/A,FALSE,"30 50k Table";#N/A,#N/A,FALSE,"40 100k Table"}</definedName>
    <definedName name="ashwin" hidden="1">{#N/A,"Anonymous",FALSE,"30 30k Table";#N/A,#N/A,FALSE,"30 50k Table";#N/A,#N/A,FALSE,"40 100k Table"}</definedName>
    <definedName name="aspd" localSheetId="25" hidden="1">#REF!</definedName>
    <definedName name="aspd" localSheetId="0" hidden="1">#REF!</definedName>
    <definedName name="aspd" localSheetId="7" hidden="1">#REF!</definedName>
    <definedName name="aspd" localSheetId="18" hidden="1">#REF!</definedName>
    <definedName name="aspd" localSheetId="20" hidden="1">#REF!</definedName>
    <definedName name="aspd" localSheetId="21" hidden="1">#REF!</definedName>
    <definedName name="aspd" localSheetId="22" hidden="1">#REF!</definedName>
    <definedName name="aspd" localSheetId="23" hidden="1">#REF!</definedName>
    <definedName name="aspd" hidden="1">#REF!</definedName>
    <definedName name="Assessment_FooterType" hidden="1">"NONE"</definedName>
    <definedName name="Assessments_FooterType" hidden="1">"NONE"</definedName>
    <definedName name="aswac" localSheetId="25" hidden="1">#REF!</definedName>
    <definedName name="aswac" localSheetId="7" hidden="1">#REF!</definedName>
    <definedName name="aswac" localSheetId="18" hidden="1">#REF!</definedName>
    <definedName name="aswac" localSheetId="20" hidden="1">#REF!</definedName>
    <definedName name="aswac" localSheetId="21" hidden="1">#REF!</definedName>
    <definedName name="aswac" localSheetId="23" hidden="1">#REF!</definedName>
    <definedName name="aswac" hidden="1">#REF!</definedName>
    <definedName name="aswc" localSheetId="25" hidden="1">#REF!</definedName>
    <definedName name="aswc" localSheetId="7" hidden="1">#REF!</definedName>
    <definedName name="aswc" localSheetId="18" hidden="1">#REF!</definedName>
    <definedName name="aswc" localSheetId="20" hidden="1">#REF!</definedName>
    <definedName name="aswc" localSheetId="21" hidden="1">#REF!</definedName>
    <definedName name="aswc" localSheetId="23" hidden="1">#REF!</definedName>
    <definedName name="aswc" hidden="1">#REF!</definedName>
    <definedName name="aw3dq" localSheetId="25" hidden="1">#REF!</definedName>
    <definedName name="aw3dq" localSheetId="0" hidden="1">#REF!</definedName>
    <definedName name="aw3dq" localSheetId="7" hidden="1">#REF!</definedName>
    <definedName name="aw3dq" localSheetId="18" hidden="1">#REF!</definedName>
    <definedName name="aw3dq" localSheetId="20" hidden="1">#REF!</definedName>
    <definedName name="aw3dq" localSheetId="21" hidden="1">#REF!</definedName>
    <definedName name="aw3dq" localSheetId="22" hidden="1">#REF!</definedName>
    <definedName name="aw3dq" localSheetId="23" hidden="1">#REF!</definedName>
    <definedName name="aw3dq" hidden="1">#REF!</definedName>
    <definedName name="awd" localSheetId="25" hidden="1">#REF!</definedName>
    <definedName name="awd" localSheetId="7" hidden="1">#REF!</definedName>
    <definedName name="awd" localSheetId="18" hidden="1">#REF!</definedName>
    <definedName name="awd" localSheetId="20" hidden="1">#REF!</definedName>
    <definedName name="awd" localSheetId="21" hidden="1">#REF!</definedName>
    <definedName name="awd" localSheetId="23" hidden="1">#REF!</definedName>
    <definedName name="awd" hidden="1">#REF!</definedName>
    <definedName name="awef" localSheetId="25" hidden="1">#REF!</definedName>
    <definedName name="awef" localSheetId="7" hidden="1">#REF!</definedName>
    <definedName name="awef" localSheetId="18" hidden="1">#REF!</definedName>
    <definedName name="awef" localSheetId="20" hidden="1">#REF!</definedName>
    <definedName name="awef" localSheetId="21" hidden="1">#REF!</definedName>
    <definedName name="awef" localSheetId="23" hidden="1">#REF!</definedName>
    <definedName name="awef" hidden="1">#REF!</definedName>
    <definedName name="AWS" localSheetId="25" hidden="1">#REF!</definedName>
    <definedName name="AWS" localSheetId="7" hidden="1">#REF!</definedName>
    <definedName name="AWS" localSheetId="18" hidden="1">#REF!</definedName>
    <definedName name="AWS" localSheetId="20" hidden="1">#REF!</definedName>
    <definedName name="AWS" localSheetId="21" hidden="1">#REF!</definedName>
    <definedName name="AWS" localSheetId="23" hidden="1">#REF!</definedName>
    <definedName name="AWS" hidden="1">#REF!</definedName>
    <definedName name="az" localSheetId="25" hidden="1">#REF!</definedName>
    <definedName name="az" localSheetId="7" hidden="1">#REF!</definedName>
    <definedName name="az" localSheetId="18" hidden="1">#REF!</definedName>
    <definedName name="az" localSheetId="20" hidden="1">#REF!</definedName>
    <definedName name="az" localSheetId="21" hidden="1">#REF!</definedName>
    <definedName name="az" localSheetId="23" hidden="1">#REF!</definedName>
    <definedName name="az" hidden="1">#REF!</definedName>
    <definedName name="badger" localSheetId="25" hidden="1">{"TOT_QTR_TO_PREV",#N/A,FALSE,"Site Sum"}</definedName>
    <definedName name="badger" localSheetId="0" hidden="1">{"TOT_QTR_TO_PREV",#N/A,FALSE,"Site Sum"}</definedName>
    <definedName name="badger" localSheetId="7" hidden="1">{"TOT_QTR_TO_PREV",#N/A,FALSE,"Site Sum"}</definedName>
    <definedName name="badger" localSheetId="20" hidden="1">{"TOT_QTR_TO_PREV",#N/A,FALSE,"Site Sum"}</definedName>
    <definedName name="badger" localSheetId="21" hidden="1">{"TOT_QTR_TO_PREV",#N/A,FALSE,"Site Sum"}</definedName>
    <definedName name="badger" localSheetId="22" hidden="1">{"TOT_QTR_TO_PREV",#N/A,FALSE,"Site Sum"}</definedName>
    <definedName name="badger" localSheetId="23" hidden="1">{"TOT_QTR_TO_PREV",#N/A,FALSE,"Site Sum"}</definedName>
    <definedName name="badger" hidden="1">{"TOT_QTR_TO_PREV",#N/A,FALSE,"Site Sum"}</definedName>
    <definedName name="badger1" localSheetId="25" hidden="1">{"TOT_QTR_TO_PREV",#N/A,FALSE,"Site Sum"}</definedName>
    <definedName name="badger1" localSheetId="0" hidden="1">{"TOT_QTR_TO_PREV",#N/A,FALSE,"Site Sum"}</definedName>
    <definedName name="badger1" localSheetId="7" hidden="1">{"TOT_QTR_TO_PREV",#N/A,FALSE,"Site Sum"}</definedName>
    <definedName name="badger1" localSheetId="20" hidden="1">{"TOT_QTR_TO_PREV",#N/A,FALSE,"Site Sum"}</definedName>
    <definedName name="badger1" localSheetId="21" hidden="1">{"TOT_QTR_TO_PREV",#N/A,FALSE,"Site Sum"}</definedName>
    <definedName name="badger1" localSheetId="22" hidden="1">{"TOT_QTR_TO_PREV",#N/A,FALSE,"Site Sum"}</definedName>
    <definedName name="badger1" localSheetId="23" hidden="1">{"TOT_QTR_TO_PREV",#N/A,FALSE,"Site Sum"}</definedName>
    <definedName name="badger1" hidden="1">{"TOT_QTR_TO_PREV",#N/A,FALSE,"Site Sum"}</definedName>
    <definedName name="BB" localSheetId="25" hidden="1">#REF!</definedName>
    <definedName name="BB" localSheetId="7" hidden="1">#REF!</definedName>
    <definedName name="BB" localSheetId="18" hidden="1">#REF!</definedName>
    <definedName name="BB" localSheetId="20" hidden="1">#REF!</definedName>
    <definedName name="BB" localSheetId="21" hidden="1">#REF!</definedName>
    <definedName name="BB" localSheetId="23" hidden="1">#REF!</definedName>
    <definedName name="BB" hidden="1">#REF!</definedName>
    <definedName name="bb_mdm" localSheetId="25" hidden="1">#REF!</definedName>
    <definedName name="bb_mdm" localSheetId="7" hidden="1">#REF!</definedName>
    <definedName name="bb_mdm" localSheetId="18" hidden="1">#REF!</definedName>
    <definedName name="bb_mdm" localSheetId="20" hidden="1">#REF!</definedName>
    <definedName name="bb_mdm" localSheetId="21" hidden="1">#REF!</definedName>
    <definedName name="bb_mdm" localSheetId="23" hidden="1">#REF!</definedName>
    <definedName name="bb_mdm" hidden="1">#REF!</definedName>
    <definedName name="bb_MDMyNTU0NDRBODY1NDVEQz" localSheetId="25" hidden="1">#REF!</definedName>
    <definedName name="bb_MDMyNTU0NDRBODY1NDVEQz" localSheetId="7" hidden="1">#REF!</definedName>
    <definedName name="bb_MDMyNTU0NDRBODY1NDVEQz" localSheetId="18" hidden="1">#REF!</definedName>
    <definedName name="bb_MDMyNTU0NDRBODY1NDVEQz" localSheetId="20" hidden="1">#REF!</definedName>
    <definedName name="bb_MDMyNTU0NDRBODY1NDVEQz" localSheetId="21" hidden="1">#REF!</definedName>
    <definedName name="bb_MDMyNTU0NDRBODY1NDVEQz" localSheetId="23" hidden="1">#REF!</definedName>
    <definedName name="bb_MDMyNTU0NDRBODY1NDVEQz" hidden="1">#REF!</definedName>
    <definedName name="bbbb" localSheetId="25" hidden="1">#REF!</definedName>
    <definedName name="bbbb" localSheetId="7" hidden="1">#REF!</definedName>
    <definedName name="bbbb" localSheetId="18" hidden="1">#REF!</definedName>
    <definedName name="bbbb" localSheetId="20" hidden="1">#REF!</definedName>
    <definedName name="bbbb" localSheetId="21" hidden="1">#REF!</definedName>
    <definedName name="bbbb" localSheetId="23" hidden="1">#REF!</definedName>
    <definedName name="bbbb" hidden="1">#REF!</definedName>
    <definedName name="bcd" localSheetId="25" hidden="1">{#N/A,#N/A,TRUE,"1990";#N/A,#N/A,TRUE,"1991";#N/A,#N/A,TRUE,"1992";#N/A,#N/A,TRUE,"1993"}</definedName>
    <definedName name="bcd" localSheetId="0" hidden="1">{#N/A,#N/A,TRUE,"1990";#N/A,#N/A,TRUE,"1991";#N/A,#N/A,TRUE,"1992";#N/A,#N/A,TRUE,"1993"}</definedName>
    <definedName name="bcd" localSheetId="7" hidden="1">{#N/A,#N/A,TRUE,"1990";#N/A,#N/A,TRUE,"1991";#N/A,#N/A,TRUE,"1992";#N/A,#N/A,TRUE,"1993"}</definedName>
    <definedName name="bcd" localSheetId="20" hidden="1">{#N/A,#N/A,TRUE,"1990";#N/A,#N/A,TRUE,"1991";#N/A,#N/A,TRUE,"1992";#N/A,#N/A,TRUE,"1993"}</definedName>
    <definedName name="bcd" localSheetId="21" hidden="1">{#N/A,#N/A,TRUE,"1990";#N/A,#N/A,TRUE,"1991";#N/A,#N/A,TRUE,"1992";#N/A,#N/A,TRUE,"1993"}</definedName>
    <definedName name="bcd" localSheetId="22" hidden="1">{#N/A,#N/A,TRUE,"1990";#N/A,#N/A,TRUE,"1991";#N/A,#N/A,TRUE,"1992";#N/A,#N/A,TRUE,"1993"}</definedName>
    <definedName name="bcd" localSheetId="23" hidden="1">{#N/A,#N/A,TRUE,"1990";#N/A,#N/A,TRUE,"1991";#N/A,#N/A,TRUE,"1992";#N/A,#N/A,TRUE,"1993"}</definedName>
    <definedName name="bcd" hidden="1">{#N/A,#N/A,TRUE,"1990";#N/A,#N/A,TRUE,"1991";#N/A,#N/A,TRUE,"1992";#N/A,#N/A,TRUE,"1993"}</definedName>
    <definedName name="bcde" localSheetId="25" hidden="1">{"summary",#N/A,TRUE,"E93ADJ";"detail",#N/A,TRUE,"E93ADJ"}</definedName>
    <definedName name="bcde" localSheetId="0" hidden="1">{"summary",#N/A,TRUE,"E93ADJ";"detail",#N/A,TRUE,"E93ADJ"}</definedName>
    <definedName name="bcde" localSheetId="7" hidden="1">{"summary",#N/A,TRUE,"E93ADJ";"detail",#N/A,TRUE,"E93ADJ"}</definedName>
    <definedName name="bcde" localSheetId="20" hidden="1">{"summary",#N/A,TRUE,"E93ADJ";"detail",#N/A,TRUE,"E93ADJ"}</definedName>
    <definedName name="bcde" localSheetId="21" hidden="1">{"summary",#N/A,TRUE,"E93ADJ";"detail",#N/A,TRUE,"E93ADJ"}</definedName>
    <definedName name="bcde" localSheetId="22" hidden="1">{"summary",#N/A,TRUE,"E93ADJ";"detail",#N/A,TRUE,"E93ADJ"}</definedName>
    <definedName name="bcde" localSheetId="23" hidden="1">{"summary",#N/A,TRUE,"E93ADJ";"detail",#N/A,TRUE,"E93ADJ"}</definedName>
    <definedName name="bcde" hidden="1">{"summary",#N/A,TRUE,"E93ADJ";"detail",#N/A,TRUE,"E93ADJ"}</definedName>
    <definedName name="begretre" localSheetId="25" hidden="1">{#N/A,#N/A,FALSE,"OTHERINPUTS";#N/A,#N/A,FALSE,"DITRATEINPUTS";#N/A,#N/A,FALSE,"SUPPLIEDADJINPUT";#N/A,#N/A,FALSE,"TIMINGDIFFINPUTS";#N/A,#N/A,FALSE,"BR&amp;SUPADJ."}</definedName>
    <definedName name="begretre" localSheetId="0" hidden="1">{#N/A,#N/A,FALSE,"OTHERINPUTS";#N/A,#N/A,FALSE,"DITRATEINPUTS";#N/A,#N/A,FALSE,"SUPPLIEDADJINPUT";#N/A,#N/A,FALSE,"TIMINGDIFFINPUTS";#N/A,#N/A,FALSE,"BR&amp;SUPADJ."}</definedName>
    <definedName name="begretre" localSheetId="7" hidden="1">{#N/A,#N/A,FALSE,"OTHERINPUTS";#N/A,#N/A,FALSE,"DITRATEINPUTS";#N/A,#N/A,FALSE,"SUPPLIEDADJINPUT";#N/A,#N/A,FALSE,"TIMINGDIFFINPUTS";#N/A,#N/A,FALSE,"BR&amp;SUPADJ."}</definedName>
    <definedName name="begretre" localSheetId="20" hidden="1">{#N/A,#N/A,FALSE,"OTHERINPUTS";#N/A,#N/A,FALSE,"DITRATEINPUTS";#N/A,#N/A,FALSE,"SUPPLIEDADJINPUT";#N/A,#N/A,FALSE,"TIMINGDIFFINPUTS";#N/A,#N/A,FALSE,"BR&amp;SUPADJ."}</definedName>
    <definedName name="begretre" localSheetId="21" hidden="1">{#N/A,#N/A,FALSE,"OTHERINPUTS";#N/A,#N/A,FALSE,"DITRATEINPUTS";#N/A,#N/A,FALSE,"SUPPLIEDADJINPUT";#N/A,#N/A,FALSE,"TIMINGDIFFINPUTS";#N/A,#N/A,FALSE,"BR&amp;SUPADJ."}</definedName>
    <definedName name="begretre" localSheetId="22" hidden="1">{#N/A,#N/A,FALSE,"OTHERINPUTS";#N/A,#N/A,FALSE,"DITRATEINPUTS";#N/A,#N/A,FALSE,"SUPPLIEDADJINPUT";#N/A,#N/A,FALSE,"TIMINGDIFFINPUTS";#N/A,#N/A,FALSE,"BR&amp;SUPADJ."}</definedName>
    <definedName name="begretre" localSheetId="23" hidden="1">{#N/A,#N/A,FALSE,"OTHERINPUTS";#N/A,#N/A,FALSE,"DITRATEINPUTS";#N/A,#N/A,FALSE,"SUPPLIEDADJINPUT";#N/A,#N/A,FALSE,"TIMINGDIFFINPUTS";#N/A,#N/A,FALSE,"BR&amp;SUPADJ."}</definedName>
    <definedName name="begretre" hidden="1">{#N/A,#N/A,FALSE,"OTHERINPUTS";#N/A,#N/A,FALSE,"DITRATEINPUTS";#N/A,#N/A,FALSE,"SUPPLIEDADJINPUT";#N/A,#N/A,FALSE,"TIMINGDIFFINPUTS";#N/A,#N/A,FALSE,"BR&amp;SUPADJ."}</definedName>
    <definedName name="bl" localSheetId="25" hidden="1">#REF!</definedName>
    <definedName name="bl" localSheetId="7" hidden="1">#REF!</definedName>
    <definedName name="bl" localSheetId="18" hidden="1">#REF!</definedName>
    <definedName name="bl" localSheetId="20" hidden="1">#REF!</definedName>
    <definedName name="bl" localSheetId="21" hidden="1">#REF!</definedName>
    <definedName name="bl" localSheetId="23" hidden="1">#REF!</definedName>
    <definedName name="bl" hidden="1">#REF!</definedName>
    <definedName name="Blank" localSheetId="25" hidden="1">{"ARK_JURIS_FUEL",#N/A,FALSE,"Ark_Fuel&amp;Rev"}</definedName>
    <definedName name="Blank" localSheetId="0" hidden="1">{"ARK_JURIS_FUEL",#N/A,FALSE,"Ark_Fuel&amp;Rev"}</definedName>
    <definedName name="Blank" localSheetId="7" hidden="1">{"ARK_JURIS_FUEL",#N/A,FALSE,"Ark_Fuel&amp;Rev"}</definedName>
    <definedName name="Blank" localSheetId="20" hidden="1">{"ARK_JURIS_FUEL",#N/A,FALSE,"Ark_Fuel&amp;Rev"}</definedName>
    <definedName name="Blank" localSheetId="21" hidden="1">{"ARK_JURIS_FUEL",#N/A,FALSE,"Ark_Fuel&amp;Rev"}</definedName>
    <definedName name="Blank" localSheetId="22" hidden="1">{"ARK_JURIS_FUEL",#N/A,FALSE,"Ark_Fuel&amp;Rev"}</definedName>
    <definedName name="Blank" localSheetId="23" hidden="1">{"ARK_JURIS_FUEL",#N/A,FALSE,"Ark_Fuel&amp;Rev"}</definedName>
    <definedName name="Blank" hidden="1">{"ARK_JURIS_FUEL",#N/A,FALSE,"Ark_Fuel&amp;Rev"}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nca" localSheetId="25" hidden="1">#REF!</definedName>
    <definedName name="bnca" localSheetId="0" hidden="1">#REF!</definedName>
    <definedName name="bnca" localSheetId="7" hidden="1">#REF!</definedName>
    <definedName name="bnca" localSheetId="18" hidden="1">#REF!</definedName>
    <definedName name="bnca" localSheetId="20" hidden="1">#REF!</definedName>
    <definedName name="bnca" localSheetId="21" hidden="1">#REF!</definedName>
    <definedName name="bnca" localSheetId="22" hidden="1">#REF!</definedName>
    <definedName name="bnca" localSheetId="23" hidden="1">#REF!</definedName>
    <definedName name="bnca" hidden="1">#REF!</definedName>
    <definedName name="bned" localSheetId="25" hidden="1">#REF!</definedName>
    <definedName name="bned" localSheetId="7" hidden="1">#REF!</definedName>
    <definedName name="bned" localSheetId="18" hidden="1">#REF!</definedName>
    <definedName name="bned" localSheetId="20" hidden="1">#REF!</definedName>
    <definedName name="bned" localSheetId="21" hidden="1">#REF!</definedName>
    <definedName name="bned" localSheetId="23" hidden="1">#REF!</definedName>
    <definedName name="bned" hidden="1">#REF!</definedName>
    <definedName name="borst" localSheetId="25" hidden="1">#REF!</definedName>
    <definedName name="borst" localSheetId="7" hidden="1">#REF!</definedName>
    <definedName name="borst" localSheetId="18" hidden="1">#REF!</definedName>
    <definedName name="borst" localSheetId="20" hidden="1">#REF!</definedName>
    <definedName name="borst" localSheetId="21" hidden="1">#REF!</definedName>
    <definedName name="borst" localSheetId="23" hidden="1">#REF!</definedName>
    <definedName name="borst" hidden="1">#REF!</definedName>
    <definedName name="Bruce1" localSheetId="2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ruce1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ruce1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ruce1" localSheetId="2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ruce1" localSheetId="2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ruce1" localSheetId="2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ruce1" localSheetId="2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ruce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vvrr" localSheetId="25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bvvrr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bvvrr" localSheetId="7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bvvrr" localSheetId="2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bvvrr" localSheetId="2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bvvrr" localSheetId="22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bvvrr" localSheetId="23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bvvrr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c.LTMYear" localSheetId="25" hidden="1">#REF!</definedName>
    <definedName name="c.LTMYear" hidden="1">#REF!</definedName>
    <definedName name="ca" localSheetId="25" hidden="1">#REF!</definedName>
    <definedName name="ca" localSheetId="7" hidden="1">#REF!</definedName>
    <definedName name="ca" localSheetId="18" hidden="1">#REF!</definedName>
    <definedName name="ca" localSheetId="20" hidden="1">#REF!</definedName>
    <definedName name="ca" localSheetId="21" hidden="1">#REF!</definedName>
    <definedName name="ca" localSheetId="23" hidden="1">#REF!</definedName>
    <definedName name="ca" hidden="1">#REF!</definedName>
    <definedName name="cbwe" localSheetId="25" hidden="1">#REF!</definedName>
    <definedName name="cbwe" localSheetId="0" hidden="1">#REF!</definedName>
    <definedName name="cbwe" localSheetId="7" hidden="1">#REF!</definedName>
    <definedName name="cbwe" localSheetId="18" hidden="1">#REF!</definedName>
    <definedName name="cbwe" localSheetId="20" hidden="1">#REF!</definedName>
    <definedName name="cbwe" localSheetId="21" hidden="1">#REF!</definedName>
    <definedName name="cbwe" localSheetId="22" hidden="1">#REF!</definedName>
    <definedName name="cbwe" localSheetId="23" hidden="1">#REF!</definedName>
    <definedName name="cbwe" hidden="1">#REF!</definedName>
    <definedName name="CBWorkbookPriority" hidden="1">-1523877792</definedName>
    <definedName name="chj" localSheetId="25" hidden="1">#REF!</definedName>
    <definedName name="chj" localSheetId="7" hidden="1">#REF!</definedName>
    <definedName name="chj" localSheetId="18" hidden="1">#REF!</definedName>
    <definedName name="chj" localSheetId="20" hidden="1">#REF!</definedName>
    <definedName name="chj" localSheetId="21" hidden="1">#REF!</definedName>
    <definedName name="chj" localSheetId="23" hidden="1">#REF!</definedName>
    <definedName name="chj" hidden="1">#REF!</definedName>
    <definedName name="CIQWBGuid" hidden="1">"dde4eece-e896-48d3-90a0-e4e621ff1317"</definedName>
    <definedName name="CIQWBInfo" hidden="1">"{ ""CIQVersion"":""9.45.614.5792"" }"</definedName>
    <definedName name="Common" localSheetId="25" hidden="1">{#N/A,#N/A,FALSE,"SCA";#N/A,#N/A,FALSE,"NCA";#N/A,#N/A,FALSE,"SAZ";#N/A,#N/A,FALSE,"CAZ";#N/A,#N/A,FALSE,"SNV";#N/A,#N/A,FALSE,"NNV";#N/A,#N/A,FALSE,"PP";#N/A,#N/A,FALSE,"SA"}</definedName>
    <definedName name="Common" localSheetId="0" hidden="1">{#N/A,#N/A,FALSE,"SCA";#N/A,#N/A,FALSE,"NCA";#N/A,#N/A,FALSE,"SAZ";#N/A,#N/A,FALSE,"CAZ";#N/A,#N/A,FALSE,"SNV";#N/A,#N/A,FALSE,"NNV";#N/A,#N/A,FALSE,"PP";#N/A,#N/A,FALSE,"SA"}</definedName>
    <definedName name="Common" localSheetId="7" hidden="1">{#N/A,#N/A,FALSE,"SCA";#N/A,#N/A,FALSE,"NCA";#N/A,#N/A,FALSE,"SAZ";#N/A,#N/A,FALSE,"CAZ";#N/A,#N/A,FALSE,"SNV";#N/A,#N/A,FALSE,"NNV";#N/A,#N/A,FALSE,"PP";#N/A,#N/A,FALSE,"SA"}</definedName>
    <definedName name="Common" localSheetId="18" hidden="1">{#N/A,#N/A,FALSE,"SCA";#N/A,#N/A,FALSE,"NCA";#N/A,#N/A,FALSE,"SAZ";#N/A,#N/A,FALSE,"CAZ";#N/A,#N/A,FALSE,"SNV";#N/A,#N/A,FALSE,"NNV";#N/A,#N/A,FALSE,"PP";#N/A,#N/A,FALSE,"SA"}</definedName>
    <definedName name="Common" localSheetId="20" hidden="1">{#N/A,#N/A,FALSE,"SCA";#N/A,#N/A,FALSE,"NCA";#N/A,#N/A,FALSE,"SAZ";#N/A,#N/A,FALSE,"CAZ";#N/A,#N/A,FALSE,"SNV";#N/A,#N/A,FALSE,"NNV";#N/A,#N/A,FALSE,"PP";#N/A,#N/A,FALSE,"SA"}</definedName>
    <definedName name="Common" localSheetId="21" hidden="1">{#N/A,#N/A,FALSE,"SCA";#N/A,#N/A,FALSE,"NCA";#N/A,#N/A,FALSE,"SAZ";#N/A,#N/A,FALSE,"CAZ";#N/A,#N/A,FALSE,"SNV";#N/A,#N/A,FALSE,"NNV";#N/A,#N/A,FALSE,"PP";#N/A,#N/A,FALSE,"SA"}</definedName>
    <definedName name="Common" localSheetId="22" hidden="1">{#N/A,#N/A,FALSE,"SCA";#N/A,#N/A,FALSE,"NCA";#N/A,#N/A,FALSE,"SAZ";#N/A,#N/A,FALSE,"CAZ";#N/A,#N/A,FALSE,"SNV";#N/A,#N/A,FALSE,"NNV";#N/A,#N/A,FALSE,"PP";#N/A,#N/A,FALSE,"SA"}</definedName>
    <definedName name="Common" localSheetId="23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n00" localSheetId="25" hidden="1">{#N/A,"Anonymous",FALSE,"30 30k Table";#N/A,#N/A,FALSE,"30 50k Table";#N/A,#N/A,FALSE,"40 100k Table"}</definedName>
    <definedName name="con00" localSheetId="0" hidden="1">{#N/A,"Anonymous",FALSE,"30 30k Table";#N/A,#N/A,FALSE,"30 50k Table";#N/A,#N/A,FALSE,"40 100k Table"}</definedName>
    <definedName name="con00" localSheetId="7" hidden="1">{#N/A,"Anonymous",FALSE,"30 30k Table";#N/A,#N/A,FALSE,"30 50k Table";#N/A,#N/A,FALSE,"40 100k Table"}</definedName>
    <definedName name="con00" localSheetId="20" hidden="1">{#N/A,"Anonymous",FALSE,"30 30k Table";#N/A,#N/A,FALSE,"30 50k Table";#N/A,#N/A,FALSE,"40 100k Table"}</definedName>
    <definedName name="con00" localSheetId="21" hidden="1">{#N/A,"Anonymous",FALSE,"30 30k Table";#N/A,#N/A,FALSE,"30 50k Table";#N/A,#N/A,FALSE,"40 100k Table"}</definedName>
    <definedName name="con00" localSheetId="22" hidden="1">{#N/A,"Anonymous",FALSE,"30 30k Table";#N/A,#N/A,FALSE,"30 50k Table";#N/A,#N/A,FALSE,"40 100k Table"}</definedName>
    <definedName name="con00" localSheetId="23" hidden="1">{#N/A,"Anonymous",FALSE,"30 30k Table";#N/A,#N/A,FALSE,"30 50k Table";#N/A,#N/A,FALSE,"40 100k Table"}</definedName>
    <definedName name="con00" hidden="1">{#N/A,"Anonymous",FALSE,"30 30k Table";#N/A,#N/A,FALSE,"30 50k Table";#N/A,#N/A,FALSE,"40 100k Table"}</definedName>
    <definedName name="conflic40100k" localSheetId="25" hidden="1">{#N/A,"Anonymous",FALSE,"30 30k Table";#N/A,#N/A,FALSE,"30 50k Table";#N/A,#N/A,FALSE,"40 100k Table"}</definedName>
    <definedName name="conflic40100k" localSheetId="0" hidden="1">{#N/A,"Anonymous",FALSE,"30 30k Table";#N/A,#N/A,FALSE,"30 50k Table";#N/A,#N/A,FALSE,"40 100k Table"}</definedName>
    <definedName name="conflic40100k" localSheetId="7" hidden="1">{#N/A,"Anonymous",FALSE,"30 30k Table";#N/A,#N/A,FALSE,"30 50k Table";#N/A,#N/A,FALSE,"40 100k Table"}</definedName>
    <definedName name="conflic40100k" localSheetId="20" hidden="1">{#N/A,"Anonymous",FALSE,"30 30k Table";#N/A,#N/A,FALSE,"30 50k Table";#N/A,#N/A,FALSE,"40 100k Table"}</definedName>
    <definedName name="conflic40100k" localSheetId="21" hidden="1">{#N/A,"Anonymous",FALSE,"30 30k Table";#N/A,#N/A,FALSE,"30 50k Table";#N/A,#N/A,FALSE,"40 100k Table"}</definedName>
    <definedName name="conflic40100k" localSheetId="22" hidden="1">{#N/A,"Anonymous",FALSE,"30 30k Table";#N/A,#N/A,FALSE,"30 50k Table";#N/A,#N/A,FALSE,"40 100k Table"}</definedName>
    <definedName name="conflic40100k" localSheetId="23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localSheetId="25" hidden="1">{#N/A,"Anonymous",FALSE,"30 30k Table";#N/A,#N/A,FALSE,"30 50k Table";#N/A,#N/A,FALSE,"40 100k Table"}</definedName>
    <definedName name="conflict" localSheetId="0" hidden="1">{#N/A,"Anonymous",FALSE,"30 30k Table";#N/A,#N/A,FALSE,"30 50k Table";#N/A,#N/A,FALSE,"40 100k Table"}</definedName>
    <definedName name="conflict" localSheetId="7" hidden="1">{#N/A,"Anonymous",FALSE,"30 30k Table";#N/A,#N/A,FALSE,"30 50k Table";#N/A,#N/A,FALSE,"40 100k Table"}</definedName>
    <definedName name="conflict" localSheetId="20" hidden="1">{#N/A,"Anonymous",FALSE,"30 30k Table";#N/A,#N/A,FALSE,"30 50k Table";#N/A,#N/A,FALSE,"40 100k Table"}</definedName>
    <definedName name="conflict" localSheetId="21" hidden="1">{#N/A,"Anonymous",FALSE,"30 30k Table";#N/A,#N/A,FALSE,"30 50k Table";#N/A,#N/A,FALSE,"40 100k Table"}</definedName>
    <definedName name="conflict" localSheetId="22" hidden="1">{#N/A,"Anonymous",FALSE,"30 30k Table";#N/A,#N/A,FALSE,"30 50k Table";#N/A,#N/A,FALSE,"40 100k Table"}</definedName>
    <definedName name="conflict" localSheetId="23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localSheetId="25" hidden="1">{#N/A,"Anonymous",FALSE,"30 30k Table";#N/A,#N/A,FALSE,"30 50k Table";#N/A,#N/A,FALSE,"40 100k Table"}</definedName>
    <definedName name="conflict3" localSheetId="0" hidden="1">{#N/A,"Anonymous",FALSE,"30 30k Table";#N/A,#N/A,FALSE,"30 50k Table";#N/A,#N/A,FALSE,"40 100k Table"}</definedName>
    <definedName name="conflict3" localSheetId="7" hidden="1">{#N/A,"Anonymous",FALSE,"30 30k Table";#N/A,#N/A,FALSE,"30 50k Table";#N/A,#N/A,FALSE,"40 100k Table"}</definedName>
    <definedName name="conflict3" localSheetId="20" hidden="1">{#N/A,"Anonymous",FALSE,"30 30k Table";#N/A,#N/A,FALSE,"30 50k Table";#N/A,#N/A,FALSE,"40 100k Table"}</definedName>
    <definedName name="conflict3" localSheetId="21" hidden="1">{#N/A,"Anonymous",FALSE,"30 30k Table";#N/A,#N/A,FALSE,"30 50k Table";#N/A,#N/A,FALSE,"40 100k Table"}</definedName>
    <definedName name="conflict3" localSheetId="22" hidden="1">{#N/A,"Anonymous",FALSE,"30 30k Table";#N/A,#N/A,FALSE,"30 50k Table";#N/A,#N/A,FALSE,"40 100k Table"}</definedName>
    <definedName name="conflict3" localSheetId="23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localSheetId="25" hidden="1">{#N/A,"Anonymous",FALSE,"30 30k Table";#N/A,#N/A,FALSE,"30 50k Table";#N/A,#N/A,FALSE,"40 100k Table"}</definedName>
    <definedName name="conflict40100k" localSheetId="0" hidden="1">{#N/A,"Anonymous",FALSE,"30 30k Table";#N/A,#N/A,FALSE,"30 50k Table";#N/A,#N/A,FALSE,"40 100k Table"}</definedName>
    <definedName name="conflict40100k" localSheetId="7" hidden="1">{#N/A,"Anonymous",FALSE,"30 30k Table";#N/A,#N/A,FALSE,"30 50k Table";#N/A,#N/A,FALSE,"40 100k Table"}</definedName>
    <definedName name="conflict40100k" localSheetId="20" hidden="1">{#N/A,"Anonymous",FALSE,"30 30k Table";#N/A,#N/A,FALSE,"30 50k Table";#N/A,#N/A,FALSE,"40 100k Table"}</definedName>
    <definedName name="conflict40100k" localSheetId="21" hidden="1">{#N/A,"Anonymous",FALSE,"30 30k Table";#N/A,#N/A,FALSE,"30 50k Table";#N/A,#N/A,FALSE,"40 100k Table"}</definedName>
    <definedName name="conflict40100k" localSheetId="22" hidden="1">{#N/A,"Anonymous",FALSE,"30 30k Table";#N/A,#N/A,FALSE,"30 50k Table";#N/A,#N/A,FALSE,"40 100k Table"}</definedName>
    <definedName name="conflict40100k" localSheetId="23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localSheetId="25" hidden="1">{#N/A,"Anonymous",FALSE,"30 30k Table";#N/A,#N/A,FALSE,"30 50k Table";#N/A,#N/A,FALSE,"40 100k Table"}</definedName>
    <definedName name="conflict404050k" localSheetId="0" hidden="1">{#N/A,"Anonymous",FALSE,"30 30k Table";#N/A,#N/A,FALSE,"30 50k Table";#N/A,#N/A,FALSE,"40 100k Table"}</definedName>
    <definedName name="conflict404050k" localSheetId="7" hidden="1">{#N/A,"Anonymous",FALSE,"30 30k Table";#N/A,#N/A,FALSE,"30 50k Table";#N/A,#N/A,FALSE,"40 100k Table"}</definedName>
    <definedName name="conflict404050k" localSheetId="20" hidden="1">{#N/A,"Anonymous",FALSE,"30 30k Table";#N/A,#N/A,FALSE,"30 50k Table";#N/A,#N/A,FALSE,"40 100k Table"}</definedName>
    <definedName name="conflict404050k" localSheetId="21" hidden="1">{#N/A,"Anonymous",FALSE,"30 30k Table";#N/A,#N/A,FALSE,"30 50k Table";#N/A,#N/A,FALSE,"40 100k Table"}</definedName>
    <definedName name="conflict404050k" localSheetId="22" hidden="1">{#N/A,"Anonymous",FALSE,"30 30k Table";#N/A,#N/A,FALSE,"30 50k Table";#N/A,#N/A,FALSE,"40 100k Table"}</definedName>
    <definedName name="conflict404050k" localSheetId="23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localSheetId="25" hidden="1">{#N/A,"Anonymous",FALSE,"30 30k Table";#N/A,#N/A,FALSE,"30 50k Table";#N/A,#N/A,FALSE,"40 100k Table"}</definedName>
    <definedName name="conflict4050k" localSheetId="0" hidden="1">{#N/A,"Anonymous",FALSE,"30 30k Table";#N/A,#N/A,FALSE,"30 50k Table";#N/A,#N/A,FALSE,"40 100k Table"}</definedName>
    <definedName name="conflict4050k" localSheetId="7" hidden="1">{#N/A,"Anonymous",FALSE,"30 30k Table";#N/A,#N/A,FALSE,"30 50k Table";#N/A,#N/A,FALSE,"40 100k Table"}</definedName>
    <definedName name="conflict4050k" localSheetId="20" hidden="1">{#N/A,"Anonymous",FALSE,"30 30k Table";#N/A,#N/A,FALSE,"30 50k Table";#N/A,#N/A,FALSE,"40 100k Table"}</definedName>
    <definedName name="conflict4050k" localSheetId="21" hidden="1">{#N/A,"Anonymous",FALSE,"30 30k Table";#N/A,#N/A,FALSE,"30 50k Table";#N/A,#N/A,FALSE,"40 100k Table"}</definedName>
    <definedName name="conflict4050k" localSheetId="22" hidden="1">{#N/A,"Anonymous",FALSE,"30 30k Table";#N/A,#N/A,FALSE,"30 50k Table";#N/A,#N/A,FALSE,"40 100k Table"}</definedName>
    <definedName name="conflict4050k" localSheetId="23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localSheetId="25" hidden="1">{#N/A,"Anonymous",FALSE,"30 30k Table";#N/A,#N/A,FALSE,"30 50k Table";#N/A,#N/A,FALSE,"40 100k Table"}</definedName>
    <definedName name="conflict4050kkk" localSheetId="0" hidden="1">{#N/A,"Anonymous",FALSE,"30 30k Table";#N/A,#N/A,FALSE,"30 50k Table";#N/A,#N/A,FALSE,"40 100k Table"}</definedName>
    <definedName name="conflict4050kkk" localSheetId="7" hidden="1">{#N/A,"Anonymous",FALSE,"30 30k Table";#N/A,#N/A,FALSE,"30 50k Table";#N/A,#N/A,FALSE,"40 100k Table"}</definedName>
    <definedName name="conflict4050kkk" localSheetId="20" hidden="1">{#N/A,"Anonymous",FALSE,"30 30k Table";#N/A,#N/A,FALSE,"30 50k Table";#N/A,#N/A,FALSE,"40 100k Table"}</definedName>
    <definedName name="conflict4050kkk" localSheetId="21" hidden="1">{#N/A,"Anonymous",FALSE,"30 30k Table";#N/A,#N/A,FALSE,"30 50k Table";#N/A,#N/A,FALSE,"40 100k Table"}</definedName>
    <definedName name="conflict4050kkk" localSheetId="22" hidden="1">{#N/A,"Anonymous",FALSE,"30 30k Table";#N/A,#N/A,FALSE,"30 50k Table";#N/A,#N/A,FALSE,"40 100k Table"}</definedName>
    <definedName name="conflict4050kkk" localSheetId="23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localSheetId="25" hidden="1">{#N/A,"Anonymous",FALSE,"30 30k Table";#N/A,#N/A,FALSE,"30 50k Table";#N/A,#N/A,FALSE,"40 100k Table"}</definedName>
    <definedName name="conflt40100k" localSheetId="0" hidden="1">{#N/A,"Anonymous",FALSE,"30 30k Table";#N/A,#N/A,FALSE,"30 50k Table";#N/A,#N/A,FALSE,"40 100k Table"}</definedName>
    <definedName name="conflt40100k" localSheetId="7" hidden="1">{#N/A,"Anonymous",FALSE,"30 30k Table";#N/A,#N/A,FALSE,"30 50k Table";#N/A,#N/A,FALSE,"40 100k Table"}</definedName>
    <definedName name="conflt40100k" localSheetId="20" hidden="1">{#N/A,"Anonymous",FALSE,"30 30k Table";#N/A,#N/A,FALSE,"30 50k Table";#N/A,#N/A,FALSE,"40 100k Table"}</definedName>
    <definedName name="conflt40100k" localSheetId="21" hidden="1">{#N/A,"Anonymous",FALSE,"30 30k Table";#N/A,#N/A,FALSE,"30 50k Table";#N/A,#N/A,FALSE,"40 100k Table"}</definedName>
    <definedName name="conflt40100k" localSheetId="22" hidden="1">{#N/A,"Anonymous",FALSE,"30 30k Table";#N/A,#N/A,FALSE,"30 50k Table";#N/A,#N/A,FALSE,"40 100k Table"}</definedName>
    <definedName name="conflt40100k" localSheetId="23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over" localSheetId="25" hidden="1">#REF!</definedName>
    <definedName name="cover" localSheetId="7" hidden="1">#REF!</definedName>
    <definedName name="cover" localSheetId="18" hidden="1">#REF!</definedName>
    <definedName name="cover" localSheetId="20" hidden="1">#REF!</definedName>
    <definedName name="cover" localSheetId="21" hidden="1">#REF!</definedName>
    <definedName name="cover" localSheetId="23" hidden="1">#REF!</definedName>
    <definedName name="cover" hidden="1">#REF!</definedName>
    <definedName name="cvdsza" localSheetId="25" hidden="1">#REF!</definedName>
    <definedName name="cvdsza" localSheetId="7" hidden="1">#REF!</definedName>
    <definedName name="cvdsza" localSheetId="18" hidden="1">#REF!</definedName>
    <definedName name="cvdsza" localSheetId="20" hidden="1">#REF!</definedName>
    <definedName name="cvdsza" localSheetId="21" hidden="1">#REF!</definedName>
    <definedName name="cvdsza" localSheetId="23" hidden="1">#REF!</definedName>
    <definedName name="cvdsza" hidden="1">#REF!</definedName>
    <definedName name="CWIP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localSheetId="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localSheetId="25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localSheetId="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localSheetId="7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localSheetId="2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localSheetId="21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localSheetId="2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localSheetId="23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" localSheetId="23" hidden="1">#REF!</definedName>
    <definedName name="da3a" localSheetId="25" hidden="1">#REF!</definedName>
    <definedName name="da3a" localSheetId="0" hidden="1">#REF!</definedName>
    <definedName name="da3a" localSheetId="7" hidden="1">#REF!</definedName>
    <definedName name="da3a" localSheetId="18" hidden="1">#REF!</definedName>
    <definedName name="da3a" localSheetId="20" hidden="1">#REF!</definedName>
    <definedName name="da3a" localSheetId="21" hidden="1">#REF!</definedName>
    <definedName name="da3a" localSheetId="22" hidden="1">#REF!</definedName>
    <definedName name="da3a" localSheetId="23" hidden="1">#REF!</definedName>
    <definedName name="da3a" hidden="1">#REF!</definedName>
    <definedName name="dadffadfa" localSheetId="0" hidden="1">#REF!</definedName>
    <definedName name="dadffadfa" localSheetId="7" hidden="1">#REF!</definedName>
    <definedName name="dadffadfa" localSheetId="22" hidden="1">#REF!</definedName>
    <definedName name="dadffadfa" hidden="1">#REF!</definedName>
    <definedName name="db" localSheetId="25" hidden="1">#REF!</definedName>
    <definedName name="db" localSheetId="0" hidden="1">#REF!</definedName>
    <definedName name="db" localSheetId="7" hidden="1">#REF!</definedName>
    <definedName name="db" localSheetId="18" hidden="1">#REF!</definedName>
    <definedName name="db" localSheetId="20" hidden="1">#REF!</definedName>
    <definedName name="db" localSheetId="21" hidden="1">#REF!</definedName>
    <definedName name="db" localSheetId="22" hidden="1">#REF!</definedName>
    <definedName name="db" localSheetId="23" hidden="1">#REF!</definedName>
    <definedName name="db" hidden="1">#REF!</definedName>
    <definedName name="dd" localSheetId="25" hidden="1">{"Print_Detail",#N/A,FALSE,"Redemption_Maturity Extract"}</definedName>
    <definedName name="dd" localSheetId="0" hidden="1">{"Print_Detail",#N/A,FALSE,"Redemption_Maturity Extract"}</definedName>
    <definedName name="dd" localSheetId="7" hidden="1">{"Print_Detail",#N/A,FALSE,"Redemption_Maturity Extract"}</definedName>
    <definedName name="dd" localSheetId="20" hidden="1">{"Print_Detail",#N/A,FALSE,"Redemption_Maturity Extract"}</definedName>
    <definedName name="dd" localSheetId="21" hidden="1">{"Print_Detail",#N/A,FALSE,"Redemption_Maturity Extract"}</definedName>
    <definedName name="dd" localSheetId="22" hidden="1">{"Print_Detail",#N/A,FALSE,"Redemption_Maturity Extract"}</definedName>
    <definedName name="dd" localSheetId="23" hidden="1">{"Print_Detail",#N/A,FALSE,"Redemption_Maturity Extract"}</definedName>
    <definedName name="dd" hidden="1">{"Print_Detail",#N/A,FALSE,"Redemption_Maturity Extract"}</definedName>
    <definedName name="ddd" localSheetId="25" hidden="1">{"Full",#N/A,FALSE,"Sec MTN B Summary"}</definedName>
    <definedName name="ddd" localSheetId="0" hidden="1">{"Full",#N/A,FALSE,"Sec MTN B Summary"}</definedName>
    <definedName name="ddd" localSheetId="7" hidden="1">{"Full",#N/A,FALSE,"Sec MTN B Summary"}</definedName>
    <definedName name="ddd" localSheetId="20" hidden="1">{"Full",#N/A,FALSE,"Sec MTN B Summary"}</definedName>
    <definedName name="ddd" localSheetId="21" hidden="1">{"Full",#N/A,FALSE,"Sec MTN B Summary"}</definedName>
    <definedName name="ddd" localSheetId="22" hidden="1">{"Full",#N/A,FALSE,"Sec MTN B Summary"}</definedName>
    <definedName name="ddd" localSheetId="23" hidden="1">{"Full",#N/A,FALSE,"Sec MTN B Summary"}</definedName>
    <definedName name="ddd" hidden="1">{"Full",#N/A,FALSE,"Sec MTN B Summary"}</definedName>
    <definedName name="dddd" localSheetId="25" hidden="1">{"RedPrem_InitRed View",#N/A,FALSE,"Sec MTN B Summary"}</definedName>
    <definedName name="dddd" localSheetId="0" hidden="1">{"RedPrem_InitRed View",#N/A,FALSE,"Sec MTN B Summary"}</definedName>
    <definedName name="dddd" localSheetId="7" hidden="1">{"RedPrem_InitRed View",#N/A,FALSE,"Sec MTN B Summary"}</definedName>
    <definedName name="dddd" localSheetId="20" hidden="1">{"RedPrem_InitRed View",#N/A,FALSE,"Sec MTN B Summary"}</definedName>
    <definedName name="dddd" localSheetId="21" hidden="1">{"RedPrem_InitRed View",#N/A,FALSE,"Sec MTN B Summary"}</definedName>
    <definedName name="dddd" localSheetId="22" hidden="1">{"RedPrem_InitRed View",#N/A,FALSE,"Sec MTN B Summary"}</definedName>
    <definedName name="dddd" localSheetId="23" hidden="1">{"RedPrem_InitRed View",#N/A,FALSE,"Sec MTN B Summary"}</definedName>
    <definedName name="dddd" hidden="1">{"RedPrem_InitRed View",#N/A,FALSE,"Sec MTN B Summary"}</definedName>
    <definedName name="dddddd" localSheetId="25" hidden="1">{"Pivot1",#N/A,FALSE,"Redemption_Maturity Extract"}</definedName>
    <definedName name="dddddd" localSheetId="0" hidden="1">{"Pivot1",#N/A,FALSE,"Redemption_Maturity Extract"}</definedName>
    <definedName name="dddddd" localSheetId="7" hidden="1">{"Pivot1",#N/A,FALSE,"Redemption_Maturity Extract"}</definedName>
    <definedName name="dddddd" localSheetId="20" hidden="1">{"Pivot1",#N/A,FALSE,"Redemption_Maturity Extract"}</definedName>
    <definedName name="dddddd" localSheetId="21" hidden="1">{"Pivot1",#N/A,FALSE,"Redemption_Maturity Extract"}</definedName>
    <definedName name="dddddd" localSheetId="22" hidden="1">{"Pivot1",#N/A,FALSE,"Redemption_Maturity Extract"}</definedName>
    <definedName name="dddddd" localSheetId="23" hidden="1">{"Pivot1",#N/A,FALSE,"Redemption_Maturity Extract"}</definedName>
    <definedName name="dddddd" hidden="1">{"Pivot1",#N/A,FALSE,"Redemption_Maturity Extract"}</definedName>
    <definedName name="dddddddd" localSheetId="25" hidden="1">{"Pivot2",#N/A,FALSE,"Redemption_Maturity Extract"}</definedName>
    <definedName name="dddddddd" localSheetId="0" hidden="1">{"Pivot2",#N/A,FALSE,"Redemption_Maturity Extract"}</definedName>
    <definedName name="dddddddd" localSheetId="7" hidden="1">{"Pivot2",#N/A,FALSE,"Redemption_Maturity Extract"}</definedName>
    <definedName name="dddddddd" localSheetId="20" hidden="1">{"Pivot2",#N/A,FALSE,"Redemption_Maturity Extract"}</definedName>
    <definedName name="dddddddd" localSheetId="21" hidden="1">{"Pivot2",#N/A,FALSE,"Redemption_Maturity Extract"}</definedName>
    <definedName name="dddddddd" localSheetId="22" hidden="1">{"Pivot2",#N/A,FALSE,"Redemption_Maturity Extract"}</definedName>
    <definedName name="dddddddd" localSheetId="23" hidden="1">{"Pivot2",#N/A,FALSE,"Redemption_Maturity Extract"}</definedName>
    <definedName name="dddddddd" hidden="1">{"Pivot2",#N/A,FALSE,"Redemption_Maturity Extract"}</definedName>
    <definedName name="ddrfef" localSheetId="25" hidden="1">{"'Sheet1'!$A$1:$O$40"}</definedName>
    <definedName name="ddrfef" localSheetId="0" hidden="1">{"'Sheet1'!$A$1:$O$40"}</definedName>
    <definedName name="ddrfef" localSheetId="7" hidden="1">{"'Sheet1'!$A$1:$O$40"}</definedName>
    <definedName name="ddrfef" localSheetId="20" hidden="1">{"'Sheet1'!$A$1:$O$40"}</definedName>
    <definedName name="ddrfef" localSheetId="21" hidden="1">{"'Sheet1'!$A$1:$O$40"}</definedName>
    <definedName name="ddrfef" localSheetId="22" hidden="1">{"'Sheet1'!$A$1:$O$40"}</definedName>
    <definedName name="ddrfef" localSheetId="23" hidden="1">{"'Sheet1'!$A$1:$O$40"}</definedName>
    <definedName name="ddrfef" hidden="1">{"'Sheet1'!$A$1:$O$40"}</definedName>
    <definedName name="dfghj" localSheetId="25" hidden="1">#REF!</definedName>
    <definedName name="dfghj" localSheetId="7" hidden="1">#REF!</definedName>
    <definedName name="dfghj" localSheetId="18" hidden="1">#REF!</definedName>
    <definedName name="dfghj" localSheetId="20" hidden="1">#REF!</definedName>
    <definedName name="dfghj" localSheetId="21" hidden="1">#REF!</definedName>
    <definedName name="dfghj" localSheetId="23" hidden="1">#REF!</definedName>
    <definedName name="dfghj" hidden="1">#REF!</definedName>
    <definedName name="dfjhdbfhdbf" localSheetId="25" hidden="1">#REF!</definedName>
    <definedName name="dfjhdbfhdbf" localSheetId="7" hidden="1">#REF!</definedName>
    <definedName name="dfjhdbfhdbf" hidden="1">#REF!</definedName>
    <definedName name="dfl" localSheetId="25" hidden="1">#REF!</definedName>
    <definedName name="dfl" localSheetId="7" hidden="1">#REF!</definedName>
    <definedName name="dfl" localSheetId="18" hidden="1">#REF!</definedName>
    <definedName name="dfl" localSheetId="20" hidden="1">#REF!</definedName>
    <definedName name="dfl" localSheetId="21" hidden="1">#REF!</definedName>
    <definedName name="dfl" localSheetId="23" hidden="1">#REF!</definedName>
    <definedName name="dfl" hidden="1">#REF!</definedName>
    <definedName name="dfsdfsdfsdf" localSheetId="25" hidden="1">#REF!</definedName>
    <definedName name="dfsdfsdfsdf" localSheetId="7" hidden="1">#REF!</definedName>
    <definedName name="dfsdfsdfsdf" hidden="1">#REF!</definedName>
    <definedName name="dggfgdgdg" localSheetId="25" hidden="1">{#N/A,#N/A,FALSE,"RORMEMO";#N/A,#N/A,FALSE,"RORSUMMARY";#N/A,#N/A,FALSE,"RORDETAIL"}</definedName>
    <definedName name="dggfgdgdg" localSheetId="0" hidden="1">{#N/A,#N/A,FALSE,"RORMEMO";#N/A,#N/A,FALSE,"RORSUMMARY";#N/A,#N/A,FALSE,"RORDETAIL"}</definedName>
    <definedName name="dggfgdgdg" localSheetId="7" hidden="1">{#N/A,#N/A,FALSE,"RORMEMO";#N/A,#N/A,FALSE,"RORSUMMARY";#N/A,#N/A,FALSE,"RORDETAIL"}</definedName>
    <definedName name="dggfgdgdg" localSheetId="20" hidden="1">{#N/A,#N/A,FALSE,"RORMEMO";#N/A,#N/A,FALSE,"RORSUMMARY";#N/A,#N/A,FALSE,"RORDETAIL"}</definedName>
    <definedName name="dggfgdgdg" localSheetId="21" hidden="1">{#N/A,#N/A,FALSE,"RORMEMO";#N/A,#N/A,FALSE,"RORSUMMARY";#N/A,#N/A,FALSE,"RORDETAIL"}</definedName>
    <definedName name="dggfgdgdg" localSheetId="22" hidden="1">{#N/A,#N/A,FALSE,"RORMEMO";#N/A,#N/A,FALSE,"RORSUMMARY";#N/A,#N/A,FALSE,"RORDETAIL"}</definedName>
    <definedName name="dggfgdgdg" localSheetId="23" hidden="1">{#N/A,#N/A,FALSE,"RORMEMO";#N/A,#N/A,FALSE,"RORSUMMARY";#N/A,#N/A,FALSE,"RORDETAIL"}</definedName>
    <definedName name="dggfgdgdg" hidden="1">{#N/A,#N/A,FALSE,"RORMEMO";#N/A,#N/A,FALSE,"RORSUMMARY";#N/A,#N/A,FALSE,"RORDETAIL"}</definedName>
    <definedName name="Discount" hidden="1">#REF!</definedName>
    <definedName name="discount2" hidden="1">#REF!</definedName>
    <definedName name="distr" localSheetId="25" hidden="1">{"wp_h4.2",#N/A,FALSE,"WP_H4.2";"wp_h4.3",#N/A,FALSE,"WP_H4.3"}</definedName>
    <definedName name="distr" localSheetId="0" hidden="1">{"wp_h4.2",#N/A,FALSE,"WP_H4.2";"wp_h4.3",#N/A,FALSE,"WP_H4.3"}</definedName>
    <definedName name="distr" localSheetId="7" hidden="1">{"wp_h4.2",#N/A,FALSE,"WP_H4.2";"wp_h4.3",#N/A,FALSE,"WP_H4.3"}</definedName>
    <definedName name="distr" localSheetId="20" hidden="1">{"wp_h4.2",#N/A,FALSE,"WP_H4.2";"wp_h4.3",#N/A,FALSE,"WP_H4.3"}</definedName>
    <definedName name="distr" localSheetId="21" hidden="1">{"wp_h4.2",#N/A,FALSE,"WP_H4.2";"wp_h4.3",#N/A,FALSE,"WP_H4.3"}</definedName>
    <definedName name="distr" localSheetId="22" hidden="1">{"wp_h4.2",#N/A,FALSE,"WP_H4.2";"wp_h4.3",#N/A,FALSE,"WP_H4.3"}</definedName>
    <definedName name="distr" localSheetId="23" hidden="1">{"wp_h4.2",#N/A,FALSE,"WP_H4.2";"wp_h4.3",#N/A,FALSE,"WP_H4.3"}</definedName>
    <definedName name="distr" hidden="1">{"wp_h4.2",#N/A,FALSE,"WP_H4.2";"wp_h4.3",#N/A,FALSE,"WP_H4.3"}</definedName>
    <definedName name="dle" localSheetId="25" hidden="1">#REF!</definedName>
    <definedName name="dle" localSheetId="7" hidden="1">#REF!</definedName>
    <definedName name="dle" localSheetId="18" hidden="1">#REF!</definedName>
    <definedName name="dle" localSheetId="20" hidden="1">#REF!</definedName>
    <definedName name="dle" localSheetId="21" hidden="1">#REF!</definedName>
    <definedName name="dle" localSheetId="23" hidden="1">#REF!</definedName>
    <definedName name="dle" hidden="1">#REF!</definedName>
    <definedName name="DME_Dirty" hidden="1">"False"</definedName>
    <definedName name="DME_LocalFile" hidden="1">"True"</definedName>
    <definedName name="dp" localSheetId="25" hidden="1">#REF!</definedName>
    <definedName name="dp" localSheetId="7" hidden="1">#REF!</definedName>
    <definedName name="dp" localSheetId="18" hidden="1">#REF!</definedName>
    <definedName name="dp" localSheetId="20" hidden="1">#REF!</definedName>
    <definedName name="dp" localSheetId="21" hidden="1">#REF!</definedName>
    <definedName name="dp" localSheetId="23" hidden="1">#REF!</definedName>
    <definedName name="dp" hidden="1">#REF!</definedName>
    <definedName name="dsac" localSheetId="25" hidden="1">#REF!</definedName>
    <definedName name="dsac" localSheetId="7" hidden="1">#REF!</definedName>
    <definedName name="dsac" localSheetId="18" hidden="1">#REF!</definedName>
    <definedName name="dsac" localSheetId="20" hidden="1">#REF!</definedName>
    <definedName name="dsac" localSheetId="21" hidden="1">#REF!</definedName>
    <definedName name="dsac" localSheetId="23" hidden="1">#REF!</definedName>
    <definedName name="dsac" hidden="1">#REF!</definedName>
    <definedName name="dslakfjk" localSheetId="25" hidden="1">#REF!</definedName>
    <definedName name="dslakfjk" localSheetId="0" hidden="1">#REF!</definedName>
    <definedName name="dslakfjk" localSheetId="7" hidden="1">#REF!</definedName>
    <definedName name="dslakfjk" localSheetId="18" hidden="1">#REF!</definedName>
    <definedName name="dslakfjk" localSheetId="20" hidden="1">#REF!</definedName>
    <definedName name="dslakfjk" localSheetId="21" hidden="1">#REF!</definedName>
    <definedName name="dslakfjk" localSheetId="22" hidden="1">#REF!</definedName>
    <definedName name="dslakfjk" localSheetId="23" hidden="1">#REF!</definedName>
    <definedName name="dslakfjk" hidden="1">#REF!</definedName>
    <definedName name="dsld" localSheetId="25" hidden="1">#REF!</definedName>
    <definedName name="dsld" localSheetId="7" hidden="1">#REF!</definedName>
    <definedName name="dsld" localSheetId="18" hidden="1">#REF!</definedName>
    <definedName name="dsld" localSheetId="20" hidden="1">#REF!</definedName>
    <definedName name="dsld" localSheetId="21" hidden="1">#REF!</definedName>
    <definedName name="dsld" localSheetId="23" hidden="1">#REF!</definedName>
    <definedName name="dsld" hidden="1">#REF!</definedName>
    <definedName name="dud" localSheetId="25" hidden="1">{#N/A,#N/A,TRUE,"1990";#N/A,#N/A,TRUE,"1991";#N/A,#N/A,TRUE,"1992";#N/A,#N/A,TRUE,"1993"}</definedName>
    <definedName name="dud" localSheetId="0" hidden="1">{#N/A,#N/A,TRUE,"1990";#N/A,#N/A,TRUE,"1991";#N/A,#N/A,TRUE,"1992";#N/A,#N/A,TRUE,"1993"}</definedName>
    <definedName name="dud" localSheetId="7" hidden="1">{#N/A,#N/A,TRUE,"1990";#N/A,#N/A,TRUE,"1991";#N/A,#N/A,TRUE,"1992";#N/A,#N/A,TRUE,"1993"}</definedName>
    <definedName name="dud" localSheetId="20" hidden="1">{#N/A,#N/A,TRUE,"1990";#N/A,#N/A,TRUE,"1991";#N/A,#N/A,TRUE,"1992";#N/A,#N/A,TRUE,"1993"}</definedName>
    <definedName name="dud" localSheetId="21" hidden="1">{#N/A,#N/A,TRUE,"1990";#N/A,#N/A,TRUE,"1991";#N/A,#N/A,TRUE,"1992";#N/A,#N/A,TRUE,"1993"}</definedName>
    <definedName name="dud" localSheetId="22" hidden="1">{#N/A,#N/A,TRUE,"1990";#N/A,#N/A,TRUE,"1991";#N/A,#N/A,TRUE,"1992";#N/A,#N/A,TRUE,"1993"}</definedName>
    <definedName name="dud" localSheetId="23" hidden="1">{#N/A,#N/A,TRUE,"1990";#N/A,#N/A,TRUE,"1991";#N/A,#N/A,TRUE,"1992";#N/A,#N/A,TRUE,"1993"}</definedName>
    <definedName name="dud" hidden="1">{#N/A,#N/A,TRUE,"1990";#N/A,#N/A,TRUE,"1991";#N/A,#N/A,TRUE,"1992";#N/A,#N/A,TRUE,"1993"}</definedName>
    <definedName name="ebereg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bereg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bereg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bereg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bereg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bereg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bereg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bere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cao" localSheetId="25" hidden="1">#REF!</definedName>
    <definedName name="ecao" localSheetId="0" hidden="1">#REF!</definedName>
    <definedName name="ecao" localSheetId="7" hidden="1">#REF!</definedName>
    <definedName name="ecao" localSheetId="18" hidden="1">#REF!</definedName>
    <definedName name="ecao" localSheetId="20" hidden="1">#REF!</definedName>
    <definedName name="ecao" localSheetId="21" hidden="1">#REF!</definedName>
    <definedName name="ecao" localSheetId="22" hidden="1">#REF!</definedName>
    <definedName name="ecao" localSheetId="23" hidden="1">#REF!</definedName>
    <definedName name="ecao" hidden="1">#REF!</definedName>
    <definedName name="ecsaop" localSheetId="25" hidden="1">#REF!</definedName>
    <definedName name="ecsaop" localSheetId="7" hidden="1">#REF!</definedName>
    <definedName name="ecsaop" localSheetId="18" hidden="1">#REF!</definedName>
    <definedName name="ecsaop" localSheetId="20" hidden="1">#REF!</definedName>
    <definedName name="ecsaop" localSheetId="21" hidden="1">#REF!</definedName>
    <definedName name="ecsaop" localSheetId="23" hidden="1">#REF!</definedName>
    <definedName name="ecsaop" hidden="1">#REF!</definedName>
    <definedName name="edf" localSheetId="25" hidden="1">{#N/A,"Anonymous",FALSE,"30 30k Table";#N/A,#N/A,FALSE,"30 50k Table";#N/A,#N/A,FALSE,"40 100k Table"}</definedName>
    <definedName name="edf" localSheetId="0" hidden="1">{#N/A,"Anonymous",FALSE,"30 30k Table";#N/A,#N/A,FALSE,"30 50k Table";#N/A,#N/A,FALSE,"40 100k Table"}</definedName>
    <definedName name="edf" localSheetId="7" hidden="1">{#N/A,"Anonymous",FALSE,"30 30k Table";#N/A,#N/A,FALSE,"30 50k Table";#N/A,#N/A,FALSE,"40 100k Table"}</definedName>
    <definedName name="edf" localSheetId="20" hidden="1">{#N/A,"Anonymous",FALSE,"30 30k Table";#N/A,#N/A,FALSE,"30 50k Table";#N/A,#N/A,FALSE,"40 100k Table"}</definedName>
    <definedName name="edf" localSheetId="21" hidden="1">{#N/A,"Anonymous",FALSE,"30 30k Table";#N/A,#N/A,FALSE,"30 50k Table";#N/A,#N/A,FALSE,"40 100k Table"}</definedName>
    <definedName name="edf" localSheetId="22" hidden="1">{#N/A,"Anonymous",FALSE,"30 30k Table";#N/A,#N/A,FALSE,"30 50k Table";#N/A,#N/A,FALSE,"40 100k Table"}</definedName>
    <definedName name="edf" localSheetId="23" hidden="1">{#N/A,"Anonymous",FALSE,"30 30k Table";#N/A,#N/A,FALSE,"30 50k Table";#N/A,#N/A,FALSE,"40 100k Table"}</definedName>
    <definedName name="edf" hidden="1">{#N/A,"Anonymous",FALSE,"30 30k Table";#N/A,#N/A,FALSE,"30 50k Table";#N/A,#N/A,FALSE,"40 100k Table"}</definedName>
    <definedName name="EEEE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localSheetId="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gfdbbdgre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egfdbbdgre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egfdbbdgre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egfdbbdgre" localSheetId="2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egfdbbdgre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egfdbbdgre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egfdbbdgre" localSheetId="2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egfdbbdgre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q" localSheetId="25" hidden="1">#REF!</definedName>
    <definedName name="eq" localSheetId="7" hidden="1">#REF!</definedName>
    <definedName name="eq" hidden="1">#REF!</definedName>
    <definedName name="er" localSheetId="2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7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2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21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22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23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gfdgeg" localSheetId="25" hidden="1">{"print2",#N/A,FALSE,"D21CUSTS"}</definedName>
    <definedName name="ergfdgeg" localSheetId="0" hidden="1">{"print2",#N/A,FALSE,"D21CUSTS"}</definedName>
    <definedName name="ergfdgeg" localSheetId="7" hidden="1">{"print2",#N/A,FALSE,"D21CUSTS"}</definedName>
    <definedName name="ergfdgeg" localSheetId="20" hidden="1">{"print2",#N/A,FALSE,"D21CUSTS"}</definedName>
    <definedName name="ergfdgeg" localSheetId="21" hidden="1">{"print2",#N/A,FALSE,"D21CUSTS"}</definedName>
    <definedName name="ergfdgeg" localSheetId="22" hidden="1">{"print2",#N/A,FALSE,"D21CUSTS"}</definedName>
    <definedName name="ergfdgeg" localSheetId="23" hidden="1">{"print2",#N/A,FALSE,"D21CUSTS"}</definedName>
    <definedName name="ergfdgeg" hidden="1">{"print2",#N/A,FALSE,"D21CUSTS"}</definedName>
    <definedName name="ert" localSheetId="25" hidden="1">#REF!</definedName>
    <definedName name="ert" localSheetId="0" hidden="1">#REF!</definedName>
    <definedName name="ert" localSheetId="7" hidden="1">#REF!</definedName>
    <definedName name="ert" localSheetId="18" hidden="1">#REF!</definedName>
    <definedName name="ert" localSheetId="20" hidden="1">#REF!</definedName>
    <definedName name="ert" localSheetId="21" hidden="1">#REF!</definedName>
    <definedName name="ert" localSheetId="22" hidden="1">#REF!</definedName>
    <definedName name="ert" localSheetId="23" hidden="1">#REF!</definedName>
    <definedName name="ert" hidden="1">#REF!</definedName>
    <definedName name="ertertertet" localSheetId="25" hidden="1">{#N/A,#N/A,FALSE,"GLDwnLoad"}</definedName>
    <definedName name="ertertertet" localSheetId="0" hidden="1">{#N/A,#N/A,FALSE,"GLDwnLoad"}</definedName>
    <definedName name="ertertertet" localSheetId="7" hidden="1">{#N/A,#N/A,FALSE,"GLDwnLoad"}</definedName>
    <definedName name="ertertertet" localSheetId="20" hidden="1">{#N/A,#N/A,FALSE,"GLDwnLoad"}</definedName>
    <definedName name="ertertertet" localSheetId="21" hidden="1">{#N/A,#N/A,FALSE,"GLDwnLoad"}</definedName>
    <definedName name="ertertertet" localSheetId="22" hidden="1">{#N/A,#N/A,FALSE,"GLDwnLoad"}</definedName>
    <definedName name="ertertertet" localSheetId="23" hidden="1">{#N/A,#N/A,FALSE,"GLDwnLoad"}</definedName>
    <definedName name="ertertertet" hidden="1">{#N/A,#N/A,FALSE,"GLDwnLoad"}</definedName>
    <definedName name="ertyu" localSheetId="25" hidden="1">#REF!</definedName>
    <definedName name="ertyu" localSheetId="0" hidden="1">#REF!</definedName>
    <definedName name="ertyu" localSheetId="7" hidden="1">#REF!</definedName>
    <definedName name="ertyu" localSheetId="18" hidden="1">#REF!</definedName>
    <definedName name="ertyu" localSheetId="20" hidden="1">#REF!</definedName>
    <definedName name="ertyu" localSheetId="21" hidden="1">#REF!</definedName>
    <definedName name="ertyu" localSheetId="22" hidden="1">#REF!</definedName>
    <definedName name="ertyu" localSheetId="23" hidden="1">#REF!</definedName>
    <definedName name="ertyu" hidden="1">#REF!</definedName>
    <definedName name="etertretee" localSheetId="25" hidden="1">{#N/A,#N/A,FALSE,"GLDwnLoad"}</definedName>
    <definedName name="etertretee" localSheetId="0" hidden="1">{#N/A,#N/A,FALSE,"GLDwnLoad"}</definedName>
    <definedName name="etertretee" localSheetId="7" hidden="1">{#N/A,#N/A,FALSE,"GLDwnLoad"}</definedName>
    <definedName name="etertretee" localSheetId="20" hidden="1">{#N/A,#N/A,FALSE,"GLDwnLoad"}</definedName>
    <definedName name="etertretee" localSheetId="21" hidden="1">{#N/A,#N/A,FALSE,"GLDwnLoad"}</definedName>
    <definedName name="etertretee" localSheetId="22" hidden="1">{#N/A,#N/A,FALSE,"GLDwnLoad"}</definedName>
    <definedName name="etertretee" localSheetId="23" hidden="1">{#N/A,#N/A,FALSE,"GLDwnLoad"}</definedName>
    <definedName name="etertretee" hidden="1">{#N/A,#N/A,FALSE,"GLDwnLoad"}</definedName>
    <definedName name="etretete" localSheetId="25" hidden="1">{"print3",#N/A,FALSE,"D21CUSTS"}</definedName>
    <definedName name="etretete" localSheetId="0" hidden="1">{"print3",#N/A,FALSE,"D21CUSTS"}</definedName>
    <definedName name="etretete" localSheetId="7" hidden="1">{"print3",#N/A,FALSE,"D21CUSTS"}</definedName>
    <definedName name="etretete" localSheetId="20" hidden="1">{"print3",#N/A,FALSE,"D21CUSTS"}</definedName>
    <definedName name="etretete" localSheetId="21" hidden="1">{"print3",#N/A,FALSE,"D21CUSTS"}</definedName>
    <definedName name="etretete" localSheetId="22" hidden="1">{"print3",#N/A,FALSE,"D21CUSTS"}</definedName>
    <definedName name="etretete" localSheetId="23" hidden="1">{"print3",#N/A,FALSE,"D21CUSTS"}</definedName>
    <definedName name="etretete" hidden="1">{"print3",#N/A,FALSE,"D21CUSTS"}</definedName>
    <definedName name="etretrtehdhe" localSheetId="25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rtehdhe" localSheetId="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rtehdhe" localSheetId="7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rtehdhe" localSheetId="2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rtehdhe" localSheetId="21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rtehdhe" localSheetId="22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rtehdhe" localSheetId="23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rtehdhe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wretrete" localSheetId="25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etwretrete" localSheetId="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etwretrete" localSheetId="7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etwretrete" localSheetId="2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etwretrete" localSheetId="21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etwretrete" localSheetId="22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etwretrete" localSheetId="23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etwretrete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orig" localSheetId="25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localSheetId="7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localSheetId="2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localSheetId="2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localSheetId="22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localSheetId="23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tertet" localSheetId="25" hidden="1">{#N/A,#N/A,FALSE,"OTHERINPUTS";#N/A,#N/A,FALSE,"DITRATEINPUTS";#N/A,#N/A,FALSE,"SUPPLIEDADJINPUT";#N/A,#N/A,FALSE,"TIMINGDIFFINPUTS";#N/A,#N/A,FALSE,"COSSINPUT";#N/A,#N/A,FALSE,"BR&amp;SUPADJ."}</definedName>
    <definedName name="etrtertet" localSheetId="0" hidden="1">{#N/A,#N/A,FALSE,"OTHERINPUTS";#N/A,#N/A,FALSE,"DITRATEINPUTS";#N/A,#N/A,FALSE,"SUPPLIEDADJINPUT";#N/A,#N/A,FALSE,"TIMINGDIFFINPUTS";#N/A,#N/A,FALSE,"COSSINPUT";#N/A,#N/A,FALSE,"BR&amp;SUPADJ."}</definedName>
    <definedName name="etrtertet" localSheetId="7" hidden="1">{#N/A,#N/A,FALSE,"OTHERINPUTS";#N/A,#N/A,FALSE,"DITRATEINPUTS";#N/A,#N/A,FALSE,"SUPPLIEDADJINPUT";#N/A,#N/A,FALSE,"TIMINGDIFFINPUTS";#N/A,#N/A,FALSE,"COSSINPUT";#N/A,#N/A,FALSE,"BR&amp;SUPADJ."}</definedName>
    <definedName name="etrtertet" localSheetId="20" hidden="1">{#N/A,#N/A,FALSE,"OTHERINPUTS";#N/A,#N/A,FALSE,"DITRATEINPUTS";#N/A,#N/A,FALSE,"SUPPLIEDADJINPUT";#N/A,#N/A,FALSE,"TIMINGDIFFINPUTS";#N/A,#N/A,FALSE,"COSSINPUT";#N/A,#N/A,FALSE,"BR&amp;SUPADJ."}</definedName>
    <definedName name="etrtertet" localSheetId="21" hidden="1">{#N/A,#N/A,FALSE,"OTHERINPUTS";#N/A,#N/A,FALSE,"DITRATEINPUTS";#N/A,#N/A,FALSE,"SUPPLIEDADJINPUT";#N/A,#N/A,FALSE,"TIMINGDIFFINPUTS";#N/A,#N/A,FALSE,"COSSINPUT";#N/A,#N/A,FALSE,"BR&amp;SUPADJ."}</definedName>
    <definedName name="etrtertet" localSheetId="22" hidden="1">{#N/A,#N/A,FALSE,"OTHERINPUTS";#N/A,#N/A,FALSE,"DITRATEINPUTS";#N/A,#N/A,FALSE,"SUPPLIEDADJINPUT";#N/A,#N/A,FALSE,"TIMINGDIFFINPUTS";#N/A,#N/A,FALSE,"COSSINPUT";#N/A,#N/A,FALSE,"BR&amp;SUPADJ."}</definedName>
    <definedName name="etrtertet" localSheetId="23" hidden="1">{#N/A,#N/A,FALSE,"OTHERINPUTS";#N/A,#N/A,FALSE,"DITRATEINPUTS";#N/A,#N/A,FALSE,"SUPPLIEDADJINPUT";#N/A,#N/A,FALSE,"TIMINGDIFFINPUTS";#N/A,#N/A,FALSE,"COSSINPUT";#N/A,#N/A,FALSE,"BR&amp;SUPADJ."}</definedName>
    <definedName name="etrtertet" hidden="1">{#N/A,#N/A,FALSE,"OTHERINPUTS";#N/A,#N/A,FALSE,"DITRATEINPUTS";#N/A,#N/A,FALSE,"SUPPLIEDADJINPUT";#N/A,#N/A,FALSE,"TIMINGDIFFINPUTS";#N/A,#N/A,FALSE,"COSSINPUT";#N/A,#N/A,FALSE,"BR&amp;SUPADJ."}</definedName>
    <definedName name="etrtete" localSheetId="25" hidden="1">{#N/A,#N/A,FALSE,"OTHERINPUTS";#N/A,#N/A,FALSE,"SUPPLIEDADJINPUT";#N/A,#N/A,FALSE,"BR&amp;SUPADJ."}</definedName>
    <definedName name="etrtete" localSheetId="0" hidden="1">{#N/A,#N/A,FALSE,"OTHERINPUTS";#N/A,#N/A,FALSE,"SUPPLIEDADJINPUT";#N/A,#N/A,FALSE,"BR&amp;SUPADJ."}</definedName>
    <definedName name="etrtete" localSheetId="7" hidden="1">{#N/A,#N/A,FALSE,"OTHERINPUTS";#N/A,#N/A,FALSE,"SUPPLIEDADJINPUT";#N/A,#N/A,FALSE,"BR&amp;SUPADJ."}</definedName>
    <definedName name="etrtete" localSheetId="20" hidden="1">{#N/A,#N/A,FALSE,"OTHERINPUTS";#N/A,#N/A,FALSE,"SUPPLIEDADJINPUT";#N/A,#N/A,FALSE,"BR&amp;SUPADJ."}</definedName>
    <definedName name="etrtete" localSheetId="21" hidden="1">{#N/A,#N/A,FALSE,"OTHERINPUTS";#N/A,#N/A,FALSE,"SUPPLIEDADJINPUT";#N/A,#N/A,FALSE,"BR&amp;SUPADJ."}</definedName>
    <definedName name="etrtete" localSheetId="22" hidden="1">{#N/A,#N/A,FALSE,"OTHERINPUTS";#N/A,#N/A,FALSE,"SUPPLIEDADJINPUT";#N/A,#N/A,FALSE,"BR&amp;SUPADJ."}</definedName>
    <definedName name="etrtete" localSheetId="23" hidden="1">{#N/A,#N/A,FALSE,"OTHERINPUTS";#N/A,#N/A,FALSE,"SUPPLIEDADJINPUT";#N/A,#N/A,FALSE,"BR&amp;SUPADJ."}</definedName>
    <definedName name="etrtete" hidden="1">{#N/A,#N/A,FALSE,"OTHERINPUTS";#N/A,#N/A,FALSE,"SUPPLIEDADJINPUT";#N/A,#N/A,FALSE,"BR&amp;SUPADJ."}</definedName>
    <definedName name="ev.Calculation" hidden="1">-4105</definedName>
    <definedName name="ev.Initialized" hidden="1">FALSE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ewqwe" hidden="1">#REF!</definedName>
    <definedName name="f" localSheetId="25" hidden="1">#REF!</definedName>
    <definedName name="f" localSheetId="0" hidden="1">#REF!</definedName>
    <definedName name="f" localSheetId="7" hidden="1">#REF!</definedName>
    <definedName name="f" localSheetId="18" hidden="1">#REF!</definedName>
    <definedName name="f" localSheetId="20" hidden="1">#REF!</definedName>
    <definedName name="f" localSheetId="21" hidden="1">#REF!</definedName>
    <definedName name="f" localSheetId="22" hidden="1">#REF!</definedName>
    <definedName name="f" localSheetId="23" hidden="1">#REF!</definedName>
    <definedName name="f" hidden="1">#REF!</definedName>
    <definedName name="fdafafdfdafdfafds" hidden="1">#REF!</definedName>
    <definedName name="fdv" localSheetId="25" hidden="1">#REF!</definedName>
    <definedName name="fdv" localSheetId="0" hidden="1">#REF!</definedName>
    <definedName name="fdv" localSheetId="7" hidden="1">#REF!</definedName>
    <definedName name="fdv" localSheetId="18" hidden="1">#REF!</definedName>
    <definedName name="fdv" localSheetId="20" hidden="1">#REF!</definedName>
    <definedName name="fdv" localSheetId="21" hidden="1">#REF!</definedName>
    <definedName name="fdv" localSheetId="22" hidden="1">#REF!</definedName>
    <definedName name="fdv" localSheetId="23" hidden="1">#REF!</definedName>
    <definedName name="fdv" hidden="1">#REF!</definedName>
    <definedName name="ff" localSheetId="25" hidden="1">#REF!</definedName>
    <definedName name="ff" localSheetId="0" hidden="1">#REF!</definedName>
    <definedName name="ff" localSheetId="7" hidden="1">#REF!</definedName>
    <definedName name="ff" localSheetId="22" hidden="1">#REF!</definedName>
    <definedName name="ff" hidden="1">#REF!</definedName>
    <definedName name="fff" localSheetId="25" hidden="1">#REF!</definedName>
    <definedName name="fff" localSheetId="7" hidden="1">#REF!</definedName>
    <definedName name="fff" localSheetId="18" hidden="1">#REF!</definedName>
    <definedName name="fff" localSheetId="20" hidden="1">#REF!</definedName>
    <definedName name="fff" localSheetId="21" hidden="1">#REF!</definedName>
    <definedName name="fff" localSheetId="23" hidden="1">#REF!</definedName>
    <definedName name="fff" hidden="1">#REF!</definedName>
    <definedName name="fffff" localSheetId="25" hidden="1">#REF!</definedName>
    <definedName name="fffff" localSheetId="7" hidden="1">#REF!</definedName>
    <definedName name="fffff" hidden="1">#REF!</definedName>
    <definedName name="ffffff" localSheetId="25" hidden="1">#REF!</definedName>
    <definedName name="ffffff" localSheetId="7" hidden="1">#REF!</definedName>
    <definedName name="ffffff" localSheetId="18" hidden="1">#REF!</definedName>
    <definedName name="ffffff" localSheetId="20" hidden="1">#REF!</definedName>
    <definedName name="ffffff" localSheetId="21" hidden="1">#REF!</definedName>
    <definedName name="ffffff" localSheetId="23" hidden="1">#REF!</definedName>
    <definedName name="ffffff" hidden="1">#REF!</definedName>
    <definedName name="fffffffffffffffffffff" localSheetId="25" hidden="1">#REF!</definedName>
    <definedName name="fffffffffffffffffffff" localSheetId="7" hidden="1">#REF!</definedName>
    <definedName name="fffffffffffffffffffff" hidden="1">#REF!</definedName>
    <definedName name="ffggfgfgf" localSheetId="25" hidden="1">{#N/A,#N/A,FALSE,"SCA";#N/A,#N/A,FALSE,"NCA";#N/A,#N/A,FALSE,"SAZ";#N/A,#N/A,FALSE,"CAZ";#N/A,#N/A,FALSE,"SNV";#N/A,#N/A,FALSE,"NNV";#N/A,#N/A,FALSE,"PP";#N/A,#N/A,FALSE,"SA"}</definedName>
    <definedName name="ffggfgfgf" localSheetId="0" hidden="1">{#N/A,#N/A,FALSE,"SCA";#N/A,#N/A,FALSE,"NCA";#N/A,#N/A,FALSE,"SAZ";#N/A,#N/A,FALSE,"CAZ";#N/A,#N/A,FALSE,"SNV";#N/A,#N/A,FALSE,"NNV";#N/A,#N/A,FALSE,"PP";#N/A,#N/A,FALSE,"SA"}</definedName>
    <definedName name="ffggfgfgf" localSheetId="7" hidden="1">{#N/A,#N/A,FALSE,"SCA";#N/A,#N/A,FALSE,"NCA";#N/A,#N/A,FALSE,"SAZ";#N/A,#N/A,FALSE,"CAZ";#N/A,#N/A,FALSE,"SNV";#N/A,#N/A,FALSE,"NNV";#N/A,#N/A,FALSE,"PP";#N/A,#N/A,FALSE,"SA"}</definedName>
    <definedName name="ffggfgfgf" localSheetId="20" hidden="1">{#N/A,#N/A,FALSE,"SCA";#N/A,#N/A,FALSE,"NCA";#N/A,#N/A,FALSE,"SAZ";#N/A,#N/A,FALSE,"CAZ";#N/A,#N/A,FALSE,"SNV";#N/A,#N/A,FALSE,"NNV";#N/A,#N/A,FALSE,"PP";#N/A,#N/A,FALSE,"SA"}</definedName>
    <definedName name="ffggfgfgf" localSheetId="21" hidden="1">{#N/A,#N/A,FALSE,"SCA";#N/A,#N/A,FALSE,"NCA";#N/A,#N/A,FALSE,"SAZ";#N/A,#N/A,FALSE,"CAZ";#N/A,#N/A,FALSE,"SNV";#N/A,#N/A,FALSE,"NNV";#N/A,#N/A,FALSE,"PP";#N/A,#N/A,FALSE,"SA"}</definedName>
    <definedName name="ffggfgfgf" localSheetId="22" hidden="1">{#N/A,#N/A,FALSE,"SCA";#N/A,#N/A,FALSE,"NCA";#N/A,#N/A,FALSE,"SAZ";#N/A,#N/A,FALSE,"CAZ";#N/A,#N/A,FALSE,"SNV";#N/A,#N/A,FALSE,"NNV";#N/A,#N/A,FALSE,"PP";#N/A,#N/A,FALSE,"SA"}</definedName>
    <definedName name="ffggfgfgf" localSheetId="23" hidden="1">{#N/A,#N/A,FALSE,"SCA";#N/A,#N/A,FALSE,"NCA";#N/A,#N/A,FALSE,"SAZ";#N/A,#N/A,FALSE,"CAZ";#N/A,#N/A,FALSE,"SNV";#N/A,#N/A,FALSE,"NNV";#N/A,#N/A,FALSE,"PP";#N/A,#N/A,FALSE,"SA"}</definedName>
    <definedName name="ffggfgfgf" hidden="1">{#N/A,#N/A,FALSE,"SCA";#N/A,#N/A,FALSE,"NCA";#N/A,#N/A,FALSE,"SAZ";#N/A,#N/A,FALSE,"CAZ";#N/A,#N/A,FALSE,"SNV";#N/A,#N/A,FALSE,"NNV";#N/A,#N/A,FALSE,"PP";#N/A,#N/A,FALSE,"SA"}</definedName>
    <definedName name="ffkf" localSheetId="25" hidden="1">#REF!</definedName>
    <definedName name="ffkf" localSheetId="0" hidden="1">#REF!</definedName>
    <definedName name="ffkf" localSheetId="7" hidden="1">#REF!</definedName>
    <definedName name="ffkf" localSheetId="18" hidden="1">#REF!</definedName>
    <definedName name="ffkf" localSheetId="20" hidden="1">#REF!</definedName>
    <definedName name="ffkf" localSheetId="21" hidden="1">#REF!</definedName>
    <definedName name="ffkf" localSheetId="22" hidden="1">#REF!</definedName>
    <definedName name="ffkf" localSheetId="23" hidden="1">#REF!</definedName>
    <definedName name="ffkf" hidden="1">#REF!</definedName>
    <definedName name="fhjmyuu" localSheetId="25" hidden="1">{"print1",#N/A,FALSE,"D21CUSTS";"print2",#N/A,FALSE,"D21CUSTS";"print3",#N/A,FALSE,"D21CUSTS";"print4",#N/A,FALSE,"D21CUSTS"}</definedName>
    <definedName name="fhjmyuu" localSheetId="0" hidden="1">{"print1",#N/A,FALSE,"D21CUSTS";"print2",#N/A,FALSE,"D21CUSTS";"print3",#N/A,FALSE,"D21CUSTS";"print4",#N/A,FALSE,"D21CUSTS"}</definedName>
    <definedName name="fhjmyuu" localSheetId="7" hidden="1">{"print1",#N/A,FALSE,"D21CUSTS";"print2",#N/A,FALSE,"D21CUSTS";"print3",#N/A,FALSE,"D21CUSTS";"print4",#N/A,FALSE,"D21CUSTS"}</definedName>
    <definedName name="fhjmyuu" localSheetId="20" hidden="1">{"print1",#N/A,FALSE,"D21CUSTS";"print2",#N/A,FALSE,"D21CUSTS";"print3",#N/A,FALSE,"D21CUSTS";"print4",#N/A,FALSE,"D21CUSTS"}</definedName>
    <definedName name="fhjmyuu" localSheetId="21" hidden="1">{"print1",#N/A,FALSE,"D21CUSTS";"print2",#N/A,FALSE,"D21CUSTS";"print3",#N/A,FALSE,"D21CUSTS";"print4",#N/A,FALSE,"D21CUSTS"}</definedName>
    <definedName name="fhjmyuu" localSheetId="22" hidden="1">{"print1",#N/A,FALSE,"D21CUSTS";"print2",#N/A,FALSE,"D21CUSTS";"print3",#N/A,FALSE,"D21CUSTS";"print4",#N/A,FALSE,"D21CUSTS"}</definedName>
    <definedName name="fhjmyuu" localSheetId="23" hidden="1">{"print1",#N/A,FALSE,"D21CUSTS";"print2",#N/A,FALSE,"D21CUSTS";"print3",#N/A,FALSE,"D21CUSTS";"print4",#N/A,FALSE,"D21CUSTS"}</definedName>
    <definedName name="fhjmyuu" hidden="1">{"print1",#N/A,FALSE,"D21CUSTS";"print2",#N/A,FALSE,"D21CUSTS";"print3",#N/A,FALSE,"D21CUSTS";"print4",#N/A,FALSE,"D21CUSTS"}</definedName>
    <definedName name="First.Conflict" localSheetId="25" hidden="1">{#N/A,#N/A,TRUE,"1 (2)";#N/A,#N/A,TRUE,"2";#N/A,#N/A,TRUE,"3"}</definedName>
    <definedName name="First.Conflict" localSheetId="0" hidden="1">{#N/A,#N/A,TRUE,"1 (2)";#N/A,#N/A,TRUE,"2";#N/A,#N/A,TRUE,"3"}</definedName>
    <definedName name="First.Conflict" localSheetId="7" hidden="1">{#N/A,#N/A,TRUE,"1 (2)";#N/A,#N/A,TRUE,"2";#N/A,#N/A,TRUE,"3"}</definedName>
    <definedName name="First.Conflict" localSheetId="20" hidden="1">{#N/A,#N/A,TRUE,"1 (2)";#N/A,#N/A,TRUE,"2";#N/A,#N/A,TRUE,"3"}</definedName>
    <definedName name="First.Conflict" localSheetId="21" hidden="1">{#N/A,#N/A,TRUE,"1 (2)";#N/A,#N/A,TRUE,"2";#N/A,#N/A,TRUE,"3"}</definedName>
    <definedName name="First.Conflict" localSheetId="22" hidden="1">{#N/A,#N/A,TRUE,"1 (2)";#N/A,#N/A,TRUE,"2";#N/A,#N/A,TRUE,"3"}</definedName>
    <definedName name="First.Conflict" localSheetId="23" hidden="1">{#N/A,#N/A,TRUE,"1 (2)";#N/A,#N/A,TRUE,"2";#N/A,#N/A,TRUE,"3"}</definedName>
    <definedName name="First.Conflict" hidden="1">{#N/A,#N/A,TRUE,"1 (2)";#N/A,#N/A,TRUE,"2";#N/A,#N/A,TRUE,"3"}</definedName>
    <definedName name="First.conflict2" localSheetId="25" hidden="1">{#N/A,#N/A,TRUE,"1 (2)";#N/A,#N/A,TRUE,"2";#N/A,#N/A,TRUE,"3"}</definedName>
    <definedName name="First.conflict2" localSheetId="0" hidden="1">{#N/A,#N/A,TRUE,"1 (2)";#N/A,#N/A,TRUE,"2";#N/A,#N/A,TRUE,"3"}</definedName>
    <definedName name="First.conflict2" localSheetId="7" hidden="1">{#N/A,#N/A,TRUE,"1 (2)";#N/A,#N/A,TRUE,"2";#N/A,#N/A,TRUE,"3"}</definedName>
    <definedName name="First.conflict2" localSheetId="20" hidden="1">{#N/A,#N/A,TRUE,"1 (2)";#N/A,#N/A,TRUE,"2";#N/A,#N/A,TRUE,"3"}</definedName>
    <definedName name="First.conflict2" localSheetId="21" hidden="1">{#N/A,#N/A,TRUE,"1 (2)";#N/A,#N/A,TRUE,"2";#N/A,#N/A,TRUE,"3"}</definedName>
    <definedName name="First.conflict2" localSheetId="22" hidden="1">{#N/A,#N/A,TRUE,"1 (2)";#N/A,#N/A,TRUE,"2";#N/A,#N/A,TRUE,"3"}</definedName>
    <definedName name="First.conflict2" localSheetId="23" hidden="1">{#N/A,#N/A,TRUE,"1 (2)";#N/A,#N/A,TRUE,"2";#N/A,#N/A,TRUE,"3"}</definedName>
    <definedName name="First.conflict2" hidden="1">{#N/A,#N/A,TRUE,"1 (2)";#N/A,#N/A,TRUE,"2";#N/A,#N/A,TRUE,"3"}</definedName>
    <definedName name="First.Conflict2006" localSheetId="25" hidden="1">{#N/A,#N/A,TRUE,"1 (2)";#N/A,#N/A,TRUE,"2";#N/A,#N/A,TRUE,"3"}</definedName>
    <definedName name="First.Conflict2006" localSheetId="0" hidden="1">{#N/A,#N/A,TRUE,"1 (2)";#N/A,#N/A,TRUE,"2";#N/A,#N/A,TRUE,"3"}</definedName>
    <definedName name="First.Conflict2006" localSheetId="7" hidden="1">{#N/A,#N/A,TRUE,"1 (2)";#N/A,#N/A,TRUE,"2";#N/A,#N/A,TRUE,"3"}</definedName>
    <definedName name="First.Conflict2006" localSheetId="20" hidden="1">{#N/A,#N/A,TRUE,"1 (2)";#N/A,#N/A,TRUE,"2";#N/A,#N/A,TRUE,"3"}</definedName>
    <definedName name="First.Conflict2006" localSheetId="21" hidden="1">{#N/A,#N/A,TRUE,"1 (2)";#N/A,#N/A,TRUE,"2";#N/A,#N/A,TRUE,"3"}</definedName>
    <definedName name="First.Conflict2006" localSheetId="22" hidden="1">{#N/A,#N/A,TRUE,"1 (2)";#N/A,#N/A,TRUE,"2";#N/A,#N/A,TRUE,"3"}</definedName>
    <definedName name="First.Conflict2006" localSheetId="23" hidden="1">{#N/A,#N/A,TRUE,"1 (2)";#N/A,#N/A,TRUE,"2";#N/A,#N/A,TRUE,"3"}</definedName>
    <definedName name="First.Conflict2006" hidden="1">{#N/A,#N/A,TRUE,"1 (2)";#N/A,#N/A,TRUE,"2";#N/A,#N/A,TRUE,"3"}</definedName>
    <definedName name="fkfkf" localSheetId="25" hidden="1">#REF!</definedName>
    <definedName name="fkfkf" localSheetId="7" hidden="1">#REF!</definedName>
    <definedName name="fkfkf" localSheetId="18" hidden="1">#REF!</definedName>
    <definedName name="fkfkf" localSheetId="20" hidden="1">#REF!</definedName>
    <definedName name="fkfkf" localSheetId="21" hidden="1">#REF!</definedName>
    <definedName name="fkfkf" localSheetId="23" hidden="1">#REF!</definedName>
    <definedName name="fkfkf" hidden="1">#REF!</definedName>
    <definedName name="fpfl" localSheetId="25" hidden="1">#REF!</definedName>
    <definedName name="fpfl" localSheetId="7" hidden="1">#REF!</definedName>
    <definedName name="fpfl" localSheetId="18" hidden="1">#REF!</definedName>
    <definedName name="fpfl" localSheetId="20" hidden="1">#REF!</definedName>
    <definedName name="fpfl" localSheetId="21" hidden="1">#REF!</definedName>
    <definedName name="fpfl" localSheetId="23" hidden="1">#REF!</definedName>
    <definedName name="fpfl" hidden="1">#REF!</definedName>
    <definedName name="fuckioff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elCycle" localSheetId="25" hidden="1">{#N/A,#N/A,FALSE,"AltFuel"}</definedName>
    <definedName name="FuelCycle" localSheetId="0" hidden="1">{#N/A,#N/A,FALSE,"AltFuel"}</definedName>
    <definedName name="FuelCycle" localSheetId="7" hidden="1">{#N/A,#N/A,FALSE,"AltFuel"}</definedName>
    <definedName name="FuelCycle" localSheetId="20" hidden="1">{#N/A,#N/A,FALSE,"AltFuel"}</definedName>
    <definedName name="FuelCycle" localSheetId="21" hidden="1">{#N/A,#N/A,FALSE,"AltFuel"}</definedName>
    <definedName name="FuelCycle" localSheetId="22" hidden="1">{#N/A,#N/A,FALSE,"AltFuel"}</definedName>
    <definedName name="FuelCycle" localSheetId="23" hidden="1">{#N/A,#N/A,FALSE,"AltFuel"}</definedName>
    <definedName name="FuelCycle" hidden="1">{#N/A,#N/A,FALSE,"AltFuel"}</definedName>
    <definedName name="fvgbn" localSheetId="25" hidden="1">#REF!</definedName>
    <definedName name="fvgbn" localSheetId="0" hidden="1">#REF!</definedName>
    <definedName name="fvgbn" localSheetId="7" hidden="1">#REF!</definedName>
    <definedName name="fvgbn" localSheetId="18" hidden="1">#REF!</definedName>
    <definedName name="fvgbn" localSheetId="20" hidden="1">#REF!</definedName>
    <definedName name="fvgbn" localSheetId="21" hidden="1">#REF!</definedName>
    <definedName name="fvgbn" localSheetId="22" hidden="1">#REF!</definedName>
    <definedName name="fvgbn" localSheetId="23" hidden="1">#REF!</definedName>
    <definedName name="fvgbn" hidden="1">#REF!</definedName>
    <definedName name="Gas.calc" localSheetId="25" hidden="1">{"ARK_JURIS_FAC",#N/A,FALSE,"Ark_Fuel&amp;Rev"}</definedName>
    <definedName name="Gas.calc" localSheetId="0" hidden="1">{"ARK_JURIS_FAC",#N/A,FALSE,"Ark_Fuel&amp;Rev"}</definedName>
    <definedName name="Gas.calc" localSheetId="7" hidden="1">{"ARK_JURIS_FAC",#N/A,FALSE,"Ark_Fuel&amp;Rev"}</definedName>
    <definedName name="Gas.calc" localSheetId="20" hidden="1">{"ARK_JURIS_FAC",#N/A,FALSE,"Ark_Fuel&amp;Rev"}</definedName>
    <definedName name="Gas.calc" localSheetId="21" hidden="1">{"ARK_JURIS_FAC",#N/A,FALSE,"Ark_Fuel&amp;Rev"}</definedName>
    <definedName name="Gas.calc" localSheetId="22" hidden="1">{"ARK_JURIS_FAC",#N/A,FALSE,"Ark_Fuel&amp;Rev"}</definedName>
    <definedName name="Gas.calc" localSheetId="23" hidden="1">{"ARK_JURIS_FAC",#N/A,FALSE,"Ark_Fuel&amp;Rev"}</definedName>
    <definedName name="Gas.calc" hidden="1">{"ARK_JURIS_FAC",#N/A,FALSE,"Ark_Fuel&amp;Rev"}</definedName>
    <definedName name="gegerrtetetr" localSheetId="25" hidden="1">{#N/A,#N/A,FALSE,"GLDwnLoad"}</definedName>
    <definedName name="gegerrtetetr" localSheetId="0" hidden="1">{#N/A,#N/A,FALSE,"GLDwnLoad"}</definedName>
    <definedName name="gegerrtetetr" localSheetId="7" hidden="1">{#N/A,#N/A,FALSE,"GLDwnLoad"}</definedName>
    <definedName name="gegerrtetetr" localSheetId="20" hidden="1">{#N/A,#N/A,FALSE,"GLDwnLoad"}</definedName>
    <definedName name="gegerrtetetr" localSheetId="21" hidden="1">{#N/A,#N/A,FALSE,"GLDwnLoad"}</definedName>
    <definedName name="gegerrtetetr" localSheetId="22" hidden="1">{#N/A,#N/A,FALSE,"GLDwnLoad"}</definedName>
    <definedName name="gegerrtetetr" localSheetId="23" hidden="1">{#N/A,#N/A,FALSE,"GLDwnLoad"}</definedName>
    <definedName name="gegerrtetetr" hidden="1">{#N/A,#N/A,FALSE,"GLDwnLoad"}</definedName>
    <definedName name="gfgfgf" localSheetId="25" hidden="1">{"pb",#N/A,FALSE,"Sheet3";"pd",#N/A,FALSE,"Sheet3";"pe",#N/A,FALSE,"Sheet3"}</definedName>
    <definedName name="gfgfgf" localSheetId="0" hidden="1">{"pb",#N/A,FALSE,"Sheet3";"pd",#N/A,FALSE,"Sheet3";"pe",#N/A,FALSE,"Sheet3"}</definedName>
    <definedName name="gfgfgf" localSheetId="7" hidden="1">{"pb",#N/A,FALSE,"Sheet3";"pd",#N/A,FALSE,"Sheet3";"pe",#N/A,FALSE,"Sheet3"}</definedName>
    <definedName name="gfgfgf" localSheetId="20" hidden="1">{"pb",#N/A,FALSE,"Sheet3";"pd",#N/A,FALSE,"Sheet3";"pe",#N/A,FALSE,"Sheet3"}</definedName>
    <definedName name="gfgfgf" localSheetId="21" hidden="1">{"pb",#N/A,FALSE,"Sheet3";"pd",#N/A,FALSE,"Sheet3";"pe",#N/A,FALSE,"Sheet3"}</definedName>
    <definedName name="gfgfgf" localSheetId="22" hidden="1">{"pb",#N/A,FALSE,"Sheet3";"pd",#N/A,FALSE,"Sheet3";"pe",#N/A,FALSE,"Sheet3"}</definedName>
    <definedName name="gfgfgf" localSheetId="23" hidden="1">{"pb",#N/A,FALSE,"Sheet3";"pd",#N/A,FALSE,"Sheet3";"pe",#N/A,FALSE,"Sheet3"}</definedName>
    <definedName name="gfgfgf" hidden="1">{"pb",#N/A,FALSE,"Sheet3";"pd",#N/A,FALSE,"Sheet3";"pe",#N/A,FALSE,"Sheet3"}</definedName>
    <definedName name="gfhj" localSheetId="25" hidden="1">#REF!</definedName>
    <definedName name="gfhj" localSheetId="0" hidden="1">#REF!</definedName>
    <definedName name="gfhj" localSheetId="7" hidden="1">#REF!</definedName>
    <definedName name="gfhj" localSheetId="18" hidden="1">#REF!</definedName>
    <definedName name="gfhj" localSheetId="20" hidden="1">#REF!</definedName>
    <definedName name="gfhj" localSheetId="21" hidden="1">#REF!</definedName>
    <definedName name="gfhj" localSheetId="22" hidden="1">#REF!</definedName>
    <definedName name="gfhj" localSheetId="23" hidden="1">#REF!</definedName>
    <definedName name="gfhj" hidden="1">#REF!</definedName>
    <definedName name="gggggg" localSheetId="25" hidden="1">#REF!</definedName>
    <definedName name="gggggg" localSheetId="7" hidden="1">#REF!</definedName>
    <definedName name="gggggg" localSheetId="18" hidden="1">#REF!</definedName>
    <definedName name="gggggg" localSheetId="20" hidden="1">#REF!</definedName>
    <definedName name="gggggg" localSheetId="21" hidden="1">#REF!</definedName>
    <definedName name="gggggg" localSheetId="23" hidden="1">#REF!</definedName>
    <definedName name="gggggg" hidden="1">#REF!</definedName>
    <definedName name="ghjk" localSheetId="25" hidden="1">#REF!</definedName>
    <definedName name="ghjk" localSheetId="7" hidden="1">#REF!</definedName>
    <definedName name="ghjk" localSheetId="18" hidden="1">#REF!</definedName>
    <definedName name="ghjk" localSheetId="20" hidden="1">#REF!</definedName>
    <definedName name="ghjk" localSheetId="21" hidden="1">#REF!</definedName>
    <definedName name="ghjk" localSheetId="23" hidden="1">#REF!</definedName>
    <definedName name="ghjk" hidden="1">#REF!</definedName>
    <definedName name="got" localSheetId="25" hidden="1">#REF!</definedName>
    <definedName name="got" localSheetId="0" hidden="1">#REF!</definedName>
    <definedName name="got" localSheetId="7" hidden="1">#REF!</definedName>
    <definedName name="got" localSheetId="18" hidden="1">#REF!</definedName>
    <definedName name="got" localSheetId="20" hidden="1">#REF!</definedName>
    <definedName name="got" localSheetId="21" hidden="1">#REF!</definedName>
    <definedName name="got" localSheetId="22" hidden="1">#REF!</definedName>
    <definedName name="got" localSheetId="23" hidden="1">#REF!</definedName>
    <definedName name="got" hidden="1">#REF!</definedName>
    <definedName name="haha" localSheetId="25" hidden="1">{"OMPA_FAC",#N/A,FALSE,"OMPA FAC"}</definedName>
    <definedName name="haha" localSheetId="0" hidden="1">{"OMPA_FAC",#N/A,FALSE,"OMPA FAC"}</definedName>
    <definedName name="haha" localSheetId="7" hidden="1">{"OMPA_FAC",#N/A,FALSE,"OMPA FAC"}</definedName>
    <definedName name="haha" localSheetId="20" hidden="1">{"OMPA_FAC",#N/A,FALSE,"OMPA FAC"}</definedName>
    <definedName name="haha" localSheetId="21" hidden="1">{"OMPA_FAC",#N/A,FALSE,"OMPA FAC"}</definedName>
    <definedName name="haha" localSheetId="22" hidden="1">{"OMPA_FAC",#N/A,FALSE,"OMPA FAC"}</definedName>
    <definedName name="haha" localSheetId="23" hidden="1">{"OMPA_FAC",#N/A,FALSE,"OMPA FAC"}</definedName>
    <definedName name="haha" hidden="1">{"OMPA_FAC",#N/A,FALSE,"OMPA FAC"}</definedName>
    <definedName name="hhhdffg" localSheetId="25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dffg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dffg" localSheetId="7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dffg" localSheetId="2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dffg" localSheetId="2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dffg" localSheetId="2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dffg" localSheetId="23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dffg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hh" localSheetId="25" hidden="1">#REF!</definedName>
    <definedName name="hhhhh" localSheetId="0" hidden="1">#REF!</definedName>
    <definedName name="hhhhh" localSheetId="7" hidden="1">#REF!</definedName>
    <definedName name="hhhhh" localSheetId="18" hidden="1">#REF!</definedName>
    <definedName name="hhhhh" localSheetId="20" hidden="1">#REF!</definedName>
    <definedName name="hhhhh" localSheetId="21" hidden="1">#REF!</definedName>
    <definedName name="hhhhh" localSheetId="22" hidden="1">#REF!</definedName>
    <definedName name="hhhhh" localSheetId="23" hidden="1">#REF!</definedName>
    <definedName name="hhhhh" hidden="1">#REF!</definedName>
    <definedName name="HMMM" localSheetId="25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localSheetId="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localSheetId="7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localSheetId="2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localSheetId="2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localSheetId="22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localSheetId="23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n._I006" localSheetId="25" hidden="1">#REF!</definedName>
    <definedName name="hn._I006" hidden="1">#REF!</definedName>
    <definedName name="hn._I018" localSheetId="25" hidden="1">#REF!</definedName>
    <definedName name="hn._I018" localSheetId="7" hidden="1">#REF!</definedName>
    <definedName name="hn._I018" hidden="1">#REF!</definedName>
    <definedName name="hn._I024" localSheetId="25" hidden="1">#REF!</definedName>
    <definedName name="hn._I024" localSheetId="7" hidden="1">#REF!</definedName>
    <definedName name="hn._I024" hidden="1">#REF!</definedName>
    <definedName name="hn._I028" localSheetId="25" hidden="1">#REF!</definedName>
    <definedName name="hn._I028" localSheetId="7" hidden="1">#REF!</definedName>
    <definedName name="hn._I028" hidden="1">#REF!</definedName>
    <definedName name="hn._I029" localSheetId="25" hidden="1">#REF!</definedName>
    <definedName name="hn._I029" localSheetId="7" hidden="1">#REF!</definedName>
    <definedName name="hn._I029" hidden="1">#REF!</definedName>
    <definedName name="hn._I030" localSheetId="25" hidden="1">#REF!</definedName>
    <definedName name="hn._I030" localSheetId="7" hidden="1">#REF!</definedName>
    <definedName name="hn._I030" hidden="1">#REF!</definedName>
    <definedName name="hn._I031" localSheetId="25" hidden="1">#REF!</definedName>
    <definedName name="hn._I031" localSheetId="7" hidden="1">#REF!</definedName>
    <definedName name="hn._I031" hidden="1">#REF!</definedName>
    <definedName name="hn._I059" localSheetId="25" hidden="1">#REF!</definedName>
    <definedName name="hn._I059" localSheetId="7" hidden="1">#REF!</definedName>
    <definedName name="hn._I059" hidden="1">#REF!</definedName>
    <definedName name="hn._I071" localSheetId="25" hidden="1">#REF!</definedName>
    <definedName name="hn._I071" localSheetId="7" hidden="1">#REF!</definedName>
    <definedName name="hn._I071" hidden="1">#REF!</definedName>
    <definedName name="hn._I075" localSheetId="25" hidden="1">#REF!</definedName>
    <definedName name="hn._I075" localSheetId="7" hidden="1">#REF!</definedName>
    <definedName name="hn._I075" hidden="1">#REF!</definedName>
    <definedName name="hn._I083" localSheetId="25" hidden="1">#REF!</definedName>
    <definedName name="hn._I083" localSheetId="7" hidden="1">#REF!</definedName>
    <definedName name="hn._I083" hidden="1">#REF!</definedName>
    <definedName name="hn._I085" localSheetId="25" hidden="1">#REF!</definedName>
    <definedName name="hn._I085" localSheetId="7" hidden="1">#REF!</definedName>
    <definedName name="hn._I085" hidden="1">#REF!</definedName>
    <definedName name="hn._P001" localSheetId="25" hidden="1">#REF!</definedName>
    <definedName name="hn._P001" localSheetId="7" hidden="1">#REF!</definedName>
    <definedName name="hn._P001" hidden="1">#REF!</definedName>
    <definedName name="hn._P004" localSheetId="25" hidden="1">#REF!</definedName>
    <definedName name="hn._P004" localSheetId="7" hidden="1">#REF!</definedName>
    <definedName name="hn._P004" hidden="1">#REF!</definedName>
    <definedName name="hn._P014" localSheetId="25" hidden="1">#REF!</definedName>
    <definedName name="hn._P014" localSheetId="7" hidden="1">#REF!</definedName>
    <definedName name="hn._P014" hidden="1">#REF!</definedName>
    <definedName name="hn._P016" localSheetId="25" hidden="1">#REF!</definedName>
    <definedName name="hn._P016" localSheetId="7" hidden="1">#REF!</definedName>
    <definedName name="hn._P016" hidden="1">#REF!</definedName>
    <definedName name="hn._P021" localSheetId="25" hidden="1">#REF!</definedName>
    <definedName name="hn._P021" localSheetId="7" hidden="1">#REF!</definedName>
    <definedName name="hn._P021" hidden="1">#REF!</definedName>
    <definedName name="hn._P024" localSheetId="25" hidden="1">#REF!</definedName>
    <definedName name="hn._P024" localSheetId="7" hidden="1">#REF!</definedName>
    <definedName name="hn._P024" hidden="1">#REF!</definedName>
    <definedName name="hn.Add015" localSheetId="25" hidden="1">#REF!</definedName>
    <definedName name="hn.Add015" localSheetId="7" hidden="1">#REF!</definedName>
    <definedName name="hn.Add015" hidden="1">#REF!</definedName>
    <definedName name="hn.Delete015" localSheetId="25" hidden="1">#REF!,#REF!,#REF!,#REF!,#REF!</definedName>
    <definedName name="hn.Delete015" localSheetId="0" hidden="1">#REF!,#REF!,#REF!,#REF!,#REF!</definedName>
    <definedName name="hn.Delete015" localSheetId="7" hidden="1">#REF!,#REF!,#REF!,#REF!,#REF!</definedName>
    <definedName name="hn.Delete015" localSheetId="22" hidden="1">#REF!,#REF!,#REF!,#REF!,#REF!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localSheetId="25" hidden="1">#REF!</definedName>
    <definedName name="hn.PrivateLTMYear" localSheetId="7" hidden="1">#REF!</definedName>
    <definedName name="hn.PrivateLTMYear" hidden="1">#REF!</definedName>
    <definedName name="hrehehr" localSheetId="2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rehehr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rehehr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rehehr" localSheetId="2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rehehr" localSheetId="2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rehehr" localSheetId="2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rehehr" localSheetId="2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rehehr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TML_CodePage" hidden="1">1252</definedName>
    <definedName name="HTML_Control" localSheetId="25" hidden="1">{"'Sheet1'!$A$1:$O$40"}</definedName>
    <definedName name="HTML_Control" localSheetId="26" hidden="1">{"'Sheet1'!$A$1:$O$40"}</definedName>
    <definedName name="HTML_Control" localSheetId="0" hidden="1">{"'Sheet1'!$A$1:$O$40"}</definedName>
    <definedName name="HTML_Control" localSheetId="1" hidden="1">{"'Sheet1'!$A$1:$O$40"}</definedName>
    <definedName name="HTML_Control" localSheetId="4" hidden="1">{"'Sheet1'!$A$1:$O$40"}</definedName>
    <definedName name="HTML_Control" localSheetId="5" hidden="1">{"'Sheet1'!$A$1:$O$40"}</definedName>
    <definedName name="HTML_Control" localSheetId="7" hidden="1">{"'Sheet1'!$A$1:$O$40"}</definedName>
    <definedName name="HTML_Control" localSheetId="8" hidden="1">{"'Sheet1'!$A$1:$O$40"}</definedName>
    <definedName name="HTML_Control" localSheetId="9" hidden="1">{"'Sheet1'!$A$1:$O$40"}</definedName>
    <definedName name="HTML_Control" localSheetId="10" hidden="1">{"'Sheet1'!$A$1:$O$40"}</definedName>
    <definedName name="HTML_Control" localSheetId="11" hidden="1">{"'Sheet1'!$A$1:$O$40"}</definedName>
    <definedName name="HTML_Control" localSheetId="12" hidden="1">{"'Sheet1'!$A$1:$O$40"}</definedName>
    <definedName name="HTML_Control" localSheetId="13" hidden="1">{"'Sheet1'!$A$1:$O$40"}</definedName>
    <definedName name="HTML_Control" localSheetId="14" hidden="1">{"'Sheet1'!$A$1:$O$40"}</definedName>
    <definedName name="HTML_Control" localSheetId="17" hidden="1">{"'Sheet1'!$A$1:$O$40"}</definedName>
    <definedName name="HTML_Control" localSheetId="18" hidden="1">{"'Sheet1'!$A$1:$O$40"}</definedName>
    <definedName name="HTML_Control" localSheetId="20" hidden="1">{"'Sheet1'!$A$1:$O$40"}</definedName>
    <definedName name="HTML_Control" localSheetId="21" hidden="1">{"'Sheet1'!$A$1:$O$40"}</definedName>
    <definedName name="HTML_Control" localSheetId="22" hidden="1">{"'Sheet1'!$A$1:$O$40"}</definedName>
    <definedName name="HTML_Control" localSheetId="23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" localSheetId="25" hidden="1">{"Support Net Plant=Net Utility Plant",#N/A,FALSE,"Net Plant"}</definedName>
    <definedName name="i" localSheetId="0" hidden="1">{"Support Net Plant=Net Utility Plant",#N/A,FALSE,"Net Plant"}</definedName>
    <definedName name="i" localSheetId="7" hidden="1">{"Support Net Plant=Net Utility Plant",#N/A,FALSE,"Net Plant"}</definedName>
    <definedName name="i" localSheetId="20" hidden="1">{"Support Net Plant=Net Utility Plant",#N/A,FALSE,"Net Plant"}</definedName>
    <definedName name="i" localSheetId="21" hidden="1">{"Support Net Plant=Net Utility Plant",#N/A,FALSE,"Net Plant"}</definedName>
    <definedName name="i" localSheetId="22" hidden="1">{"Support Net Plant=Net Utility Plant",#N/A,FALSE,"Net Plant"}</definedName>
    <definedName name="i" localSheetId="23" hidden="1">{"Support Net Plant=Net Utility Plant",#N/A,FALSE,"Net Plant"}</definedName>
    <definedName name="i" hidden="1">{"Support Net Plant=Net Utility Plant",#N/A,FALSE,"Net Plant"}</definedName>
    <definedName name="ifch" localSheetId="25" hidden="1">#REF!</definedName>
    <definedName name="ifch" localSheetId="0" hidden="1">#REF!</definedName>
    <definedName name="ifch" localSheetId="7" hidden="1">#REF!</definedName>
    <definedName name="ifch" localSheetId="18" hidden="1">#REF!</definedName>
    <definedName name="ifch" localSheetId="20" hidden="1">#REF!</definedName>
    <definedName name="ifch" localSheetId="21" hidden="1">#REF!</definedName>
    <definedName name="ifch" localSheetId="22" hidden="1">#REF!</definedName>
    <definedName name="ifch" localSheetId="23" hidden="1">#REF!</definedName>
    <definedName name="ifch" hidden="1">#REF!</definedName>
    <definedName name="IncomeStatement" localSheetId="25" hidden="1">{#N/A,#N/A,FALSE,"FinStateUS"}</definedName>
    <definedName name="IncomeStatement" localSheetId="0" hidden="1">{#N/A,#N/A,FALSE,"FinStateUS"}</definedName>
    <definedName name="IncomeStatement" localSheetId="7" hidden="1">{#N/A,#N/A,FALSE,"FinStateUS"}</definedName>
    <definedName name="IncomeStatement" localSheetId="20" hidden="1">{#N/A,#N/A,FALSE,"FinStateUS"}</definedName>
    <definedName name="IncomeStatement" localSheetId="21" hidden="1">{#N/A,#N/A,FALSE,"FinStateUS"}</definedName>
    <definedName name="IncomeStatement" localSheetId="22" hidden="1">{#N/A,#N/A,FALSE,"FinStateUS"}</definedName>
    <definedName name="IncomeStatement" localSheetId="23" hidden="1">{#N/A,#N/A,FALSE,"FinStateUS"}</definedName>
    <definedName name="IncomeStatement" hidden="1">{#N/A,#N/A,FALSE,"FinStateUS"}</definedName>
    <definedName name="IncomeStatement6Years" localSheetId="25" hidden="1">{"IncStatement 6 years",#N/A,FALSE,"FinStateUS"}</definedName>
    <definedName name="IncomeStatement6Years" localSheetId="0" hidden="1">{"IncStatement 6 years",#N/A,FALSE,"FinStateUS"}</definedName>
    <definedName name="IncomeStatement6Years" localSheetId="7" hidden="1">{"IncStatement 6 years",#N/A,FALSE,"FinStateUS"}</definedName>
    <definedName name="IncomeStatement6Years" localSheetId="20" hidden="1">{"IncStatement 6 years",#N/A,FALSE,"FinStateUS"}</definedName>
    <definedName name="IncomeStatement6Years" localSheetId="21" hidden="1">{"IncStatement 6 years",#N/A,FALSE,"FinStateUS"}</definedName>
    <definedName name="IncomeStatement6Years" localSheetId="22" hidden="1">{"IncStatement 6 years",#N/A,FALSE,"FinStateUS"}</definedName>
    <definedName name="IncomeStatement6Years" localSheetId="23" hidden="1">{"IncStatement 6 years",#N/A,FALSE,"FinStateUS"}</definedName>
    <definedName name="IncomeStatement6Years" hidden="1">{"IncStatement 6 years",#N/A,FALSE,"FinStateUS"}</definedName>
    <definedName name="Inflation" hidden="1">#REF!</definedName>
    <definedName name="ipowAC" localSheetId="25" hidden="1">#REF!</definedName>
    <definedName name="ipowAC" localSheetId="0" hidden="1">#REF!</definedName>
    <definedName name="ipowAC" localSheetId="7" hidden="1">#REF!</definedName>
    <definedName name="ipowAC" localSheetId="18" hidden="1">#REF!</definedName>
    <definedName name="ipowAC" localSheetId="20" hidden="1">#REF!</definedName>
    <definedName name="ipowAC" localSheetId="21" hidden="1">#REF!</definedName>
    <definedName name="ipowAC" localSheetId="22" hidden="1">#REF!</definedName>
    <definedName name="ipowAC" localSheetId="23" hidden="1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24" hidden="1">44904.8686689815</definedName>
    <definedName name="IQ_NAMES_REVISION_DATE_" localSheetId="0" hidden="1">44673.4932060185</definedName>
    <definedName name="IQ_NAMES_REVISION_DATE_" localSheetId="7" hidden="1">44673.4932060185</definedName>
    <definedName name="IQ_NAMES_REVISION_DATE_" localSheetId="22" hidden="1">44673.4932060185</definedName>
    <definedName name="IQ_NAMES_REVISION_DATE_" localSheetId="23" hidden="1">40164.5046875</definedName>
    <definedName name="IQ_NAMES_REVISION_DATE_" hidden="1">44673.4932060185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y" localSheetId="25" hidden="1">#REF!</definedName>
    <definedName name="iuy" localSheetId="7" hidden="1">#REF!</definedName>
    <definedName name="iuy" localSheetId="18" hidden="1">#REF!</definedName>
    <definedName name="iuy" localSheetId="20" hidden="1">#REF!</definedName>
    <definedName name="iuy" localSheetId="21" hidden="1">#REF!</definedName>
    <definedName name="iuy" localSheetId="23" hidden="1">#REF!</definedName>
    <definedName name="iuy" hidden="1">#REF!</definedName>
    <definedName name="iuyt" localSheetId="25" hidden="1">#REF!</definedName>
    <definedName name="iuyt" localSheetId="7" hidden="1">#REF!</definedName>
    <definedName name="iuyt" localSheetId="18" hidden="1">#REF!</definedName>
    <definedName name="iuyt" localSheetId="20" hidden="1">#REF!</definedName>
    <definedName name="iuyt" localSheetId="21" hidden="1">#REF!</definedName>
    <definedName name="iuyt" localSheetId="23" hidden="1">#REF!</definedName>
    <definedName name="iuyt" hidden="1">#REF!</definedName>
    <definedName name="j" localSheetId="25" hidden="1">#REF!</definedName>
    <definedName name="j" localSheetId="7" hidden="1">#REF!</definedName>
    <definedName name="j" localSheetId="18" hidden="1">#REF!</definedName>
    <definedName name="j" localSheetId="20" hidden="1">#REF!</definedName>
    <definedName name="j" localSheetId="21" hidden="1">#REF!</definedName>
    <definedName name="j" localSheetId="23" hidden="1">#REF!</definedName>
    <definedName name="j" hidden="1">#REF!</definedName>
    <definedName name="jdn" localSheetId="25" hidden="1">#REF!</definedName>
    <definedName name="jdn" localSheetId="7" hidden="1">#REF!</definedName>
    <definedName name="jdn" localSheetId="18" hidden="1">#REF!</definedName>
    <definedName name="jdn" localSheetId="20" hidden="1">#REF!</definedName>
    <definedName name="jdn" localSheetId="21" hidden="1">#REF!</definedName>
    <definedName name="jdn" localSheetId="23" hidden="1">#REF!</definedName>
    <definedName name="jdn" hidden="1">#REF!</definedName>
    <definedName name="je" localSheetId="25" hidden="1">{#N/A,#N/A,FALSE,"SCA";#N/A,#N/A,FALSE,"NCA";#N/A,#N/A,FALSE,"SAZ";#N/A,#N/A,FALSE,"CAZ";#N/A,#N/A,FALSE,"SNV";#N/A,#N/A,FALSE,"NNV";#N/A,#N/A,FALSE,"PP";#N/A,#N/A,FALSE,"SA"}</definedName>
    <definedName name="je" localSheetId="0" hidden="1">{#N/A,#N/A,FALSE,"SCA";#N/A,#N/A,FALSE,"NCA";#N/A,#N/A,FALSE,"SAZ";#N/A,#N/A,FALSE,"CAZ";#N/A,#N/A,FALSE,"SNV";#N/A,#N/A,FALSE,"NNV";#N/A,#N/A,FALSE,"PP";#N/A,#N/A,FALSE,"SA"}</definedName>
    <definedName name="je" localSheetId="7" hidden="1">{#N/A,#N/A,FALSE,"SCA";#N/A,#N/A,FALSE,"NCA";#N/A,#N/A,FALSE,"SAZ";#N/A,#N/A,FALSE,"CAZ";#N/A,#N/A,FALSE,"SNV";#N/A,#N/A,FALSE,"NNV";#N/A,#N/A,FALSE,"PP";#N/A,#N/A,FALSE,"SA"}</definedName>
    <definedName name="je" localSheetId="18" hidden="1">{#N/A,#N/A,FALSE,"SCA";#N/A,#N/A,FALSE,"NCA";#N/A,#N/A,FALSE,"SAZ";#N/A,#N/A,FALSE,"CAZ";#N/A,#N/A,FALSE,"SNV";#N/A,#N/A,FALSE,"NNV";#N/A,#N/A,FALSE,"PP";#N/A,#N/A,FALSE,"SA"}</definedName>
    <definedName name="je" localSheetId="20" hidden="1">{#N/A,#N/A,FALSE,"SCA";#N/A,#N/A,FALSE,"NCA";#N/A,#N/A,FALSE,"SAZ";#N/A,#N/A,FALSE,"CAZ";#N/A,#N/A,FALSE,"SNV";#N/A,#N/A,FALSE,"NNV";#N/A,#N/A,FALSE,"PP";#N/A,#N/A,FALSE,"SA"}</definedName>
    <definedName name="je" localSheetId="21" hidden="1">{#N/A,#N/A,FALSE,"SCA";#N/A,#N/A,FALSE,"NCA";#N/A,#N/A,FALSE,"SAZ";#N/A,#N/A,FALSE,"CAZ";#N/A,#N/A,FALSE,"SNV";#N/A,#N/A,FALSE,"NNV";#N/A,#N/A,FALSE,"PP";#N/A,#N/A,FALSE,"SA"}</definedName>
    <definedName name="je" localSheetId="22" hidden="1">{#N/A,#N/A,FALSE,"SCA";#N/A,#N/A,FALSE,"NCA";#N/A,#N/A,FALSE,"SAZ";#N/A,#N/A,FALSE,"CAZ";#N/A,#N/A,FALSE,"SNV";#N/A,#N/A,FALSE,"NNV";#N/A,#N/A,FALSE,"PP";#N/A,#N/A,FALSE,"SA"}</definedName>
    <definedName name="je" localSheetId="23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jhlkqFL" localSheetId="25" hidden="1">{"'Sheet1'!$A$1:$O$40"}</definedName>
    <definedName name="jhlkqFL" localSheetId="26" hidden="1">{"'Sheet1'!$A$1:$O$40"}</definedName>
    <definedName name="jhlkqFL" localSheetId="0" hidden="1">{"'Sheet1'!$A$1:$O$40"}</definedName>
    <definedName name="jhlkqFL" localSheetId="5" hidden="1">{"'Sheet1'!$A$1:$O$40"}</definedName>
    <definedName name="jhlkqFL" localSheetId="7" hidden="1">{"'Sheet1'!$A$1:$O$40"}</definedName>
    <definedName name="jhlkqFL" localSheetId="17" hidden="1">{"'Sheet1'!$A$1:$O$40"}</definedName>
    <definedName name="jhlkqFL" localSheetId="18" hidden="1">{"'Sheet1'!$A$1:$O$40"}</definedName>
    <definedName name="jhlkqFL" localSheetId="20" hidden="1">{"'Sheet1'!$A$1:$O$40"}</definedName>
    <definedName name="jhlkqFL" localSheetId="21" hidden="1">{"'Sheet1'!$A$1:$O$40"}</definedName>
    <definedName name="jhlkqFL" localSheetId="22" hidden="1">{"'Sheet1'!$A$1:$O$40"}</definedName>
    <definedName name="jhlkqFL" localSheetId="23" hidden="1">{"'Sheet1'!$A$1:$O$40"}</definedName>
    <definedName name="jhlkqFL" hidden="1">{"'Sheet1'!$A$1:$O$40"}</definedName>
    <definedName name="jkdf" localSheetId="25" hidden="1">#REF!</definedName>
    <definedName name="jkdf" localSheetId="7" hidden="1">#REF!</definedName>
    <definedName name="jkdf" localSheetId="18" hidden="1">#REF!</definedName>
    <definedName name="jkdf" localSheetId="20" hidden="1">#REF!</definedName>
    <definedName name="jkdf" localSheetId="21" hidden="1">#REF!</definedName>
    <definedName name="jkdf" localSheetId="23" hidden="1">#REF!</definedName>
    <definedName name="jkdf" hidden="1">#REF!</definedName>
    <definedName name="jkdsac" localSheetId="25" hidden="1">#REF!</definedName>
    <definedName name="jkdsac" localSheetId="7" hidden="1">#REF!</definedName>
    <definedName name="jkdsac" localSheetId="18" hidden="1">#REF!</definedName>
    <definedName name="jkdsac" localSheetId="20" hidden="1">#REF!</definedName>
    <definedName name="jkdsac" localSheetId="21" hidden="1">#REF!</definedName>
    <definedName name="jkdsac" localSheetId="23" hidden="1">#REF!</definedName>
    <definedName name="jkdsac" hidden="1">#REF!</definedName>
    <definedName name="jkfoo" localSheetId="25" hidden="1">#REF!</definedName>
    <definedName name="jkfoo" localSheetId="7" hidden="1">#REF!</definedName>
    <definedName name="jkfoo" localSheetId="18" hidden="1">#REF!</definedName>
    <definedName name="jkfoo" localSheetId="20" hidden="1">#REF!</definedName>
    <definedName name="jkfoo" localSheetId="21" hidden="1">#REF!</definedName>
    <definedName name="jkfoo" localSheetId="23" hidden="1">#REF!</definedName>
    <definedName name="jkfoo" hidden="1">#REF!</definedName>
    <definedName name="jkrhtr" localSheetId="25" hidden="1">{"print1",#N/A,FALSE,"D21CUSTS"}</definedName>
    <definedName name="jkrhtr" localSheetId="0" hidden="1">{"print1",#N/A,FALSE,"D21CUSTS"}</definedName>
    <definedName name="jkrhtr" localSheetId="7" hidden="1">{"print1",#N/A,FALSE,"D21CUSTS"}</definedName>
    <definedName name="jkrhtr" localSheetId="20" hidden="1">{"print1",#N/A,FALSE,"D21CUSTS"}</definedName>
    <definedName name="jkrhtr" localSheetId="21" hidden="1">{"print1",#N/A,FALSE,"D21CUSTS"}</definedName>
    <definedName name="jkrhtr" localSheetId="22" hidden="1">{"print1",#N/A,FALSE,"D21CUSTS"}</definedName>
    <definedName name="jkrhtr" localSheetId="23" hidden="1">{"print1",#N/A,FALSE,"D21CUSTS"}</definedName>
    <definedName name="jkrhtr" hidden="1">{"print1",#N/A,FALSE,"D21CUSTS"}</definedName>
    <definedName name="jktrjhjhjh" localSheetId="25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ktrjhjhjh" localSheetId="0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ktrjhjhjh" localSheetId="7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ktrjhjhjh" localSheetId="20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ktrjhjhjh" localSheetId="21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ktrjhjhjh" localSheetId="22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ktrjhjhjh" localSheetId="23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ktrjhjhjh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rththtr" localSheetId="25" hidden="1">{#N/A,#N/A,FALSE,"OTHERINPUTS";#N/A,#N/A,FALSE,"SUPPLIEDADJINPUT";#N/A,#N/A,FALSE,"BR&amp;SUPADJ."}</definedName>
    <definedName name="jrththtr" localSheetId="0" hidden="1">{#N/A,#N/A,FALSE,"OTHERINPUTS";#N/A,#N/A,FALSE,"SUPPLIEDADJINPUT";#N/A,#N/A,FALSE,"BR&amp;SUPADJ."}</definedName>
    <definedName name="jrththtr" localSheetId="7" hidden="1">{#N/A,#N/A,FALSE,"OTHERINPUTS";#N/A,#N/A,FALSE,"SUPPLIEDADJINPUT";#N/A,#N/A,FALSE,"BR&amp;SUPADJ."}</definedName>
    <definedName name="jrththtr" localSheetId="20" hidden="1">{#N/A,#N/A,FALSE,"OTHERINPUTS";#N/A,#N/A,FALSE,"SUPPLIEDADJINPUT";#N/A,#N/A,FALSE,"BR&amp;SUPADJ."}</definedName>
    <definedName name="jrththtr" localSheetId="21" hidden="1">{#N/A,#N/A,FALSE,"OTHERINPUTS";#N/A,#N/A,FALSE,"SUPPLIEDADJINPUT";#N/A,#N/A,FALSE,"BR&amp;SUPADJ."}</definedName>
    <definedName name="jrththtr" localSheetId="22" hidden="1">{#N/A,#N/A,FALSE,"OTHERINPUTS";#N/A,#N/A,FALSE,"SUPPLIEDADJINPUT";#N/A,#N/A,FALSE,"BR&amp;SUPADJ."}</definedName>
    <definedName name="jrththtr" localSheetId="23" hidden="1">{#N/A,#N/A,FALSE,"OTHERINPUTS";#N/A,#N/A,FALSE,"SUPPLIEDADJINPUT";#N/A,#N/A,FALSE,"BR&amp;SUPADJ."}</definedName>
    <definedName name="jrththtr" hidden="1">{#N/A,#N/A,FALSE,"OTHERINPUTS";#N/A,#N/A,FALSE,"SUPPLIEDADJINPUT";#N/A,#N/A,FALSE,"BR&amp;SUPADJ."}</definedName>
    <definedName name="jseqf" localSheetId="25" hidden="1">#REF!</definedName>
    <definedName name="jseqf" localSheetId="0" hidden="1">#REF!</definedName>
    <definedName name="jseqf" localSheetId="7" hidden="1">#REF!</definedName>
    <definedName name="jseqf" localSheetId="18" hidden="1">#REF!</definedName>
    <definedName name="jseqf" localSheetId="20" hidden="1">#REF!</definedName>
    <definedName name="jseqf" localSheetId="21" hidden="1">#REF!</definedName>
    <definedName name="jseqf" localSheetId="22" hidden="1">#REF!</definedName>
    <definedName name="jseqf" localSheetId="23" hidden="1">#REF!</definedName>
    <definedName name="jseqf" hidden="1">#REF!</definedName>
    <definedName name="jz" localSheetId="25" hidden="1">#REF!</definedName>
    <definedName name="jz" localSheetId="0" hidden="1">#REF!</definedName>
    <definedName name="jz" localSheetId="7" hidden="1">#REF!</definedName>
    <definedName name="jz" localSheetId="18" hidden="1">#REF!</definedName>
    <definedName name="jz" localSheetId="20" hidden="1">#REF!</definedName>
    <definedName name="jz" localSheetId="21" hidden="1">#REF!</definedName>
    <definedName name="jz" localSheetId="22" hidden="1">#REF!</definedName>
    <definedName name="jz" localSheetId="23" hidden="1">#REF!</definedName>
    <definedName name="jz" hidden="1">#REF!</definedName>
    <definedName name="jzs" localSheetId="25" hidden="1">#REF!</definedName>
    <definedName name="jzs" localSheetId="7" hidden="1">#REF!</definedName>
    <definedName name="jzs" localSheetId="18" hidden="1">#REF!</definedName>
    <definedName name="jzs" localSheetId="20" hidden="1">#REF!</definedName>
    <definedName name="jzs" localSheetId="21" hidden="1">#REF!</definedName>
    <definedName name="jzs" localSheetId="23" hidden="1">#REF!</definedName>
    <definedName name="jzs" hidden="1">#REF!</definedName>
    <definedName name="k" localSheetId="25" hidden="1">#REF!</definedName>
    <definedName name="k" localSheetId="7" hidden="1">#REF!</definedName>
    <definedName name="k" hidden="1">#REF!</definedName>
    <definedName name="K2_WBEVMODE" hidden="1">0</definedName>
    <definedName name="kal" localSheetId="25" hidden="1">#REF!</definedName>
    <definedName name="kal" localSheetId="0" hidden="1">#REF!</definedName>
    <definedName name="kal" localSheetId="7" hidden="1">#REF!</definedName>
    <definedName name="kal" localSheetId="18" hidden="1">#REF!</definedName>
    <definedName name="kal" localSheetId="20" hidden="1">#REF!</definedName>
    <definedName name="kal" localSheetId="21" hidden="1">#REF!</definedName>
    <definedName name="kal" localSheetId="22" hidden="1">#REF!</definedName>
    <definedName name="kal" localSheetId="23" hidden="1">#REF!</definedName>
    <definedName name="kal" hidden="1">#REF!</definedName>
    <definedName name="kaw" localSheetId="25" hidden="1">#REF!</definedName>
    <definedName name="kaw" localSheetId="7" hidden="1">#REF!</definedName>
    <definedName name="kaw" localSheetId="18" hidden="1">#REF!</definedName>
    <definedName name="kaw" localSheetId="20" hidden="1">#REF!</definedName>
    <definedName name="kaw" localSheetId="21" hidden="1">#REF!</definedName>
    <definedName name="kaw" localSheetId="23" hidden="1">#REF!</definedName>
    <definedName name="kaw" hidden="1">#REF!</definedName>
    <definedName name="kdkd" localSheetId="25" hidden="1">#REF!</definedName>
    <definedName name="kdkd" localSheetId="0" hidden="1">#REF!</definedName>
    <definedName name="kdkd" localSheetId="7" hidden="1">#REF!</definedName>
    <definedName name="kdkd" localSheetId="18" hidden="1">#REF!</definedName>
    <definedName name="kdkd" localSheetId="20" hidden="1">#REF!</definedName>
    <definedName name="kdkd" localSheetId="21" hidden="1">#REF!</definedName>
    <definedName name="kdkd" localSheetId="22" hidden="1">#REF!</definedName>
    <definedName name="kdkd" localSheetId="23" hidden="1">#REF!</definedName>
    <definedName name="kdkd" hidden="1">#REF!</definedName>
    <definedName name="kdkjrt" localSheetId="25" hidden="1">#REF!</definedName>
    <definedName name="kdkjrt" localSheetId="7" hidden="1">#REF!</definedName>
    <definedName name="kdkjrt" localSheetId="18" hidden="1">#REF!</definedName>
    <definedName name="kdkjrt" localSheetId="20" hidden="1">#REF!</definedName>
    <definedName name="kdkjrt" localSheetId="21" hidden="1">#REF!</definedName>
    <definedName name="kdkjrt" localSheetId="23" hidden="1">#REF!</definedName>
    <definedName name="kdkjrt" hidden="1">#REF!</definedName>
    <definedName name="kdsfj" localSheetId="25" hidden="1">#REF!</definedName>
    <definedName name="kdsfj" localSheetId="7" hidden="1">#REF!</definedName>
    <definedName name="kdsfj" localSheetId="18" hidden="1">#REF!</definedName>
    <definedName name="kdsfj" localSheetId="20" hidden="1">#REF!</definedName>
    <definedName name="kdsfj" localSheetId="21" hidden="1">#REF!</definedName>
    <definedName name="kdsfj" localSheetId="23" hidden="1">#REF!</definedName>
    <definedName name="kdsfj" hidden="1">#REF!</definedName>
    <definedName name="kfdlsg" localSheetId="25" hidden="1">#REF!</definedName>
    <definedName name="kfdlsg" localSheetId="7" hidden="1">#REF!</definedName>
    <definedName name="kfdlsg" localSheetId="18" hidden="1">#REF!</definedName>
    <definedName name="kfdlsg" localSheetId="20" hidden="1">#REF!</definedName>
    <definedName name="kfdlsg" localSheetId="21" hidden="1">#REF!</definedName>
    <definedName name="kfdlsg" localSheetId="23" hidden="1">#REF!</definedName>
    <definedName name="kfdlsg" hidden="1">#REF!</definedName>
    <definedName name="kfkf" localSheetId="25" hidden="1">#REF!</definedName>
    <definedName name="kfkf" localSheetId="7" hidden="1">#REF!</definedName>
    <definedName name="kfkf" localSheetId="18" hidden="1">#REF!</definedName>
    <definedName name="kfkf" localSheetId="20" hidden="1">#REF!</definedName>
    <definedName name="kfkf" localSheetId="21" hidden="1">#REF!</definedName>
    <definedName name="kfkf" localSheetId="23" hidden="1">#REF!</definedName>
    <definedName name="kfkf" hidden="1">#REF!</definedName>
    <definedName name="kfkfkf" localSheetId="25" hidden="1">#REF!</definedName>
    <definedName name="kfkfkf" localSheetId="7" hidden="1">#REF!</definedName>
    <definedName name="kfkfkf" localSheetId="18" hidden="1">#REF!</definedName>
    <definedName name="kfkfkf" localSheetId="20" hidden="1">#REF!</definedName>
    <definedName name="kfkfkf" localSheetId="21" hidden="1">#REF!</definedName>
    <definedName name="kfkfkf" localSheetId="23" hidden="1">#REF!</definedName>
    <definedName name="kfkfkf" hidden="1">#REF!</definedName>
    <definedName name="kfkfkfkf" localSheetId="25" hidden="1">#REF!</definedName>
    <definedName name="kfkfkfkf" localSheetId="7" hidden="1">#REF!</definedName>
    <definedName name="kfkfkfkf" localSheetId="18" hidden="1">#REF!</definedName>
    <definedName name="kfkfkfkf" localSheetId="20" hidden="1">#REF!</definedName>
    <definedName name="kfkfkfkf" localSheetId="21" hidden="1">#REF!</definedName>
    <definedName name="kfkfkfkf" localSheetId="23" hidden="1">#REF!</definedName>
    <definedName name="kfkfkfkf" hidden="1">#REF!</definedName>
    <definedName name="kfkfkfl" localSheetId="25" hidden="1">#REF!</definedName>
    <definedName name="kfkfkfl" localSheetId="7" hidden="1">#REF!</definedName>
    <definedName name="kfkfkfl" localSheetId="18" hidden="1">#REF!</definedName>
    <definedName name="kfkfkfl" localSheetId="20" hidden="1">#REF!</definedName>
    <definedName name="kfkfkfl" localSheetId="21" hidden="1">#REF!</definedName>
    <definedName name="kfkfkfl" localSheetId="23" hidden="1">#REF!</definedName>
    <definedName name="kfkfkfl" hidden="1">#REF!</definedName>
    <definedName name="kfkfksm" localSheetId="25" hidden="1">#REF!</definedName>
    <definedName name="kfkfksm" localSheetId="7" hidden="1">#REF!</definedName>
    <definedName name="kfkfksm" localSheetId="18" hidden="1">#REF!</definedName>
    <definedName name="kfkfksm" localSheetId="20" hidden="1">#REF!</definedName>
    <definedName name="kfkfksm" localSheetId="21" hidden="1">#REF!</definedName>
    <definedName name="kfkfksm" localSheetId="23" hidden="1">#REF!</definedName>
    <definedName name="kfkfksm" hidden="1">#REF!</definedName>
    <definedName name="KI" localSheetId="25" hidden="1">#REF!,#REF!</definedName>
    <definedName name="KI" localSheetId="0" hidden="1">#REF!,#REF!</definedName>
    <definedName name="KI" localSheetId="7" hidden="1">#REF!,#REF!</definedName>
    <definedName name="KI" localSheetId="22" hidden="1">#REF!,#REF!</definedName>
    <definedName name="KI" hidden="1">#REF!,#REF!</definedName>
    <definedName name="kiujh" localSheetId="25" hidden="1">#REF!</definedName>
    <definedName name="kiujh" localSheetId="7" hidden="1">#REF!</definedName>
    <definedName name="kiujh" localSheetId="18" hidden="1">#REF!</definedName>
    <definedName name="kiujh" localSheetId="20" hidden="1">#REF!</definedName>
    <definedName name="kiujh" localSheetId="21" hidden="1">#REF!</definedName>
    <definedName name="kiujh" localSheetId="23" hidden="1">#REF!</definedName>
    <definedName name="kiujh" hidden="1">#REF!</definedName>
    <definedName name="kjfdjfei" localSheetId="25" hidden="1">{#N/A,#N/A,FALSE,"OTHERINPUTS";#N/A,#N/A,FALSE,"DITRATEINPUTS";#N/A,#N/A,FALSE,"SUPPLIEDADJINPUT";#N/A,#N/A,FALSE,"TIMINGDIFFINPUTS";#N/A,#N/A,FALSE,"BR&amp;SUPADJ."}</definedName>
    <definedName name="kjfdjfei" localSheetId="0" hidden="1">{#N/A,#N/A,FALSE,"OTHERINPUTS";#N/A,#N/A,FALSE,"DITRATEINPUTS";#N/A,#N/A,FALSE,"SUPPLIEDADJINPUT";#N/A,#N/A,FALSE,"TIMINGDIFFINPUTS";#N/A,#N/A,FALSE,"BR&amp;SUPADJ."}</definedName>
    <definedName name="kjfdjfei" localSheetId="7" hidden="1">{#N/A,#N/A,FALSE,"OTHERINPUTS";#N/A,#N/A,FALSE,"DITRATEINPUTS";#N/A,#N/A,FALSE,"SUPPLIEDADJINPUT";#N/A,#N/A,FALSE,"TIMINGDIFFINPUTS";#N/A,#N/A,FALSE,"BR&amp;SUPADJ."}</definedName>
    <definedName name="kjfdjfei" localSheetId="20" hidden="1">{#N/A,#N/A,FALSE,"OTHERINPUTS";#N/A,#N/A,FALSE,"DITRATEINPUTS";#N/A,#N/A,FALSE,"SUPPLIEDADJINPUT";#N/A,#N/A,FALSE,"TIMINGDIFFINPUTS";#N/A,#N/A,FALSE,"BR&amp;SUPADJ."}</definedName>
    <definedName name="kjfdjfei" localSheetId="21" hidden="1">{#N/A,#N/A,FALSE,"OTHERINPUTS";#N/A,#N/A,FALSE,"DITRATEINPUTS";#N/A,#N/A,FALSE,"SUPPLIEDADJINPUT";#N/A,#N/A,FALSE,"TIMINGDIFFINPUTS";#N/A,#N/A,FALSE,"BR&amp;SUPADJ."}</definedName>
    <definedName name="kjfdjfei" localSheetId="22" hidden="1">{#N/A,#N/A,FALSE,"OTHERINPUTS";#N/A,#N/A,FALSE,"DITRATEINPUTS";#N/A,#N/A,FALSE,"SUPPLIEDADJINPUT";#N/A,#N/A,FALSE,"TIMINGDIFFINPUTS";#N/A,#N/A,FALSE,"BR&amp;SUPADJ."}</definedName>
    <definedName name="kjfdjfei" localSheetId="23" hidden="1">{#N/A,#N/A,FALSE,"OTHERINPUTS";#N/A,#N/A,FALSE,"DITRATEINPUTS";#N/A,#N/A,FALSE,"SUPPLIEDADJINPUT";#N/A,#N/A,FALSE,"TIMINGDIFFINPUTS";#N/A,#N/A,FALSE,"BR&amp;SUPADJ."}</definedName>
    <definedName name="kjfdjfei" hidden="1">{#N/A,#N/A,FALSE,"OTHERINPUTS";#N/A,#N/A,FALSE,"DITRATEINPUTS";#N/A,#N/A,FALSE,"SUPPLIEDADJINPUT";#N/A,#N/A,FALSE,"TIMINGDIFFINPUTS";#N/A,#N/A,FALSE,"BR&amp;SUPADJ."}</definedName>
    <definedName name="kjfjffnnf" localSheetId="25" hidden="1">#REF!</definedName>
    <definedName name="kjfjffnnf" localSheetId="0" hidden="1">#REF!</definedName>
    <definedName name="kjfjffnnf" localSheetId="7" hidden="1">#REF!</definedName>
    <definedName name="kjfjffnnf" localSheetId="18" hidden="1">#REF!</definedName>
    <definedName name="kjfjffnnf" localSheetId="20" hidden="1">#REF!</definedName>
    <definedName name="kjfjffnnf" localSheetId="21" hidden="1">#REF!</definedName>
    <definedName name="kjfjffnnf" localSheetId="22" hidden="1">#REF!</definedName>
    <definedName name="kjfjffnnf" localSheetId="23" hidden="1">#REF!</definedName>
    <definedName name="kjfjffnnf" hidden="1">#REF!</definedName>
    <definedName name="kjhg" localSheetId="25" hidden="1">#REF!</definedName>
    <definedName name="kjhg" localSheetId="7" hidden="1">#REF!</definedName>
    <definedName name="kjhg" localSheetId="18" hidden="1">#REF!</definedName>
    <definedName name="kjhg" localSheetId="20" hidden="1">#REF!</definedName>
    <definedName name="kjhg" localSheetId="21" hidden="1">#REF!</definedName>
    <definedName name="kjhg" localSheetId="23" hidden="1">#REF!</definedName>
    <definedName name="kjhg" hidden="1">#REF!</definedName>
    <definedName name="kjhgf" localSheetId="25" hidden="1">#REF!</definedName>
    <definedName name="kjhgf" localSheetId="7" hidden="1">#REF!</definedName>
    <definedName name="kjhgf" localSheetId="18" hidden="1">#REF!</definedName>
    <definedName name="kjhgf" localSheetId="20" hidden="1">#REF!</definedName>
    <definedName name="kjhgf" localSheetId="21" hidden="1">#REF!</definedName>
    <definedName name="kjhgf" localSheetId="23" hidden="1">#REF!</definedName>
    <definedName name="kjhgf" hidden="1">#REF!</definedName>
    <definedName name="kjk" localSheetId="25" hidden="1">#REF!</definedName>
    <definedName name="kjk" localSheetId="7" hidden="1">#REF!</definedName>
    <definedName name="kjk" hidden="1">#REF!</definedName>
    <definedName name="kjzd" localSheetId="25" hidden="1">#REF!</definedName>
    <definedName name="kjzd" localSheetId="0" hidden="1">#REF!</definedName>
    <definedName name="kjzd" localSheetId="7" hidden="1">#REF!</definedName>
    <definedName name="kjzd" localSheetId="18" hidden="1">#REF!</definedName>
    <definedName name="kjzd" localSheetId="20" hidden="1">#REF!</definedName>
    <definedName name="kjzd" localSheetId="21" hidden="1">#REF!</definedName>
    <definedName name="kjzd" localSheetId="22" hidden="1">#REF!</definedName>
    <definedName name="kjzd" localSheetId="23" hidden="1">#REF!</definedName>
    <definedName name="kjzd" hidden="1">#REF!</definedName>
    <definedName name="kk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kkk" localSheetId="25" hidden="1">#REF!</definedName>
    <definedName name="kkkkk" localSheetId="0" hidden="1">#REF!</definedName>
    <definedName name="kkkkk" localSheetId="7" hidden="1">#REF!</definedName>
    <definedName name="kkkkk" localSheetId="18" hidden="1">#REF!</definedName>
    <definedName name="kkkkk" localSheetId="20" hidden="1">#REF!</definedName>
    <definedName name="kkkkk" localSheetId="21" hidden="1">#REF!</definedName>
    <definedName name="kkkkk" localSheetId="22" hidden="1">#REF!</definedName>
    <definedName name="kkkkk" localSheetId="23" hidden="1">#REF!</definedName>
    <definedName name="kkkkk" hidden="1">#REF!</definedName>
    <definedName name="KL" localSheetId="25" hidden="1">#REF!</definedName>
    <definedName name="KL" localSheetId="0" hidden="1">#REF!</definedName>
    <definedName name="KL" localSheetId="7" hidden="1">#REF!</definedName>
    <definedName name="KL" localSheetId="22" hidden="1">#REF!</definedName>
    <definedName name="KL" hidden="1">#REF!</definedName>
    <definedName name="kldk" localSheetId="25" hidden="1">#REF!</definedName>
    <definedName name="kldk" localSheetId="7" hidden="1">#REF!</definedName>
    <definedName name="kldk" localSheetId="18" hidden="1">#REF!</definedName>
    <definedName name="kldk" localSheetId="20" hidden="1">#REF!</definedName>
    <definedName name="kldk" localSheetId="21" hidden="1">#REF!</definedName>
    <definedName name="kldk" localSheetId="23" hidden="1">#REF!</definedName>
    <definedName name="kldk" hidden="1">#REF!</definedName>
    <definedName name="klfeqw" localSheetId="25" hidden="1">#REF!</definedName>
    <definedName name="klfeqw" localSheetId="7" hidden="1">#REF!</definedName>
    <definedName name="klfeqw" localSheetId="18" hidden="1">#REF!</definedName>
    <definedName name="klfeqw" localSheetId="20" hidden="1">#REF!</definedName>
    <definedName name="klfeqw" localSheetId="21" hidden="1">#REF!</definedName>
    <definedName name="klfeqw" localSheetId="23" hidden="1">#REF!</definedName>
    <definedName name="klfeqw" hidden="1">#REF!</definedName>
    <definedName name="kqwh" localSheetId="25" hidden="1">#REF!</definedName>
    <definedName name="kqwh" localSheetId="7" hidden="1">#REF!</definedName>
    <definedName name="kqwh" localSheetId="18" hidden="1">#REF!</definedName>
    <definedName name="kqwh" localSheetId="20" hidden="1">#REF!</definedName>
    <definedName name="kqwh" localSheetId="21" hidden="1">#REF!</definedName>
    <definedName name="kqwh" localSheetId="23" hidden="1">#REF!</definedName>
    <definedName name="kqwh" hidden="1">#REF!</definedName>
    <definedName name="ksadfl" localSheetId="25" hidden="1">#REF!</definedName>
    <definedName name="ksadfl" localSheetId="7" hidden="1">#REF!</definedName>
    <definedName name="ksadfl" localSheetId="18" hidden="1">#REF!</definedName>
    <definedName name="ksadfl" localSheetId="20" hidden="1">#REF!</definedName>
    <definedName name="ksadfl" localSheetId="21" hidden="1">#REF!</definedName>
    <definedName name="ksadfl" localSheetId="23" hidden="1">#REF!</definedName>
    <definedName name="ksadfl" hidden="1">#REF!</definedName>
    <definedName name="ku" localSheetId="25" hidden="1">{#N/A,#N/A,FALSE,"SCA";#N/A,#N/A,FALSE,"NCA";#N/A,#N/A,FALSE,"SAZ";#N/A,#N/A,FALSE,"CAZ";#N/A,#N/A,FALSE,"SNV";#N/A,#N/A,FALSE,"NNV";#N/A,#N/A,FALSE,"PP";#N/A,#N/A,FALSE,"SA"}</definedName>
    <definedName name="ku" localSheetId="0" hidden="1">{#N/A,#N/A,FALSE,"SCA";#N/A,#N/A,FALSE,"NCA";#N/A,#N/A,FALSE,"SAZ";#N/A,#N/A,FALSE,"CAZ";#N/A,#N/A,FALSE,"SNV";#N/A,#N/A,FALSE,"NNV";#N/A,#N/A,FALSE,"PP";#N/A,#N/A,FALSE,"SA"}</definedName>
    <definedName name="ku" localSheetId="7" hidden="1">{#N/A,#N/A,FALSE,"SCA";#N/A,#N/A,FALSE,"NCA";#N/A,#N/A,FALSE,"SAZ";#N/A,#N/A,FALSE,"CAZ";#N/A,#N/A,FALSE,"SNV";#N/A,#N/A,FALSE,"NNV";#N/A,#N/A,FALSE,"PP";#N/A,#N/A,FALSE,"SA"}</definedName>
    <definedName name="ku" localSheetId="20" hidden="1">{#N/A,#N/A,FALSE,"SCA";#N/A,#N/A,FALSE,"NCA";#N/A,#N/A,FALSE,"SAZ";#N/A,#N/A,FALSE,"CAZ";#N/A,#N/A,FALSE,"SNV";#N/A,#N/A,FALSE,"NNV";#N/A,#N/A,FALSE,"PP";#N/A,#N/A,FALSE,"SA"}</definedName>
    <definedName name="ku" localSheetId="21" hidden="1">{#N/A,#N/A,FALSE,"SCA";#N/A,#N/A,FALSE,"NCA";#N/A,#N/A,FALSE,"SAZ";#N/A,#N/A,FALSE,"CAZ";#N/A,#N/A,FALSE,"SNV";#N/A,#N/A,FALSE,"NNV";#N/A,#N/A,FALSE,"PP";#N/A,#N/A,FALSE,"SA"}</definedName>
    <definedName name="ku" localSheetId="22" hidden="1">{#N/A,#N/A,FALSE,"SCA";#N/A,#N/A,FALSE,"NCA";#N/A,#N/A,FALSE,"SAZ";#N/A,#N/A,FALSE,"CAZ";#N/A,#N/A,FALSE,"SNV";#N/A,#N/A,FALSE,"NNV";#N/A,#N/A,FALSE,"PP";#N/A,#N/A,FALSE,"SA"}</definedName>
    <definedName name="ku" localSheetId="23" hidden="1">{#N/A,#N/A,FALSE,"SCA";#N/A,#N/A,FALSE,"NCA";#N/A,#N/A,FALSE,"SAZ";#N/A,#N/A,FALSE,"CAZ";#N/A,#N/A,FALSE,"SNV";#N/A,#N/A,FALSE,"NNV";#N/A,#N/A,FALSE,"PP";#N/A,#N/A,FALSE,"SA"}</definedName>
    <definedName name="ku" hidden="1">{#N/A,#N/A,FALSE,"SCA";#N/A,#N/A,FALSE,"NCA";#N/A,#N/A,FALSE,"SAZ";#N/A,#N/A,FALSE,"CAZ";#N/A,#N/A,FALSE,"SNV";#N/A,#N/A,FALSE,"NNV";#N/A,#N/A,FALSE,"PP";#N/A,#N/A,FALSE,"SA"}</definedName>
    <definedName name="kw" localSheetId="25" hidden="1">#REF!</definedName>
    <definedName name="kw" localSheetId="0" hidden="1">#REF!</definedName>
    <definedName name="kw" localSheetId="7" hidden="1">#REF!</definedName>
    <definedName name="kw" localSheetId="18" hidden="1">#REF!</definedName>
    <definedName name="kw" localSheetId="20" hidden="1">#REF!</definedName>
    <definedName name="kw" localSheetId="21" hidden="1">#REF!</definedName>
    <definedName name="kw" localSheetId="22" hidden="1">#REF!</definedName>
    <definedName name="kw" localSheetId="23" hidden="1">#REF!</definedName>
    <definedName name="kw" hidden="1">#REF!</definedName>
    <definedName name="kz" localSheetId="25" hidden="1">#REF!</definedName>
    <definedName name="kz" localSheetId="7" hidden="1">#REF!</definedName>
    <definedName name="kz" localSheetId="18" hidden="1">#REF!</definedName>
    <definedName name="kz" localSheetId="20" hidden="1">#REF!</definedName>
    <definedName name="kz" localSheetId="21" hidden="1">#REF!</definedName>
    <definedName name="kz" localSheetId="23" hidden="1">#REF!</definedName>
    <definedName name="kz" hidden="1">#REF!</definedName>
    <definedName name="l" localSheetId="25" hidden="1">#REF!</definedName>
    <definedName name="l" localSheetId="7" hidden="1">#REF!</definedName>
    <definedName name="l" localSheetId="18" hidden="1">#REF!</definedName>
    <definedName name="l" localSheetId="20" hidden="1">#REF!</definedName>
    <definedName name="l" localSheetId="21" hidden="1">#REF!</definedName>
    <definedName name="l" localSheetId="23" hidden="1">#REF!</definedName>
    <definedName name="l" hidden="1">#REF!</definedName>
    <definedName name="lfkfjnn" localSheetId="25" hidden="1">#REF!</definedName>
    <definedName name="lfkfjnn" localSheetId="7" hidden="1">#REF!</definedName>
    <definedName name="lfkfjnn" localSheetId="18" hidden="1">#REF!</definedName>
    <definedName name="lfkfjnn" localSheetId="20" hidden="1">#REF!</definedName>
    <definedName name="lfkfjnn" localSheetId="21" hidden="1">#REF!</definedName>
    <definedName name="lfkfjnn" localSheetId="23" hidden="1">#REF!</definedName>
    <definedName name="lfkfjnn" hidden="1">#REF!</definedName>
    <definedName name="limcount" hidden="1">1</definedName>
    <definedName name="ListOffset" hidden="1">1</definedName>
    <definedName name="lkajsdfg" localSheetId="25" hidden="1">#REF!</definedName>
    <definedName name="lkajsdfg" localSheetId="7" hidden="1">#REF!</definedName>
    <definedName name="lkajsdfg" localSheetId="18" hidden="1">#REF!</definedName>
    <definedName name="lkajsdfg" localSheetId="20" hidden="1">#REF!</definedName>
    <definedName name="lkajsdfg" localSheetId="21" hidden="1">#REF!</definedName>
    <definedName name="lkajsdfg" localSheetId="23" hidden="1">#REF!</definedName>
    <definedName name="lkajsdfg" hidden="1">#REF!</definedName>
    <definedName name="lkjh" localSheetId="25" hidden="1">#REF!</definedName>
    <definedName name="lkjh" localSheetId="7" hidden="1">#REF!</definedName>
    <definedName name="lkjh" localSheetId="18" hidden="1">#REF!</definedName>
    <definedName name="lkjh" localSheetId="20" hidden="1">#REF!</definedName>
    <definedName name="lkjh" localSheetId="21" hidden="1">#REF!</definedName>
    <definedName name="lkjh" localSheetId="23" hidden="1">#REF!</definedName>
    <definedName name="lkjh" hidden="1">#REF!</definedName>
    <definedName name="lkjkju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jkju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jkju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jkju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jkju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jkju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jkju" localSheetId="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jkju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ohsvd" localSheetId="25" hidden="1">#REF!</definedName>
    <definedName name="lkohsvd" localSheetId="0" hidden="1">#REF!</definedName>
    <definedName name="lkohsvd" localSheetId="7" hidden="1">#REF!</definedName>
    <definedName name="lkohsvd" localSheetId="18" hidden="1">#REF!</definedName>
    <definedName name="lkohsvd" localSheetId="20" hidden="1">#REF!</definedName>
    <definedName name="lkohsvd" localSheetId="21" hidden="1">#REF!</definedName>
    <definedName name="lkohsvd" localSheetId="22" hidden="1">#REF!</definedName>
    <definedName name="lkohsvd" localSheetId="23" hidden="1">#REF!</definedName>
    <definedName name="lkohsvd" hidden="1">#REF!</definedName>
    <definedName name="llllllllll" localSheetId="25" hidden="1">#REF!</definedName>
    <definedName name="llllllllll" localSheetId="7" hidden="1">#REF!</definedName>
    <definedName name="llllllllll" localSheetId="18" hidden="1">#REF!</definedName>
    <definedName name="llllllllll" localSheetId="20" hidden="1">#REF!</definedName>
    <definedName name="llllllllll" localSheetId="21" hidden="1">#REF!</definedName>
    <definedName name="llllllllll" localSheetId="23" hidden="1">#REF!</definedName>
    <definedName name="llllllllll" hidden="1">#REF!</definedName>
    <definedName name="loke" localSheetId="25" hidden="1">#REF!</definedName>
    <definedName name="loke" localSheetId="7" hidden="1">#REF!</definedName>
    <definedName name="loke" localSheetId="18" hidden="1">#REF!</definedName>
    <definedName name="loke" localSheetId="20" hidden="1">#REF!</definedName>
    <definedName name="loke" localSheetId="21" hidden="1">#REF!</definedName>
    <definedName name="loke" localSheetId="23" hidden="1">#REF!</definedName>
    <definedName name="loke" hidden="1">#REF!</definedName>
    <definedName name="lpoicea" localSheetId="25" hidden="1">#REF!</definedName>
    <definedName name="lpoicea" localSheetId="7" hidden="1">#REF!</definedName>
    <definedName name="lpoicea" localSheetId="18" hidden="1">#REF!</definedName>
    <definedName name="lpoicea" localSheetId="20" hidden="1">#REF!</definedName>
    <definedName name="lpoicea" localSheetId="21" hidden="1">#REF!</definedName>
    <definedName name="lpoicea" localSheetId="23" hidden="1">#REF!</definedName>
    <definedName name="lpoicea" hidden="1">#REF!</definedName>
    <definedName name="ls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ls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ls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ls" localSheetId="2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ls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ls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ls" localSheetId="2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ls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misc" localSheetId="25" hidden="1">#REF!</definedName>
    <definedName name="misc" localSheetId="0" hidden="1">#REF!</definedName>
    <definedName name="misc" localSheetId="7" hidden="1">#REF!</definedName>
    <definedName name="misc" localSheetId="18" hidden="1">#REF!</definedName>
    <definedName name="misc" localSheetId="20" hidden="1">#REF!</definedName>
    <definedName name="misc" localSheetId="21" hidden="1">#REF!</definedName>
    <definedName name="misc" localSheetId="22" hidden="1">#REF!</definedName>
    <definedName name="misc" localSheetId="23" hidden="1">#REF!</definedName>
    <definedName name="misc" hidden="1">#REF!</definedName>
    <definedName name="mlaw" localSheetId="25" hidden="1">#REF!</definedName>
    <definedName name="mlaw" localSheetId="7" hidden="1">#REF!</definedName>
    <definedName name="mlaw" localSheetId="18" hidden="1">#REF!</definedName>
    <definedName name="mlaw" localSheetId="20" hidden="1">#REF!</definedName>
    <definedName name="mlaw" localSheetId="21" hidden="1">#REF!</definedName>
    <definedName name="mlaw" localSheetId="23" hidden="1">#REF!</definedName>
    <definedName name="mlaw" hidden="1">#REF!</definedName>
    <definedName name="mnbv" localSheetId="25" hidden="1">#REF!</definedName>
    <definedName name="mnbv" localSheetId="7" hidden="1">#REF!</definedName>
    <definedName name="mnbv" localSheetId="18" hidden="1">#REF!</definedName>
    <definedName name="mnbv" localSheetId="20" hidden="1">#REF!</definedName>
    <definedName name="mnbv" localSheetId="21" hidden="1">#REF!</definedName>
    <definedName name="mnbv" localSheetId="23" hidden="1">#REF!</definedName>
    <definedName name="mnbv" hidden="1">#REF!</definedName>
    <definedName name="mnkp" localSheetId="25" hidden="1">#REF!</definedName>
    <definedName name="mnkp" localSheetId="7" hidden="1">#REF!</definedName>
    <definedName name="mnkp" localSheetId="18" hidden="1">#REF!</definedName>
    <definedName name="mnkp" localSheetId="20" hidden="1">#REF!</definedName>
    <definedName name="mnkp" localSheetId="21" hidden="1">#REF!</definedName>
    <definedName name="mnkp" localSheetId="23" hidden="1">#REF!</definedName>
    <definedName name="mnkp" hidden="1">#REF!</definedName>
    <definedName name="mo" localSheetId="25" hidden="1">#REF!</definedName>
    <definedName name="mo" localSheetId="7" hidden="1">#REF!</definedName>
    <definedName name="mo" localSheetId="18" hidden="1">#REF!</definedName>
    <definedName name="mo" localSheetId="20" hidden="1">#REF!</definedName>
    <definedName name="mo" localSheetId="21" hidden="1">#REF!</definedName>
    <definedName name="mo" localSheetId="23" hidden="1">#REF!</definedName>
    <definedName name="mo" hidden="1">#REF!</definedName>
    <definedName name="mol" localSheetId="25" hidden="1">#REF!</definedName>
    <definedName name="mol" localSheetId="7" hidden="1">#REF!</definedName>
    <definedName name="mol" localSheetId="18" hidden="1">#REF!</definedName>
    <definedName name="mol" localSheetId="20" hidden="1">#REF!</definedName>
    <definedName name="mol" localSheetId="21" hidden="1">#REF!</definedName>
    <definedName name="mol" localSheetId="23" hidden="1">#REF!</definedName>
    <definedName name="mol" hidden="1">#REF!</definedName>
    <definedName name="molp" localSheetId="25" hidden="1">#REF!</definedName>
    <definedName name="molp" localSheetId="7" hidden="1">#REF!</definedName>
    <definedName name="molp" localSheetId="18" hidden="1">#REF!</definedName>
    <definedName name="molp" localSheetId="20" hidden="1">#REF!</definedName>
    <definedName name="molp" localSheetId="21" hidden="1">#REF!</definedName>
    <definedName name="molp" localSheetId="23" hidden="1">#REF!</definedName>
    <definedName name="molp" hidden="1">#REF!</definedName>
    <definedName name="myty" localSheetId="25" hidden="1">{#N/A,#N/A,FALSE,"GLDwnLoad"}</definedName>
    <definedName name="myty" localSheetId="0" hidden="1">{#N/A,#N/A,FALSE,"GLDwnLoad"}</definedName>
    <definedName name="myty" localSheetId="7" hidden="1">{#N/A,#N/A,FALSE,"GLDwnLoad"}</definedName>
    <definedName name="myty" localSheetId="20" hidden="1">{#N/A,#N/A,FALSE,"GLDwnLoad"}</definedName>
    <definedName name="myty" localSheetId="21" hidden="1">{#N/A,#N/A,FALSE,"GLDwnLoad"}</definedName>
    <definedName name="myty" localSheetId="22" hidden="1">{#N/A,#N/A,FALSE,"GLDwnLoad"}</definedName>
    <definedName name="myty" localSheetId="23" hidden="1">{#N/A,#N/A,FALSE,"GLDwnLoad"}</definedName>
    <definedName name="myty" hidden="1">{#N/A,#N/A,FALSE,"GLDwnLoad"}</definedName>
    <definedName name="myuyj" localSheetId="25" hidden="1">{#N/A,#N/A,FALSE,"GLDwnLoad"}</definedName>
    <definedName name="myuyj" localSheetId="0" hidden="1">{#N/A,#N/A,FALSE,"GLDwnLoad"}</definedName>
    <definedName name="myuyj" localSheetId="7" hidden="1">{#N/A,#N/A,FALSE,"GLDwnLoad"}</definedName>
    <definedName name="myuyj" localSheetId="20" hidden="1">{#N/A,#N/A,FALSE,"GLDwnLoad"}</definedName>
    <definedName name="myuyj" localSheetId="21" hidden="1">{#N/A,#N/A,FALSE,"GLDwnLoad"}</definedName>
    <definedName name="myuyj" localSheetId="22" hidden="1">{#N/A,#N/A,FALSE,"GLDwnLoad"}</definedName>
    <definedName name="myuyj" localSheetId="23" hidden="1">{#N/A,#N/A,FALSE,"GLDwnLoad"}</definedName>
    <definedName name="myuyj" hidden="1">{#N/A,#N/A,FALSE,"GLDwnLoad"}</definedName>
    <definedName name="NADA" localSheetId="2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localSheetId="18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localSheetId="2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localSheetId="2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localSheetId="2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localSheetId="2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2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field" localSheetId="25" hidden="1">#REF!</definedName>
    <definedName name="namefield" localSheetId="0" hidden="1">#REF!</definedName>
    <definedName name="namefield" localSheetId="7" hidden="1">#REF!</definedName>
    <definedName name="namefield" localSheetId="18" hidden="1">#REF!</definedName>
    <definedName name="namefield" localSheetId="20" hidden="1">#REF!</definedName>
    <definedName name="namefield" localSheetId="21" hidden="1">#REF!</definedName>
    <definedName name="namefield" localSheetId="22" hidden="1">#REF!</definedName>
    <definedName name="namefield" localSheetId="23" hidden="1">#REF!</definedName>
    <definedName name="namefield" hidden="1">#REF!</definedName>
    <definedName name="naow" localSheetId="25" hidden="1">#REF!</definedName>
    <definedName name="naow" localSheetId="7" hidden="1">#REF!</definedName>
    <definedName name="naow" localSheetId="18" hidden="1">#REF!</definedName>
    <definedName name="naow" localSheetId="20" hidden="1">#REF!</definedName>
    <definedName name="naow" localSheetId="21" hidden="1">#REF!</definedName>
    <definedName name="naow" localSheetId="23" hidden="1">#REF!</definedName>
    <definedName name="naow" hidden="1">#REF!</definedName>
    <definedName name="nbeo" localSheetId="25" hidden="1">#REF!</definedName>
    <definedName name="nbeo" localSheetId="7" hidden="1">#REF!</definedName>
    <definedName name="nbeo" localSheetId="18" hidden="1">#REF!</definedName>
    <definedName name="nbeo" localSheetId="20" hidden="1">#REF!</definedName>
    <definedName name="nbeo" localSheetId="21" hidden="1">#REF!</definedName>
    <definedName name="nbeo" localSheetId="23" hidden="1">#REF!</definedName>
    <definedName name="nbeo" hidden="1">#REF!</definedName>
    <definedName name="nbw" localSheetId="25" hidden="1">#REF!</definedName>
    <definedName name="nbw" localSheetId="7" hidden="1">#REF!</definedName>
    <definedName name="nbw" localSheetId="18" hidden="1">#REF!</definedName>
    <definedName name="nbw" localSheetId="20" hidden="1">#REF!</definedName>
    <definedName name="nbw" localSheetId="21" hidden="1">#REF!</definedName>
    <definedName name="nbw" localSheetId="23" hidden="1">#REF!</definedName>
    <definedName name="nbw" hidden="1">#REF!</definedName>
    <definedName name="new" localSheetId="25" hidden="1">{"Summary",#N/A,FALSE,"Options "}</definedName>
    <definedName name="new" localSheetId="0" hidden="1">{"Summary",#N/A,FALSE,"Options "}</definedName>
    <definedName name="new" localSheetId="7" hidden="1">{"Summary",#N/A,FALSE,"Options "}</definedName>
    <definedName name="new" localSheetId="20" hidden="1">{"Summary",#N/A,FALSE,"Options "}</definedName>
    <definedName name="new" localSheetId="21" hidden="1">{"Summary",#N/A,FALSE,"Options "}</definedName>
    <definedName name="new" localSheetId="22" hidden="1">{"Summary",#N/A,FALSE,"Options "}</definedName>
    <definedName name="new" localSheetId="23" hidden="1">{"Summary",#N/A,FALSE,"Options "}</definedName>
    <definedName name="new" hidden="1">{"Summary",#N/A,FALSE,"Options "}</definedName>
    <definedName name="niPO" localSheetId="25" hidden="1">#REF!</definedName>
    <definedName name="niPO" localSheetId="0" hidden="1">#REF!</definedName>
    <definedName name="niPO" localSheetId="7" hidden="1">#REF!</definedName>
    <definedName name="niPO" localSheetId="18" hidden="1">#REF!</definedName>
    <definedName name="niPO" localSheetId="20" hidden="1">#REF!</definedName>
    <definedName name="niPO" localSheetId="21" hidden="1">#REF!</definedName>
    <definedName name="niPO" localSheetId="22" hidden="1">#REF!</definedName>
    <definedName name="niPO" localSheetId="23" hidden="1">#REF!</definedName>
    <definedName name="niPO" hidden="1">#REF!</definedName>
    <definedName name="nipxre" localSheetId="25" hidden="1">#REF!</definedName>
    <definedName name="nipxre" localSheetId="7" hidden="1">#REF!</definedName>
    <definedName name="nipxre" localSheetId="18" hidden="1">#REF!</definedName>
    <definedName name="nipxre" localSheetId="20" hidden="1">#REF!</definedName>
    <definedName name="nipxre" localSheetId="21" hidden="1">#REF!</definedName>
    <definedName name="nipxre" localSheetId="23" hidden="1">#REF!</definedName>
    <definedName name="nipxre" hidden="1">#REF!</definedName>
    <definedName name="nixre" localSheetId="25" hidden="1">#REF!</definedName>
    <definedName name="nixre" localSheetId="7" hidden="1">#REF!</definedName>
    <definedName name="nixre" localSheetId="18" hidden="1">#REF!</definedName>
    <definedName name="nixre" localSheetId="20" hidden="1">#REF!</definedName>
    <definedName name="nixre" localSheetId="21" hidden="1">#REF!</definedName>
    <definedName name="nixre" localSheetId="23" hidden="1">#REF!</definedName>
    <definedName name="nixre" hidden="1">#REF!</definedName>
    <definedName name="nk" localSheetId="25" hidden="1">#REF!</definedName>
    <definedName name="nk" localSheetId="7" hidden="1">#REF!</definedName>
    <definedName name="nk" localSheetId="18" hidden="1">#REF!</definedName>
    <definedName name="nk" localSheetId="20" hidden="1">#REF!</definedName>
    <definedName name="nk" localSheetId="21" hidden="1">#REF!</definedName>
    <definedName name="nk" localSheetId="23" hidden="1">#REF!</definedName>
    <definedName name="nk" hidden="1">#REF!</definedName>
    <definedName name="nki" localSheetId="25" hidden="1">#REF!</definedName>
    <definedName name="nki" localSheetId="7" hidden="1">#REF!</definedName>
    <definedName name="nki" localSheetId="18" hidden="1">#REF!</definedName>
    <definedName name="nki" localSheetId="20" hidden="1">#REF!</definedName>
    <definedName name="nki" localSheetId="21" hidden="1">#REF!</definedName>
    <definedName name="nki" localSheetId="23" hidden="1">#REF!</definedName>
    <definedName name="nki" hidden="1">#REF!</definedName>
    <definedName name="nkiw" localSheetId="25" hidden="1">#REF!</definedName>
    <definedName name="nkiw" localSheetId="7" hidden="1">#REF!</definedName>
    <definedName name="nkiw" localSheetId="18" hidden="1">#REF!</definedName>
    <definedName name="nkiw" localSheetId="20" hidden="1">#REF!</definedName>
    <definedName name="nkiw" localSheetId="21" hidden="1">#REF!</definedName>
    <definedName name="nkiw" localSheetId="23" hidden="1">#REF!</definedName>
    <definedName name="nkiw" hidden="1">#REF!</definedName>
    <definedName name="nKLqw" localSheetId="25" hidden="1">#REF!</definedName>
    <definedName name="nKLqw" localSheetId="7" hidden="1">#REF!</definedName>
    <definedName name="nKLqw" localSheetId="18" hidden="1">#REF!</definedName>
    <definedName name="nKLqw" localSheetId="20" hidden="1">#REF!</definedName>
    <definedName name="nKLqw" localSheetId="21" hidden="1">#REF!</definedName>
    <definedName name="nKLqw" localSheetId="23" hidden="1">#REF!</definedName>
    <definedName name="nKLqw" hidden="1">#REF!</definedName>
    <definedName name="nkse" localSheetId="25" hidden="1">#REF!</definedName>
    <definedName name="nkse" localSheetId="7" hidden="1">#REF!</definedName>
    <definedName name="nkse" localSheetId="18" hidden="1">#REF!</definedName>
    <definedName name="nkse" localSheetId="20" hidden="1">#REF!</definedName>
    <definedName name="nkse" localSheetId="21" hidden="1">#REF!</definedName>
    <definedName name="nkse" localSheetId="23" hidden="1">#REF!</definedName>
    <definedName name="nkse" hidden="1">#REF!</definedName>
    <definedName name="nkw" localSheetId="25" hidden="1">#REF!</definedName>
    <definedName name="nkw" localSheetId="7" hidden="1">#REF!</definedName>
    <definedName name="nkw" localSheetId="18" hidden="1">#REF!</definedName>
    <definedName name="nkw" localSheetId="20" hidden="1">#REF!</definedName>
    <definedName name="nkw" localSheetId="21" hidden="1">#REF!</definedName>
    <definedName name="nkw" localSheetId="23" hidden="1">#REF!</definedName>
    <definedName name="nkw" hidden="1">#REF!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MN" localSheetId="25" hidden="1">#REF!</definedName>
    <definedName name="NMN" localSheetId="0" hidden="1">#REF!</definedName>
    <definedName name="NMN" localSheetId="7" hidden="1">#REF!</definedName>
    <definedName name="NMN" localSheetId="18" hidden="1">#REF!</definedName>
    <definedName name="NMN" localSheetId="20" hidden="1">#REF!</definedName>
    <definedName name="NMN" localSheetId="21" hidden="1">#REF!</definedName>
    <definedName name="NMN" localSheetId="22" hidden="1">#REF!</definedName>
    <definedName name="NMN" localSheetId="23" hidden="1">#REF!</definedName>
    <definedName name="NMN" hidden="1">#REF!</definedName>
    <definedName name="nmop" localSheetId="25" hidden="1">#REF!</definedName>
    <definedName name="nmop" localSheetId="7" hidden="1">#REF!</definedName>
    <definedName name="nmop" localSheetId="18" hidden="1">#REF!</definedName>
    <definedName name="nmop" localSheetId="20" hidden="1">#REF!</definedName>
    <definedName name="nmop" localSheetId="21" hidden="1">#REF!</definedName>
    <definedName name="nmop" localSheetId="23" hidden="1">#REF!</definedName>
    <definedName name="nmop" hidden="1">#REF!</definedName>
    <definedName name="nmwqi" localSheetId="25" hidden="1">#REF!</definedName>
    <definedName name="nmwqi" localSheetId="7" hidden="1">#REF!</definedName>
    <definedName name="nmwqi" localSheetId="18" hidden="1">#REF!</definedName>
    <definedName name="nmwqi" localSheetId="20" hidden="1">#REF!</definedName>
    <definedName name="nmwqi" localSheetId="21" hidden="1">#REF!</definedName>
    <definedName name="nmwqi" localSheetId="23" hidden="1">#REF!</definedName>
    <definedName name="nmwqi" hidden="1">#REF!</definedName>
    <definedName name="nnnnnnn" localSheetId="25" hidden="1">#REF!</definedName>
    <definedName name="nnnnnnn" localSheetId="7" hidden="1">#REF!</definedName>
    <definedName name="nnnnnnn" localSheetId="18" hidden="1">#REF!</definedName>
    <definedName name="nnnnnnn" localSheetId="20" hidden="1">#REF!</definedName>
    <definedName name="nnnnnnn" localSheetId="21" hidden="1">#REF!</definedName>
    <definedName name="nnnnnnn" localSheetId="23" hidden="1">#REF!</definedName>
    <definedName name="nnnnnnn" hidden="1">#REF!</definedName>
    <definedName name="no" localSheetId="25" hidden="1">#REF!</definedName>
    <definedName name="no" localSheetId="7" hidden="1">#REF!</definedName>
    <definedName name="no" localSheetId="18" hidden="1">#REF!</definedName>
    <definedName name="no" localSheetId="20" hidden="1">#REF!</definedName>
    <definedName name="no" localSheetId="21" hidden="1">#REF!</definedName>
    <definedName name="no" localSheetId="23" hidden="1">#REF!</definedName>
    <definedName name="no" hidden="1">#REF!</definedName>
    <definedName name="noip" localSheetId="25" hidden="1">#REF!</definedName>
    <definedName name="noip" localSheetId="7" hidden="1">#REF!</definedName>
    <definedName name="noip" localSheetId="18" hidden="1">#REF!</definedName>
    <definedName name="noip" localSheetId="20" hidden="1">#REF!</definedName>
    <definedName name="noip" localSheetId="21" hidden="1">#REF!</definedName>
    <definedName name="noip" localSheetId="23" hidden="1">#REF!</definedName>
    <definedName name="noip" hidden="1">#REF!</definedName>
    <definedName name="noipx" localSheetId="25" hidden="1">#REF!</definedName>
    <definedName name="noipx" localSheetId="7" hidden="1">#REF!</definedName>
    <definedName name="noipx" localSheetId="18" hidden="1">#REF!</definedName>
    <definedName name="noipx" localSheetId="20" hidden="1">#REF!</definedName>
    <definedName name="noipx" localSheetId="21" hidden="1">#REF!</definedName>
    <definedName name="noipx" localSheetId="23" hidden="1">#REF!</definedName>
    <definedName name="noipx" hidden="1">#REF!</definedName>
    <definedName name="nom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NE" localSheetId="25" hidden="1">{#N/A,#N/A,FALSE,"SCA";#N/A,#N/A,FALSE,"NCA";#N/A,#N/A,FALSE,"SAZ";#N/A,#N/A,FALSE,"CAZ";#N/A,#N/A,FALSE,"SNV";#N/A,#N/A,FALSE,"NNV";#N/A,#N/A,FALSE,"PP";#N/A,#N/A,FALSE,"SA"}</definedName>
    <definedName name="NONE" localSheetId="0" hidden="1">{#N/A,#N/A,FALSE,"SCA";#N/A,#N/A,FALSE,"NCA";#N/A,#N/A,FALSE,"SAZ";#N/A,#N/A,FALSE,"CAZ";#N/A,#N/A,FALSE,"SNV";#N/A,#N/A,FALSE,"NNV";#N/A,#N/A,FALSE,"PP";#N/A,#N/A,FALSE,"SA"}</definedName>
    <definedName name="NONE" localSheetId="7" hidden="1">{#N/A,#N/A,FALSE,"SCA";#N/A,#N/A,FALSE,"NCA";#N/A,#N/A,FALSE,"SAZ";#N/A,#N/A,FALSE,"CAZ";#N/A,#N/A,FALSE,"SNV";#N/A,#N/A,FALSE,"NNV";#N/A,#N/A,FALSE,"PP";#N/A,#N/A,FALSE,"SA"}</definedName>
    <definedName name="NONE" localSheetId="18" hidden="1">{#N/A,#N/A,FALSE,"SCA";#N/A,#N/A,FALSE,"NCA";#N/A,#N/A,FALSE,"SAZ";#N/A,#N/A,FALSE,"CAZ";#N/A,#N/A,FALSE,"SNV";#N/A,#N/A,FALSE,"NNV";#N/A,#N/A,FALSE,"PP";#N/A,#N/A,FALSE,"SA"}</definedName>
    <definedName name="NONE" localSheetId="20" hidden="1">{#N/A,#N/A,FALSE,"SCA";#N/A,#N/A,FALSE,"NCA";#N/A,#N/A,FALSE,"SAZ";#N/A,#N/A,FALSE,"CAZ";#N/A,#N/A,FALSE,"SNV";#N/A,#N/A,FALSE,"NNV";#N/A,#N/A,FALSE,"PP";#N/A,#N/A,FALSE,"SA"}</definedName>
    <definedName name="NONE" localSheetId="21" hidden="1">{#N/A,#N/A,FALSE,"SCA";#N/A,#N/A,FALSE,"NCA";#N/A,#N/A,FALSE,"SAZ";#N/A,#N/A,FALSE,"CAZ";#N/A,#N/A,FALSE,"SNV";#N/A,#N/A,FALSE,"NNV";#N/A,#N/A,FALSE,"PP";#N/A,#N/A,FALSE,"SA"}</definedName>
    <definedName name="NONE" localSheetId="22" hidden="1">{#N/A,#N/A,FALSE,"SCA";#N/A,#N/A,FALSE,"NCA";#N/A,#N/A,FALSE,"SAZ";#N/A,#N/A,FALSE,"CAZ";#N/A,#N/A,FALSE,"SNV";#N/A,#N/A,FALSE,"NNV";#N/A,#N/A,FALSE,"PP";#N/A,#N/A,FALSE,"SA"}</definedName>
    <definedName name="NONE" localSheetId="23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nop" localSheetId="25" hidden="1">#REF!</definedName>
    <definedName name="nop" localSheetId="0" hidden="1">#REF!</definedName>
    <definedName name="nop" localSheetId="7" hidden="1">#REF!</definedName>
    <definedName name="nop" localSheetId="18" hidden="1">#REF!</definedName>
    <definedName name="nop" localSheetId="20" hidden="1">#REF!</definedName>
    <definedName name="nop" localSheetId="21" hidden="1">#REF!</definedName>
    <definedName name="nop" localSheetId="22" hidden="1">#REF!</definedName>
    <definedName name="nop" localSheetId="23" hidden="1">#REF!</definedName>
    <definedName name="nop" hidden="1">#REF!</definedName>
    <definedName name="nope" localSheetId="25" hidden="1">#REF!</definedName>
    <definedName name="nope" localSheetId="7" hidden="1">#REF!</definedName>
    <definedName name="nope" localSheetId="18" hidden="1">#REF!</definedName>
    <definedName name="nope" localSheetId="20" hidden="1">#REF!</definedName>
    <definedName name="nope" localSheetId="21" hidden="1">#REF!</definedName>
    <definedName name="nope" localSheetId="23" hidden="1">#REF!</definedName>
    <definedName name="nope" hidden="1">#REF!</definedName>
    <definedName name="noper" localSheetId="25" hidden="1">#REF!</definedName>
    <definedName name="noper" localSheetId="7" hidden="1">#REF!</definedName>
    <definedName name="noper" localSheetId="18" hidden="1">#REF!</definedName>
    <definedName name="noper" localSheetId="20" hidden="1">#REF!</definedName>
    <definedName name="noper" localSheetId="21" hidden="1">#REF!</definedName>
    <definedName name="noper" localSheetId="23" hidden="1">#REF!</definedName>
    <definedName name="noper" hidden="1">#REF!</definedName>
    <definedName name="now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sz" localSheetId="25" hidden="1">#REF!</definedName>
    <definedName name="nsz" localSheetId="0" hidden="1">#REF!</definedName>
    <definedName name="nsz" localSheetId="7" hidden="1">#REF!</definedName>
    <definedName name="nsz" localSheetId="18" hidden="1">#REF!</definedName>
    <definedName name="nsz" localSheetId="20" hidden="1">#REF!</definedName>
    <definedName name="nsz" localSheetId="21" hidden="1">#REF!</definedName>
    <definedName name="nsz" localSheetId="22" hidden="1">#REF!</definedName>
    <definedName name="nsz" localSheetId="23" hidden="1">#REF!</definedName>
    <definedName name="nsz" hidden="1">#REF!</definedName>
    <definedName name="ntgt" localSheetId="25" hidden="1">{"'Sheet1'!$A$1:$O$40"}</definedName>
    <definedName name="ntgt" localSheetId="0" hidden="1">{"'Sheet1'!$A$1:$O$40"}</definedName>
    <definedName name="ntgt" localSheetId="7" hidden="1">{"'Sheet1'!$A$1:$O$40"}</definedName>
    <definedName name="ntgt" localSheetId="20" hidden="1">{"'Sheet1'!$A$1:$O$40"}</definedName>
    <definedName name="ntgt" localSheetId="21" hidden="1">{"'Sheet1'!$A$1:$O$40"}</definedName>
    <definedName name="ntgt" localSheetId="22" hidden="1">{"'Sheet1'!$A$1:$O$40"}</definedName>
    <definedName name="ntgt" localSheetId="23" hidden="1">{"'Sheet1'!$A$1:$O$40"}</definedName>
    <definedName name="ntgt" hidden="1">{"'Sheet1'!$A$1:$O$40"}</definedName>
    <definedName name="num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" localSheetId="25" hidden="1">#REF!</definedName>
    <definedName name="o" localSheetId="7" hidden="1">#REF!</definedName>
    <definedName name="o" localSheetId="18" hidden="1">#REF!</definedName>
    <definedName name="o" localSheetId="20" hidden="1">#REF!</definedName>
    <definedName name="o" localSheetId="21" hidden="1">#REF!</definedName>
    <definedName name="o" localSheetId="23" hidden="1">#REF!</definedName>
    <definedName name="o" hidden="1">#REF!</definedName>
    <definedName name="ocq" localSheetId="25" hidden="1">#REF!</definedName>
    <definedName name="ocq" localSheetId="7" hidden="1">#REF!</definedName>
    <definedName name="ocq" localSheetId="18" hidden="1">#REF!</definedName>
    <definedName name="ocq" localSheetId="20" hidden="1">#REF!</definedName>
    <definedName name="ocq" localSheetId="21" hidden="1">#REF!</definedName>
    <definedName name="ocq" localSheetId="23" hidden="1">#REF!</definedName>
    <definedName name="ocq" hidden="1">#REF!</definedName>
    <definedName name="odezscv" localSheetId="25" hidden="1">#REF!</definedName>
    <definedName name="odezscv" localSheetId="7" hidden="1">#REF!</definedName>
    <definedName name="odezscv" localSheetId="18" hidden="1">#REF!</definedName>
    <definedName name="odezscv" localSheetId="20" hidden="1">#REF!</definedName>
    <definedName name="odezscv" localSheetId="21" hidden="1">#REF!</definedName>
    <definedName name="odezscv" localSheetId="23" hidden="1">#REF!</definedName>
    <definedName name="odezscv" hidden="1">#REF!</definedName>
    <definedName name="ofooooo" localSheetId="25" hidden="1">#REF!</definedName>
    <definedName name="ofooooo" localSheetId="7" hidden="1">#REF!</definedName>
    <definedName name="ofooooo" localSheetId="18" hidden="1">#REF!</definedName>
    <definedName name="ofooooo" localSheetId="20" hidden="1">#REF!</definedName>
    <definedName name="ofooooo" localSheetId="21" hidden="1">#REF!</definedName>
    <definedName name="ofooooo" localSheetId="23" hidden="1">#REF!</definedName>
    <definedName name="ofooooo" hidden="1">#REF!</definedName>
    <definedName name="oia" localSheetId="25" hidden="1">#REF!</definedName>
    <definedName name="oia" localSheetId="7" hidden="1">#REF!</definedName>
    <definedName name="oia" localSheetId="18" hidden="1">#REF!</definedName>
    <definedName name="oia" localSheetId="20" hidden="1">#REF!</definedName>
    <definedName name="oia" localSheetId="21" hidden="1">#REF!</definedName>
    <definedName name="oia" localSheetId="23" hidden="1">#REF!</definedName>
    <definedName name="oia" hidden="1">#REF!</definedName>
    <definedName name="oiacew" localSheetId="25" hidden="1">#REF!</definedName>
    <definedName name="oiacew" localSheetId="7" hidden="1">#REF!</definedName>
    <definedName name="oiacew" localSheetId="18" hidden="1">#REF!</definedName>
    <definedName name="oiacew" localSheetId="20" hidden="1">#REF!</definedName>
    <definedName name="oiacew" localSheetId="21" hidden="1">#REF!</definedName>
    <definedName name="oiacew" localSheetId="23" hidden="1">#REF!</definedName>
    <definedName name="oiacew" hidden="1">#REF!</definedName>
    <definedName name="oicw" localSheetId="25" hidden="1">#REF!</definedName>
    <definedName name="oicw" localSheetId="7" hidden="1">#REF!</definedName>
    <definedName name="oicw" localSheetId="18" hidden="1">#REF!</definedName>
    <definedName name="oicw" localSheetId="20" hidden="1">#REF!</definedName>
    <definedName name="oicw" localSheetId="21" hidden="1">#REF!</definedName>
    <definedName name="oicw" localSheetId="23" hidden="1">#REF!</definedName>
    <definedName name="oicw" hidden="1">#REF!</definedName>
    <definedName name="oieac" localSheetId="25" hidden="1">#REF!</definedName>
    <definedName name="oieac" localSheetId="7" hidden="1">#REF!</definedName>
    <definedName name="oieac" localSheetId="18" hidden="1">#REF!</definedName>
    <definedName name="oieac" localSheetId="20" hidden="1">#REF!</definedName>
    <definedName name="oieac" localSheetId="21" hidden="1">#REF!</definedName>
    <definedName name="oieac" localSheetId="23" hidden="1">#REF!</definedName>
    <definedName name="oieac" hidden="1">#REF!</definedName>
    <definedName name="oiewq" localSheetId="25" hidden="1">#REF!</definedName>
    <definedName name="oiewq" localSheetId="7" hidden="1">#REF!</definedName>
    <definedName name="oiewq" localSheetId="18" hidden="1">#REF!</definedName>
    <definedName name="oiewq" localSheetId="20" hidden="1">#REF!</definedName>
    <definedName name="oiewq" localSheetId="21" hidden="1">#REF!</definedName>
    <definedName name="oiewq" localSheetId="23" hidden="1">#REF!</definedName>
    <definedName name="oiewq" hidden="1">#REF!</definedName>
    <definedName name="oihyecv" localSheetId="25" hidden="1">#REF!</definedName>
    <definedName name="oihyecv" localSheetId="7" hidden="1">#REF!</definedName>
    <definedName name="oihyecv" localSheetId="18" hidden="1">#REF!</definedName>
    <definedName name="oihyecv" localSheetId="20" hidden="1">#REF!</definedName>
    <definedName name="oihyecv" localSheetId="21" hidden="1">#REF!</definedName>
    <definedName name="oihyecv" localSheetId="23" hidden="1">#REF!</definedName>
    <definedName name="oihyecv" hidden="1">#REF!</definedName>
    <definedName name="oips" localSheetId="25" hidden="1">#REF!</definedName>
    <definedName name="oips" localSheetId="7" hidden="1">#REF!</definedName>
    <definedName name="oips" localSheetId="18" hidden="1">#REF!</definedName>
    <definedName name="oips" localSheetId="20" hidden="1">#REF!</definedName>
    <definedName name="oips" localSheetId="21" hidden="1">#REF!</definedName>
    <definedName name="oips" localSheetId="23" hidden="1">#REF!</definedName>
    <definedName name="oips" hidden="1">#REF!</definedName>
    <definedName name="ok" localSheetId="25" hidden="1">#REF!</definedName>
    <definedName name="ok" localSheetId="7" hidden="1">#REF!</definedName>
    <definedName name="ok" localSheetId="18" hidden="1">#REF!</definedName>
    <definedName name="ok" localSheetId="20" hidden="1">#REF!</definedName>
    <definedName name="ok" localSheetId="21" hidden="1">#REF!</definedName>
    <definedName name="ok" localSheetId="23" hidden="1">#REF!</definedName>
    <definedName name="ok" hidden="1">#REF!</definedName>
    <definedName name="okey" localSheetId="25" hidden="1">#REF!</definedName>
    <definedName name="okey" localSheetId="7" hidden="1">#REF!</definedName>
    <definedName name="okey" localSheetId="18" hidden="1">#REF!</definedName>
    <definedName name="okey" localSheetId="20" hidden="1">#REF!</definedName>
    <definedName name="okey" localSheetId="21" hidden="1">#REF!</definedName>
    <definedName name="okey" localSheetId="23" hidden="1">#REF!</definedName>
    <definedName name="okey" hidden="1">#REF!</definedName>
    <definedName name="okeydokey" localSheetId="25" hidden="1">#REF!</definedName>
    <definedName name="okeydokey" localSheetId="7" hidden="1">#REF!</definedName>
    <definedName name="okeydokey" localSheetId="18" hidden="1">#REF!</definedName>
    <definedName name="okeydokey" localSheetId="20" hidden="1">#REF!</definedName>
    <definedName name="okeydokey" localSheetId="21" hidden="1">#REF!</definedName>
    <definedName name="okeydokey" localSheetId="23" hidden="1">#REF!</definedName>
    <definedName name="okeydokey" hidden="1">#REF!</definedName>
    <definedName name="oklpwa" localSheetId="25" hidden="1">#REF!</definedName>
    <definedName name="oklpwa" localSheetId="7" hidden="1">#REF!</definedName>
    <definedName name="oklpwa" localSheetId="18" hidden="1">#REF!</definedName>
    <definedName name="oklpwa" localSheetId="20" hidden="1">#REF!</definedName>
    <definedName name="oklpwa" localSheetId="21" hidden="1">#REF!</definedName>
    <definedName name="oklpwa" localSheetId="23" hidden="1">#REF!</definedName>
    <definedName name="oklpwa" hidden="1">#REF!</definedName>
    <definedName name="olpuwce" localSheetId="25" hidden="1">#REF!</definedName>
    <definedName name="olpuwce" localSheetId="7" hidden="1">#REF!</definedName>
    <definedName name="olpuwce" localSheetId="18" hidden="1">#REF!</definedName>
    <definedName name="olpuwce" localSheetId="20" hidden="1">#REF!</definedName>
    <definedName name="olpuwce" localSheetId="21" hidden="1">#REF!</definedName>
    <definedName name="olpuwce" localSheetId="23" hidden="1">#REF!</definedName>
    <definedName name="olpuwce" hidden="1">#REF!</definedName>
    <definedName name="oluw" localSheetId="25" hidden="1">#REF!</definedName>
    <definedName name="oluw" localSheetId="7" hidden="1">#REF!</definedName>
    <definedName name="oluw" localSheetId="18" hidden="1">#REF!</definedName>
    <definedName name="oluw" localSheetId="20" hidden="1">#REF!</definedName>
    <definedName name="oluw" localSheetId="21" hidden="1">#REF!</definedName>
    <definedName name="oluw" localSheetId="23" hidden="1">#REF!</definedName>
    <definedName name="oluw" hidden="1">#REF!</definedName>
    <definedName name="oooofp" localSheetId="25" hidden="1">#REF!</definedName>
    <definedName name="oooofp" localSheetId="7" hidden="1">#REF!</definedName>
    <definedName name="oooofp" localSheetId="18" hidden="1">#REF!</definedName>
    <definedName name="oooofp" localSheetId="20" hidden="1">#REF!</definedName>
    <definedName name="oooofp" localSheetId="21" hidden="1">#REF!</definedName>
    <definedName name="oooofp" localSheetId="23" hidden="1">#REF!</definedName>
    <definedName name="oooofp" hidden="1">#REF!</definedName>
    <definedName name="opec" localSheetId="25" hidden="1">#REF!</definedName>
    <definedName name="opec" localSheetId="7" hidden="1">#REF!</definedName>
    <definedName name="opec" localSheetId="18" hidden="1">#REF!</definedName>
    <definedName name="opec" localSheetId="20" hidden="1">#REF!</definedName>
    <definedName name="opec" localSheetId="21" hidden="1">#REF!</definedName>
    <definedName name="opec" localSheetId="23" hidden="1">#REF!</definedName>
    <definedName name="opec" hidden="1">#REF!</definedName>
    <definedName name="opewqr" localSheetId="25" hidden="1">#REF!</definedName>
    <definedName name="opewqr" localSheetId="7" hidden="1">#REF!</definedName>
    <definedName name="opewqr" localSheetId="18" hidden="1">#REF!</definedName>
    <definedName name="opewqr" localSheetId="20" hidden="1">#REF!</definedName>
    <definedName name="opewqr" localSheetId="21" hidden="1">#REF!</definedName>
    <definedName name="opewqr" localSheetId="23" hidden="1">#REF!</definedName>
    <definedName name="opewqr" hidden="1">#REF!</definedName>
    <definedName name="opicaew" localSheetId="25" hidden="1">#REF!</definedName>
    <definedName name="opicaew" localSheetId="7" hidden="1">#REF!</definedName>
    <definedName name="opicaew" localSheetId="18" hidden="1">#REF!</definedName>
    <definedName name="opicaew" localSheetId="20" hidden="1">#REF!</definedName>
    <definedName name="opicaew" localSheetId="21" hidden="1">#REF!</definedName>
    <definedName name="opicaew" localSheetId="23" hidden="1">#REF!</definedName>
    <definedName name="opicaew" hidden="1">#REF!</definedName>
    <definedName name="opiecv" localSheetId="25" hidden="1">#REF!</definedName>
    <definedName name="opiecv" localSheetId="7" hidden="1">#REF!</definedName>
    <definedName name="opiecv" localSheetId="18" hidden="1">#REF!</definedName>
    <definedName name="opiecv" localSheetId="20" hidden="1">#REF!</definedName>
    <definedName name="opiecv" localSheetId="21" hidden="1">#REF!</definedName>
    <definedName name="opiecv" localSheetId="23" hidden="1">#REF!</definedName>
    <definedName name="opiecv" hidden="1">#REF!</definedName>
    <definedName name="opiyu" localSheetId="25" hidden="1">#REF!</definedName>
    <definedName name="opiyu" localSheetId="7" hidden="1">#REF!</definedName>
    <definedName name="opiyu" localSheetId="18" hidden="1">#REF!</definedName>
    <definedName name="opiyu" localSheetId="20" hidden="1">#REF!</definedName>
    <definedName name="opiyu" localSheetId="21" hidden="1">#REF!</definedName>
    <definedName name="opiyu" localSheetId="23" hidden="1">#REF!</definedName>
    <definedName name="opiyu" hidden="1">#REF!</definedName>
    <definedName name="oplpp" localSheetId="25" hidden="1">#REF!</definedName>
    <definedName name="oplpp" localSheetId="7" hidden="1">#REF!</definedName>
    <definedName name="oplpp" localSheetId="18" hidden="1">#REF!</definedName>
    <definedName name="oplpp" localSheetId="20" hidden="1">#REF!</definedName>
    <definedName name="oplpp" localSheetId="21" hidden="1">#REF!</definedName>
    <definedName name="oplpp" localSheetId="23" hidden="1">#REF!</definedName>
    <definedName name="oplpp" hidden="1">#REF!</definedName>
    <definedName name="opp" localSheetId="25" hidden="1">#REF!</definedName>
    <definedName name="opp" localSheetId="7" hidden="1">#REF!</definedName>
    <definedName name="opp" localSheetId="18" hidden="1">#REF!</definedName>
    <definedName name="opp" localSheetId="20" hidden="1">#REF!</definedName>
    <definedName name="opp" localSheetId="21" hidden="1">#REF!</definedName>
    <definedName name="opp" localSheetId="23" hidden="1">#REF!</definedName>
    <definedName name="opp" hidden="1">#REF!</definedName>
    <definedName name="opuafw" localSheetId="25" hidden="1">#REF!</definedName>
    <definedName name="opuafw" localSheetId="7" hidden="1">#REF!</definedName>
    <definedName name="opuafw" localSheetId="18" hidden="1">#REF!</definedName>
    <definedName name="opuafw" localSheetId="20" hidden="1">#REF!</definedName>
    <definedName name="opuafw" localSheetId="21" hidden="1">#REF!</definedName>
    <definedName name="opuafw" localSheetId="23" hidden="1">#REF!</definedName>
    <definedName name="opuafw" hidden="1">#REF!</definedName>
    <definedName name="opuc3e" localSheetId="25" hidden="1">#REF!</definedName>
    <definedName name="opuc3e" localSheetId="7" hidden="1">#REF!</definedName>
    <definedName name="opuc3e" localSheetId="18" hidden="1">#REF!</definedName>
    <definedName name="opuc3e" localSheetId="20" hidden="1">#REF!</definedName>
    <definedName name="opuc3e" localSheetId="21" hidden="1">#REF!</definedName>
    <definedName name="opuc3e" localSheetId="23" hidden="1">#REF!</definedName>
    <definedName name="opuc3e" hidden="1">#REF!</definedName>
    <definedName name="opueac" localSheetId="25" hidden="1">#REF!</definedName>
    <definedName name="opueac" localSheetId="7" hidden="1">#REF!</definedName>
    <definedName name="opueac" localSheetId="18" hidden="1">#REF!</definedName>
    <definedName name="opueac" localSheetId="20" hidden="1">#REF!</definedName>
    <definedName name="opueac" localSheetId="21" hidden="1">#REF!</definedName>
    <definedName name="opueac" localSheetId="23" hidden="1">#REF!</definedName>
    <definedName name="opueac" hidden="1">#REF!</definedName>
    <definedName name="opufw" localSheetId="25" hidden="1">#REF!</definedName>
    <definedName name="opufw" localSheetId="7" hidden="1">#REF!</definedName>
    <definedName name="opufw" localSheetId="18" hidden="1">#REF!</definedName>
    <definedName name="opufw" localSheetId="20" hidden="1">#REF!</definedName>
    <definedName name="opufw" localSheetId="21" hidden="1">#REF!</definedName>
    <definedName name="opufw" localSheetId="23" hidden="1">#REF!</definedName>
    <definedName name="opufw" hidden="1">#REF!</definedName>
    <definedName name="opuwa" localSheetId="25" hidden="1">#REF!</definedName>
    <definedName name="opuwa" localSheetId="7" hidden="1">#REF!</definedName>
    <definedName name="opuwa" localSheetId="18" hidden="1">#REF!</definedName>
    <definedName name="opuwa" localSheetId="20" hidden="1">#REF!</definedName>
    <definedName name="opuwa" localSheetId="21" hidden="1">#REF!</definedName>
    <definedName name="opuwa" localSheetId="23" hidden="1">#REF!</definedName>
    <definedName name="opuwa" hidden="1">#REF!</definedName>
    <definedName name="opvs" localSheetId="25" hidden="1">#REF!</definedName>
    <definedName name="opvs" localSheetId="7" hidden="1">#REF!</definedName>
    <definedName name="opvs" localSheetId="18" hidden="1">#REF!</definedName>
    <definedName name="opvs" localSheetId="20" hidden="1">#REF!</definedName>
    <definedName name="opvs" localSheetId="21" hidden="1">#REF!</definedName>
    <definedName name="opvs" localSheetId="23" hidden="1">#REF!</definedName>
    <definedName name="opvs" hidden="1">#REF!</definedName>
    <definedName name="os" localSheetId="25" hidden="1">#REF!</definedName>
    <definedName name="os" localSheetId="7" hidden="1">#REF!</definedName>
    <definedName name="os" localSheetId="18" hidden="1">#REF!</definedName>
    <definedName name="os" localSheetId="20" hidden="1">#REF!</definedName>
    <definedName name="os" localSheetId="21" hidden="1">#REF!</definedName>
    <definedName name="os" localSheetId="23" hidden="1">#REF!</definedName>
    <definedName name="os" hidden="1">#REF!</definedName>
    <definedName name="oupc" localSheetId="25" hidden="1">#REF!</definedName>
    <definedName name="oupc" localSheetId="7" hidden="1">#REF!</definedName>
    <definedName name="oupc" localSheetId="18" hidden="1">#REF!</definedName>
    <definedName name="oupc" localSheetId="20" hidden="1">#REF!</definedName>
    <definedName name="oupc" localSheetId="21" hidden="1">#REF!</definedName>
    <definedName name="oupc" localSheetId="23" hidden="1">#REF!</definedName>
    <definedName name="oupc" hidden="1">#REF!</definedName>
    <definedName name="ovwe" localSheetId="25" hidden="1">#REF!</definedName>
    <definedName name="ovwe" localSheetId="0" hidden="1">#REF!</definedName>
    <definedName name="ovwe" localSheetId="7" hidden="1">#REF!</definedName>
    <definedName name="ovwe" localSheetId="18" hidden="1">#REF!</definedName>
    <definedName name="ovwe" localSheetId="20" hidden="1">#REF!</definedName>
    <definedName name="ovwe" localSheetId="21" hidden="1">#REF!</definedName>
    <definedName name="ovwe" localSheetId="22" hidden="1">#REF!</definedName>
    <definedName name="ovwe" localSheetId="23" hidden="1">#REF!</definedName>
    <definedName name="ovwe" hidden="1">#REF!</definedName>
    <definedName name="p" localSheetId="25" hidden="1">{"Support/Rev Op Inc=Total revenue + OIBT",#N/A,FALSE,"Rev-Op Inc"}</definedName>
    <definedName name="p" localSheetId="0" hidden="1">{"Support/Rev Op Inc=Total revenue + OIBT",#N/A,FALSE,"Rev-Op Inc"}</definedName>
    <definedName name="p" localSheetId="7" hidden="1">{"Support/Rev Op Inc=Total revenue + OIBT",#N/A,FALSE,"Rev-Op Inc"}</definedName>
    <definedName name="p" localSheetId="20" hidden="1">{"Support/Rev Op Inc=Total revenue + OIBT",#N/A,FALSE,"Rev-Op Inc"}</definedName>
    <definedName name="p" localSheetId="21" hidden="1">{"Support/Rev Op Inc=Total revenue + OIBT",#N/A,FALSE,"Rev-Op Inc"}</definedName>
    <definedName name="p" localSheetId="22" hidden="1">{"Support/Rev Op Inc=Total revenue + OIBT",#N/A,FALSE,"Rev-Op Inc"}</definedName>
    <definedName name="p" localSheetId="23" hidden="1">{"Support/Rev Op Inc=Total revenue + OIBT",#N/A,FALSE,"Rev-Op Inc"}</definedName>
    <definedName name="p" hidden="1">{"Support/Rev Op Inc=Total revenue + OIBT",#N/A,FALSE,"Rev-Op Inc"}</definedName>
    <definedName name="Pal_Workbook_GUID" hidden="1">"2L986F145WYGX229IDPE7YKM"</definedName>
    <definedName name="peqafd" localSheetId="25" hidden="1">#REF!</definedName>
    <definedName name="peqafd" localSheetId="0" hidden="1">#REF!</definedName>
    <definedName name="peqafd" localSheetId="7" hidden="1">#REF!</definedName>
    <definedName name="peqafd" localSheetId="18" hidden="1">#REF!</definedName>
    <definedName name="peqafd" localSheetId="20" hidden="1">#REF!</definedName>
    <definedName name="peqafd" localSheetId="21" hidden="1">#REF!</definedName>
    <definedName name="peqafd" localSheetId="22" hidden="1">#REF!</definedName>
    <definedName name="peqafd" localSheetId="23" hidden="1">#REF!</definedName>
    <definedName name="peqafd" hidden="1">#REF!</definedName>
    <definedName name="PERO" localSheetId="25" hidden="1">{#N/A,#N/A,FALSE,"SCA";#N/A,#N/A,FALSE,"NCA";#N/A,#N/A,FALSE,"SAZ";#N/A,#N/A,FALSE,"CAZ";#N/A,#N/A,FALSE,"SNV";#N/A,#N/A,FALSE,"NNV";#N/A,#N/A,FALSE,"PP";#N/A,#N/A,FALSE,"SA"}</definedName>
    <definedName name="PERO" localSheetId="0" hidden="1">{#N/A,#N/A,FALSE,"SCA";#N/A,#N/A,FALSE,"NCA";#N/A,#N/A,FALSE,"SAZ";#N/A,#N/A,FALSE,"CAZ";#N/A,#N/A,FALSE,"SNV";#N/A,#N/A,FALSE,"NNV";#N/A,#N/A,FALSE,"PP";#N/A,#N/A,FALSE,"SA"}</definedName>
    <definedName name="PERO" localSheetId="7" hidden="1">{#N/A,#N/A,FALSE,"SCA";#N/A,#N/A,FALSE,"NCA";#N/A,#N/A,FALSE,"SAZ";#N/A,#N/A,FALSE,"CAZ";#N/A,#N/A,FALSE,"SNV";#N/A,#N/A,FALSE,"NNV";#N/A,#N/A,FALSE,"PP";#N/A,#N/A,FALSE,"SA"}</definedName>
    <definedName name="PERO" localSheetId="18" hidden="1">{#N/A,#N/A,FALSE,"SCA";#N/A,#N/A,FALSE,"NCA";#N/A,#N/A,FALSE,"SAZ";#N/A,#N/A,FALSE,"CAZ";#N/A,#N/A,FALSE,"SNV";#N/A,#N/A,FALSE,"NNV";#N/A,#N/A,FALSE,"PP";#N/A,#N/A,FALSE,"SA"}</definedName>
    <definedName name="PERO" localSheetId="20" hidden="1">{#N/A,#N/A,FALSE,"SCA";#N/A,#N/A,FALSE,"NCA";#N/A,#N/A,FALSE,"SAZ";#N/A,#N/A,FALSE,"CAZ";#N/A,#N/A,FALSE,"SNV";#N/A,#N/A,FALSE,"NNV";#N/A,#N/A,FALSE,"PP";#N/A,#N/A,FALSE,"SA"}</definedName>
    <definedName name="PERO" localSheetId="21" hidden="1">{#N/A,#N/A,FALSE,"SCA";#N/A,#N/A,FALSE,"NCA";#N/A,#N/A,FALSE,"SAZ";#N/A,#N/A,FALSE,"CAZ";#N/A,#N/A,FALSE,"SNV";#N/A,#N/A,FALSE,"NNV";#N/A,#N/A,FALSE,"PP";#N/A,#N/A,FALSE,"SA"}</definedName>
    <definedName name="PERO" localSheetId="22" hidden="1">{#N/A,#N/A,FALSE,"SCA";#N/A,#N/A,FALSE,"NCA";#N/A,#N/A,FALSE,"SAZ";#N/A,#N/A,FALSE,"CAZ";#N/A,#N/A,FALSE,"SNV";#N/A,#N/A,FALSE,"NNV";#N/A,#N/A,FALSE,"PP";#N/A,#N/A,FALSE,"SA"}</definedName>
    <definedName name="PERO" localSheetId="23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ert" localSheetId="25" hidden="1">#REF!</definedName>
    <definedName name="pert" localSheetId="0" hidden="1">#REF!</definedName>
    <definedName name="pert" localSheetId="7" hidden="1">#REF!</definedName>
    <definedName name="pert" localSheetId="18" hidden="1">#REF!</definedName>
    <definedName name="pert" localSheetId="20" hidden="1">#REF!</definedName>
    <definedName name="pert" localSheetId="21" hidden="1">#REF!</definedName>
    <definedName name="pert" localSheetId="22" hidden="1">#REF!</definedName>
    <definedName name="pert" localSheetId="23" hidden="1">#REF!</definedName>
    <definedName name="pert" hidden="1">#REF!</definedName>
    <definedName name="plk" localSheetId="25" hidden="1">#REF!</definedName>
    <definedName name="plk" localSheetId="0" hidden="1">#REF!</definedName>
    <definedName name="plk" localSheetId="7" hidden="1">#REF!</definedName>
    <definedName name="plk" localSheetId="18" hidden="1">#REF!</definedName>
    <definedName name="plk" localSheetId="20" hidden="1">#REF!</definedName>
    <definedName name="plk" localSheetId="21" hidden="1">#REF!</definedName>
    <definedName name="plk" localSheetId="22" hidden="1">#REF!</definedName>
    <definedName name="plk" localSheetId="23" hidden="1">#REF!</definedName>
    <definedName name="plk" hidden="1">#REF!</definedName>
    <definedName name="plo" localSheetId="25" hidden="1">#REF!</definedName>
    <definedName name="plo" localSheetId="7" hidden="1">#REF!</definedName>
    <definedName name="plo" localSheetId="18" hidden="1">#REF!</definedName>
    <definedName name="plo" localSheetId="20" hidden="1">#REF!</definedName>
    <definedName name="plo" localSheetId="21" hidden="1">#REF!</definedName>
    <definedName name="plo" localSheetId="23" hidden="1">#REF!</definedName>
    <definedName name="plo" hidden="1">#REF!</definedName>
    <definedName name="plvsanj" localSheetId="25" hidden="1">#REF!</definedName>
    <definedName name="plvsanj" localSheetId="7" hidden="1">#REF!</definedName>
    <definedName name="plvsanj" localSheetId="18" hidden="1">#REF!</definedName>
    <definedName name="plvsanj" localSheetId="20" hidden="1">#REF!</definedName>
    <definedName name="plvsanj" localSheetId="21" hidden="1">#REF!</definedName>
    <definedName name="plvsanj" localSheetId="23" hidden="1">#REF!</definedName>
    <definedName name="plvsanj" hidden="1">#REF!</definedName>
    <definedName name="pocq" localSheetId="25" hidden="1">#REF!</definedName>
    <definedName name="pocq" localSheetId="7" hidden="1">#REF!</definedName>
    <definedName name="pocq" localSheetId="18" hidden="1">#REF!</definedName>
    <definedName name="pocq" localSheetId="20" hidden="1">#REF!</definedName>
    <definedName name="pocq" localSheetId="21" hidden="1">#REF!</definedName>
    <definedName name="pocq" localSheetId="23" hidden="1">#REF!</definedName>
    <definedName name="pocq" hidden="1">#REF!</definedName>
    <definedName name="poe" localSheetId="25" hidden="1">#REF!</definedName>
    <definedName name="poe" localSheetId="7" hidden="1">#REF!</definedName>
    <definedName name="poe" localSheetId="18" hidden="1">#REF!</definedName>
    <definedName name="poe" localSheetId="20" hidden="1">#REF!</definedName>
    <definedName name="poe" localSheetId="21" hidden="1">#REF!</definedName>
    <definedName name="poe" localSheetId="23" hidden="1">#REF!</definedName>
    <definedName name="poe" hidden="1">#REF!</definedName>
    <definedName name="poeac" localSheetId="25" hidden="1">#REF!</definedName>
    <definedName name="poeac" localSheetId="7" hidden="1">#REF!</definedName>
    <definedName name="poeac" localSheetId="18" hidden="1">#REF!</definedName>
    <definedName name="poeac" localSheetId="20" hidden="1">#REF!</definedName>
    <definedName name="poeac" localSheetId="21" hidden="1">#REF!</definedName>
    <definedName name="poeac" localSheetId="23" hidden="1">#REF!</definedName>
    <definedName name="poeac" hidden="1">#REF!</definedName>
    <definedName name="poec" localSheetId="25" hidden="1">#REF!</definedName>
    <definedName name="poec" localSheetId="7" hidden="1">#REF!</definedName>
    <definedName name="poec" localSheetId="18" hidden="1">#REF!</definedName>
    <definedName name="poec" localSheetId="20" hidden="1">#REF!</definedName>
    <definedName name="poec" localSheetId="21" hidden="1">#REF!</definedName>
    <definedName name="poec" localSheetId="23" hidden="1">#REF!</definedName>
    <definedName name="poec" hidden="1">#REF!</definedName>
    <definedName name="poeca" localSheetId="25" hidden="1">#REF!</definedName>
    <definedName name="poeca" localSheetId="7" hidden="1">#REF!</definedName>
    <definedName name="poeca" localSheetId="18" hidden="1">#REF!</definedName>
    <definedName name="poeca" localSheetId="20" hidden="1">#REF!</definedName>
    <definedName name="poeca" localSheetId="21" hidden="1">#REF!</definedName>
    <definedName name="poeca" localSheetId="23" hidden="1">#REF!</definedName>
    <definedName name="poeca" hidden="1">#REF!</definedName>
    <definedName name="poert" localSheetId="25" hidden="1">#REF!</definedName>
    <definedName name="poert" localSheetId="7" hidden="1">#REF!</definedName>
    <definedName name="poert" localSheetId="18" hidden="1">#REF!</definedName>
    <definedName name="poert" localSheetId="20" hidden="1">#REF!</definedName>
    <definedName name="poert" localSheetId="21" hidden="1">#REF!</definedName>
    <definedName name="poert" localSheetId="23" hidden="1">#REF!</definedName>
    <definedName name="poert" hidden="1">#REF!</definedName>
    <definedName name="poi" localSheetId="25" hidden="1">#REF!</definedName>
    <definedName name="poi" localSheetId="7" hidden="1">#REF!</definedName>
    <definedName name="poi" localSheetId="18" hidden="1">#REF!</definedName>
    <definedName name="poi" localSheetId="20" hidden="1">#REF!</definedName>
    <definedName name="poi" localSheetId="21" hidden="1">#REF!</definedName>
    <definedName name="poi" localSheetId="23" hidden="1">#REF!</definedName>
    <definedName name="poi" hidden="1">#REF!</definedName>
    <definedName name="poica" localSheetId="25" hidden="1">#REF!</definedName>
    <definedName name="poica" localSheetId="7" hidden="1">#REF!</definedName>
    <definedName name="poica" localSheetId="18" hidden="1">#REF!</definedName>
    <definedName name="poica" localSheetId="20" hidden="1">#REF!</definedName>
    <definedName name="poica" localSheetId="21" hidden="1">#REF!</definedName>
    <definedName name="poica" localSheetId="23" hidden="1">#REF!</definedName>
    <definedName name="poica" hidden="1">#REF!</definedName>
    <definedName name="poiea" localSheetId="25" hidden="1">#REF!</definedName>
    <definedName name="poiea" localSheetId="7" hidden="1">#REF!</definedName>
    <definedName name="poiea" localSheetId="18" hidden="1">#REF!</definedName>
    <definedName name="poiea" localSheetId="20" hidden="1">#REF!</definedName>
    <definedName name="poiea" localSheetId="21" hidden="1">#REF!</definedName>
    <definedName name="poiea" localSheetId="23" hidden="1">#REF!</definedName>
    <definedName name="poiea" hidden="1">#REF!</definedName>
    <definedName name="poiv" localSheetId="25" hidden="1">#REF!</definedName>
    <definedName name="poiv" localSheetId="7" hidden="1">#REF!</definedName>
    <definedName name="poiv" localSheetId="18" hidden="1">#REF!</definedName>
    <definedName name="poiv" localSheetId="20" hidden="1">#REF!</definedName>
    <definedName name="poiv" localSheetId="21" hidden="1">#REF!</definedName>
    <definedName name="poiv" localSheetId="23" hidden="1">#REF!</definedName>
    <definedName name="poiv" hidden="1">#REF!</definedName>
    <definedName name="poiy" localSheetId="25" hidden="1">#REF!</definedName>
    <definedName name="poiy" localSheetId="7" hidden="1">#REF!</definedName>
    <definedName name="poiy" localSheetId="18" hidden="1">#REF!</definedName>
    <definedName name="poiy" localSheetId="20" hidden="1">#REF!</definedName>
    <definedName name="poiy" localSheetId="21" hidden="1">#REF!</definedName>
    <definedName name="poiy" localSheetId="23" hidden="1">#REF!</definedName>
    <definedName name="poiy" hidden="1">#REF!</definedName>
    <definedName name="poiyw" localSheetId="25" hidden="1">#REF!</definedName>
    <definedName name="poiyw" localSheetId="7" hidden="1">#REF!</definedName>
    <definedName name="poiyw" localSheetId="18" hidden="1">#REF!</definedName>
    <definedName name="poiyw" localSheetId="20" hidden="1">#REF!</definedName>
    <definedName name="poiyw" localSheetId="21" hidden="1">#REF!</definedName>
    <definedName name="poiyw" localSheetId="23" hidden="1">#REF!</definedName>
    <definedName name="poiyw" hidden="1">#REF!</definedName>
    <definedName name="PopCache_GL_INTERFACE_REFERENCE7" hidden="1">#REF!</definedName>
    <definedName name="pouac" localSheetId="25" hidden="1">#REF!</definedName>
    <definedName name="pouac" localSheetId="0" hidden="1">#REF!</definedName>
    <definedName name="pouac" localSheetId="7" hidden="1">#REF!</definedName>
    <definedName name="pouac" localSheetId="18" hidden="1">#REF!</definedName>
    <definedName name="pouac" localSheetId="20" hidden="1">#REF!</definedName>
    <definedName name="pouac" localSheetId="21" hidden="1">#REF!</definedName>
    <definedName name="pouac" localSheetId="22" hidden="1">#REF!</definedName>
    <definedName name="pouac" localSheetId="23" hidden="1">#REF!</definedName>
    <definedName name="pouac" hidden="1">#REF!</definedName>
    <definedName name="pouce" localSheetId="25" hidden="1">#REF!</definedName>
    <definedName name="pouce" localSheetId="7" hidden="1">#REF!</definedName>
    <definedName name="pouce" localSheetId="18" hidden="1">#REF!</definedName>
    <definedName name="pouce" localSheetId="20" hidden="1">#REF!</definedName>
    <definedName name="pouce" localSheetId="21" hidden="1">#REF!</definedName>
    <definedName name="pouce" localSheetId="23" hidden="1">#REF!</definedName>
    <definedName name="pouce" hidden="1">#REF!</definedName>
    <definedName name="povrs" localSheetId="25" hidden="1">#REF!</definedName>
    <definedName name="povrs" localSheetId="7" hidden="1">#REF!</definedName>
    <definedName name="povrs" localSheetId="18" hidden="1">#REF!</definedName>
    <definedName name="povrs" localSheetId="20" hidden="1">#REF!</definedName>
    <definedName name="povrs" localSheetId="21" hidden="1">#REF!</definedName>
    <definedName name="povrs" localSheetId="23" hidden="1">#REF!</definedName>
    <definedName name="povrs" hidden="1">#REF!</definedName>
    <definedName name="pp" localSheetId="25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" localSheetId="7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" localSheetId="2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" localSheetId="2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" localSheetId="22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" localSheetId="23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pp" localSheetId="25" hidden="1">{"'Sheet1'!$A$1:$O$40"}</definedName>
    <definedName name="pppp" localSheetId="0" hidden="1">{"'Sheet1'!$A$1:$O$40"}</definedName>
    <definedName name="pppp" localSheetId="7" hidden="1">{"'Sheet1'!$A$1:$O$40"}</definedName>
    <definedName name="pppp" localSheetId="20" hidden="1">{"'Sheet1'!$A$1:$O$40"}</definedName>
    <definedName name="pppp" localSheetId="21" hidden="1">{"'Sheet1'!$A$1:$O$40"}</definedName>
    <definedName name="pppp" localSheetId="22" hidden="1">{"'Sheet1'!$A$1:$O$40"}</definedName>
    <definedName name="pppp" localSheetId="23" hidden="1">{"'Sheet1'!$A$1:$O$40"}</definedName>
    <definedName name="pppp" hidden="1">{"'Sheet1'!$A$1:$O$40"}</definedName>
    <definedName name="ppppp" localSheetId="25" hidden="1">{#N/A,#N/A,FALSE,"SCA";#N/A,#N/A,FALSE,"NCA";#N/A,#N/A,FALSE,"SAZ";#N/A,#N/A,FALSE,"CAZ";#N/A,#N/A,FALSE,"SNV";#N/A,#N/A,FALSE,"NNV";#N/A,#N/A,FALSE,"PP";#N/A,#N/A,FALSE,"SA"}</definedName>
    <definedName name="ppppp" localSheetId="0" hidden="1">{#N/A,#N/A,FALSE,"SCA";#N/A,#N/A,FALSE,"NCA";#N/A,#N/A,FALSE,"SAZ";#N/A,#N/A,FALSE,"CAZ";#N/A,#N/A,FALSE,"SNV";#N/A,#N/A,FALSE,"NNV";#N/A,#N/A,FALSE,"PP";#N/A,#N/A,FALSE,"SA"}</definedName>
    <definedName name="ppppp" localSheetId="7" hidden="1">{#N/A,#N/A,FALSE,"SCA";#N/A,#N/A,FALSE,"NCA";#N/A,#N/A,FALSE,"SAZ";#N/A,#N/A,FALSE,"CAZ";#N/A,#N/A,FALSE,"SNV";#N/A,#N/A,FALSE,"NNV";#N/A,#N/A,FALSE,"PP";#N/A,#N/A,FALSE,"SA"}</definedName>
    <definedName name="ppppp" localSheetId="20" hidden="1">{#N/A,#N/A,FALSE,"SCA";#N/A,#N/A,FALSE,"NCA";#N/A,#N/A,FALSE,"SAZ";#N/A,#N/A,FALSE,"CAZ";#N/A,#N/A,FALSE,"SNV";#N/A,#N/A,FALSE,"NNV";#N/A,#N/A,FALSE,"PP";#N/A,#N/A,FALSE,"SA"}</definedName>
    <definedName name="ppppp" localSheetId="21" hidden="1">{#N/A,#N/A,FALSE,"SCA";#N/A,#N/A,FALSE,"NCA";#N/A,#N/A,FALSE,"SAZ";#N/A,#N/A,FALSE,"CAZ";#N/A,#N/A,FALSE,"SNV";#N/A,#N/A,FALSE,"NNV";#N/A,#N/A,FALSE,"PP";#N/A,#N/A,FALSE,"SA"}</definedName>
    <definedName name="ppppp" localSheetId="22" hidden="1">{#N/A,#N/A,FALSE,"SCA";#N/A,#N/A,FALSE,"NCA";#N/A,#N/A,FALSE,"SAZ";#N/A,#N/A,FALSE,"CAZ";#N/A,#N/A,FALSE,"SNV";#N/A,#N/A,FALSE,"NNV";#N/A,#N/A,FALSE,"PP";#N/A,#N/A,FALSE,"SA"}</definedName>
    <definedName name="ppppp" localSheetId="23" hidden="1">{#N/A,#N/A,FALSE,"SCA";#N/A,#N/A,FALSE,"NCA";#N/A,#N/A,FALSE,"SAZ";#N/A,#N/A,FALSE,"CAZ";#N/A,#N/A,FALSE,"SNV";#N/A,#N/A,FALSE,"NNV";#N/A,#N/A,FALSE,"PP";#N/A,#N/A,FALSE,"SA"}</definedName>
    <definedName name="ppppp" hidden="1">{#N/A,#N/A,FALSE,"SCA";#N/A,#N/A,FALSE,"NCA";#N/A,#N/A,FALSE,"SAZ";#N/A,#N/A,FALSE,"CAZ";#N/A,#N/A,FALSE,"SNV";#N/A,#N/A,FALSE,"NNV";#N/A,#N/A,FALSE,"PP";#N/A,#N/A,FALSE,"SA"}</definedName>
    <definedName name="pppppppp" localSheetId="25" hidden="1">#REF!</definedName>
    <definedName name="pppppppp" localSheetId="0" hidden="1">#REF!</definedName>
    <definedName name="pppppppp" localSheetId="7" hidden="1">#REF!</definedName>
    <definedName name="pppppppp" localSheetId="18" hidden="1">#REF!</definedName>
    <definedName name="pppppppp" localSheetId="20" hidden="1">#REF!</definedName>
    <definedName name="pppppppp" localSheetId="21" hidden="1">#REF!</definedName>
    <definedName name="pppppppp" localSheetId="22" hidden="1">#REF!</definedName>
    <definedName name="pppppppp" localSheetId="23" hidden="1">#REF!</definedName>
    <definedName name="pppppppp" hidden="1">#REF!</definedName>
    <definedName name="pppppppppp" localSheetId="25" hidden="1">{"'Sheet1'!$A$1:$O$40"}</definedName>
    <definedName name="pppppppppp" localSheetId="0" hidden="1">{"'Sheet1'!$A$1:$O$40"}</definedName>
    <definedName name="pppppppppp" localSheetId="7" hidden="1">{"'Sheet1'!$A$1:$O$40"}</definedName>
    <definedName name="pppppppppp" localSheetId="20" hidden="1">{"'Sheet1'!$A$1:$O$40"}</definedName>
    <definedName name="pppppppppp" localSheetId="21" hidden="1">{"'Sheet1'!$A$1:$O$40"}</definedName>
    <definedName name="pppppppppp" localSheetId="22" hidden="1">{"'Sheet1'!$A$1:$O$40"}</definedName>
    <definedName name="pppppppppp" localSheetId="23" hidden="1">{"'Sheet1'!$A$1:$O$40"}</definedName>
    <definedName name="pppppppppp" hidden="1">{"'Sheet1'!$A$1:$O$40"}</definedName>
    <definedName name="_xlnm.Print_Area" localSheetId="24">'JRW-10.1'!$C$1:$F$41</definedName>
    <definedName name="_xlnm.Print_Area" localSheetId="25">'JRW-11.1XX (2)'!$B$1:$G$76</definedName>
    <definedName name="_xlnm.Print_Area" localSheetId="4">'JRW-5.1'!$D$1:$R$80</definedName>
    <definedName name="_xlnm.Print_Area" localSheetId="5">'JRW-5.2'!$A$1:$F$77</definedName>
    <definedName name="_xlnm.Print_Area" localSheetId="7">'jrw-6.1'!$B$1:$E$44</definedName>
    <definedName name="_xlnm.Print_Area" localSheetId="8">'JRW-7.1a (2)'!$D$1:$I$44</definedName>
    <definedName name="_xlnm.Print_Area" localSheetId="9">'JRW-7.2 (3)'!$A$1:$F$88</definedName>
    <definedName name="_xlnm.Print_Area" localSheetId="10">'JRW-7.3 (2)'!$A$1:$G$89</definedName>
    <definedName name="_xlnm.Print_Area" localSheetId="11">'JRW-7.4 (2)'!$A$1:$G$98</definedName>
    <definedName name="_xlnm.Print_Area" localSheetId="12">'JRW-7.5 (3)'!$A$1:$F$82</definedName>
    <definedName name="_xlnm.Print_Area" localSheetId="13">'JRW-7.6 (2)'!$D$1:$G$20</definedName>
    <definedName name="_xlnm.Print_Area" localSheetId="14">'JRW-8.1a'!$C$1:$G$40</definedName>
    <definedName name="_xlnm.Print_Area" localSheetId="16">'JRW-8.3'!$A$1:$D$95</definedName>
    <definedName name="_xlnm.Print_Area" localSheetId="18">'JRW-8.5 '!$A$1:$L$76</definedName>
    <definedName name="_xlnm.Print_Area" localSheetId="20">'JRW-8.6'!$A$1:$L$44</definedName>
    <definedName name="printing_probelm2_2006" localSheetId="25" hidden="1">{"CONSOL_UWNJ_ISV",#N/A,FALSE,"Sheet1";"CONSOL_UWNJ_SAV",#N/A,FALSE,"Sheet1";"CONSOL_UWNJ_BSV",#N/A,FALSE,"Sheet1";"CONSOL_UWNJ_SFDV",#N/A,FALSE,"Sheet1"}</definedName>
    <definedName name="printing_probelm2_2006" localSheetId="0" hidden="1">{"CONSOL_UWNJ_ISV",#N/A,FALSE,"Sheet1";"CONSOL_UWNJ_SAV",#N/A,FALSE,"Sheet1";"CONSOL_UWNJ_BSV",#N/A,FALSE,"Sheet1";"CONSOL_UWNJ_SFDV",#N/A,FALSE,"Sheet1"}</definedName>
    <definedName name="printing_probelm2_2006" localSheetId="7" hidden="1">{"CONSOL_UWNJ_ISV",#N/A,FALSE,"Sheet1";"CONSOL_UWNJ_SAV",#N/A,FALSE,"Sheet1";"CONSOL_UWNJ_BSV",#N/A,FALSE,"Sheet1";"CONSOL_UWNJ_SFDV",#N/A,FALSE,"Sheet1"}</definedName>
    <definedName name="printing_probelm2_2006" localSheetId="20" hidden="1">{"CONSOL_UWNJ_ISV",#N/A,FALSE,"Sheet1";"CONSOL_UWNJ_SAV",#N/A,FALSE,"Sheet1";"CONSOL_UWNJ_BSV",#N/A,FALSE,"Sheet1";"CONSOL_UWNJ_SFDV",#N/A,FALSE,"Sheet1"}</definedName>
    <definedName name="printing_probelm2_2006" localSheetId="21" hidden="1">{"CONSOL_UWNJ_ISV",#N/A,FALSE,"Sheet1";"CONSOL_UWNJ_SAV",#N/A,FALSE,"Sheet1";"CONSOL_UWNJ_BSV",#N/A,FALSE,"Sheet1";"CONSOL_UWNJ_SFDV",#N/A,FALSE,"Sheet1"}</definedName>
    <definedName name="printing_probelm2_2006" localSheetId="22" hidden="1">{"CONSOL_UWNJ_ISV",#N/A,FALSE,"Sheet1";"CONSOL_UWNJ_SAV",#N/A,FALSE,"Sheet1";"CONSOL_UWNJ_BSV",#N/A,FALSE,"Sheet1";"CONSOL_UWNJ_SFDV",#N/A,FALSE,"Sheet1"}</definedName>
    <definedName name="printing_probelm2_2006" localSheetId="23" hidden="1">{"CONSOL_UWNJ_ISV",#N/A,FALSE,"Sheet1";"CONSOL_UWNJ_SAV",#N/A,FALSE,"Sheet1";"CONSOL_UWNJ_BSV",#N/A,FALSE,"Sheet1";"CONSOL_UWNJ_SFDV",#N/A,FALSE,"Sheet1"}</definedName>
    <definedName name="printing_probelm2_2006" hidden="1">{"CONSOL_UWNJ_ISV",#N/A,FALSE,"Sheet1";"CONSOL_UWNJ_SAV",#N/A,FALSE,"Sheet1";"CONSOL_UWNJ_BSV",#N/A,FALSE,"Sheet1";"CONSOL_UWNJ_SFDV",#N/A,FALSE,"Sheet1"}</definedName>
    <definedName name="printing_Problem" localSheetId="25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" localSheetId="0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" localSheetId="7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" localSheetId="20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" localSheetId="21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" localSheetId="22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" localSheetId="23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" localSheetId="25" hidden="1">{"CONSOL_UWNJ_ISV",#N/A,FALSE,"Sheet1";"CONSOL_UWNJ_SAV",#N/A,FALSE,"Sheet1";"CONSOL_UWNJ_BSV",#N/A,FALSE,"Sheet1";"CONSOL_UWNJ_SFDV",#N/A,FALSE,"Sheet1"}</definedName>
    <definedName name="printing_problem2" localSheetId="0" hidden="1">{"CONSOL_UWNJ_ISV",#N/A,FALSE,"Sheet1";"CONSOL_UWNJ_SAV",#N/A,FALSE,"Sheet1";"CONSOL_UWNJ_BSV",#N/A,FALSE,"Sheet1";"CONSOL_UWNJ_SFDV",#N/A,FALSE,"Sheet1"}</definedName>
    <definedName name="printing_problem2" localSheetId="7" hidden="1">{"CONSOL_UWNJ_ISV",#N/A,FALSE,"Sheet1";"CONSOL_UWNJ_SAV",#N/A,FALSE,"Sheet1";"CONSOL_UWNJ_BSV",#N/A,FALSE,"Sheet1";"CONSOL_UWNJ_SFDV",#N/A,FALSE,"Sheet1"}</definedName>
    <definedName name="printing_problem2" localSheetId="20" hidden="1">{"CONSOL_UWNJ_ISV",#N/A,FALSE,"Sheet1";"CONSOL_UWNJ_SAV",#N/A,FALSE,"Sheet1";"CONSOL_UWNJ_BSV",#N/A,FALSE,"Sheet1";"CONSOL_UWNJ_SFDV",#N/A,FALSE,"Sheet1"}</definedName>
    <definedName name="printing_problem2" localSheetId="21" hidden="1">{"CONSOL_UWNJ_ISV",#N/A,FALSE,"Sheet1";"CONSOL_UWNJ_SAV",#N/A,FALSE,"Sheet1";"CONSOL_UWNJ_BSV",#N/A,FALSE,"Sheet1";"CONSOL_UWNJ_SFDV",#N/A,FALSE,"Sheet1"}</definedName>
    <definedName name="printing_problem2" localSheetId="22" hidden="1">{"CONSOL_UWNJ_ISV",#N/A,FALSE,"Sheet1";"CONSOL_UWNJ_SAV",#N/A,FALSE,"Sheet1";"CONSOL_UWNJ_BSV",#N/A,FALSE,"Sheet1";"CONSOL_UWNJ_SFDV",#N/A,FALSE,"Sheet1"}</definedName>
    <definedName name="printing_problem2" localSheetId="23" hidden="1">{"CONSOL_UWNJ_ISV",#N/A,FALSE,"Sheet1";"CONSOL_UWNJ_SAV",#N/A,FALSE,"Sheet1";"CONSOL_UWNJ_BSV",#N/A,FALSE,"Sheet1";"CONSOL_UWNJ_SFDV",#N/A,FALSE,"Sheet1"}</definedName>
    <definedName name="printing_problem2" hidden="1">{"CONSOL_UWNJ_ISV",#N/A,FALSE,"Sheet1";"CONSOL_UWNJ_SAV",#N/A,FALSE,"Sheet1";"CONSOL_UWNJ_BSV",#N/A,FALSE,"Sheet1";"CONSOL_UWNJ_SFDV",#N/A,FALSE,"Sheet1"}</definedName>
    <definedName name="printing_Problem2006" localSheetId="25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006" localSheetId="0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006" localSheetId="7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006" localSheetId="20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006" localSheetId="21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006" localSheetId="22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006" localSheetId="23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006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3" localSheetId="25" hidden="1">{"CONSOL_WO_ISV",#N/A,FALSE,"Sheet1";"CONSOL_WO_SAV",#N/A,FALSE,"Sheet1";"CONSOL_WO_BSV",#N/A,FALSE,"Sheet1";"CONSOL_WO_SFDV",#N/A,FALSE,"Sheet1"}</definedName>
    <definedName name="printing_problem3" localSheetId="0" hidden="1">{"CONSOL_WO_ISV",#N/A,FALSE,"Sheet1";"CONSOL_WO_SAV",#N/A,FALSE,"Sheet1";"CONSOL_WO_BSV",#N/A,FALSE,"Sheet1";"CONSOL_WO_SFDV",#N/A,FALSE,"Sheet1"}</definedName>
    <definedName name="printing_problem3" localSheetId="7" hidden="1">{"CONSOL_WO_ISV",#N/A,FALSE,"Sheet1";"CONSOL_WO_SAV",#N/A,FALSE,"Sheet1";"CONSOL_WO_BSV",#N/A,FALSE,"Sheet1";"CONSOL_WO_SFDV",#N/A,FALSE,"Sheet1"}</definedName>
    <definedName name="printing_problem3" localSheetId="20" hidden="1">{"CONSOL_WO_ISV",#N/A,FALSE,"Sheet1";"CONSOL_WO_SAV",#N/A,FALSE,"Sheet1";"CONSOL_WO_BSV",#N/A,FALSE,"Sheet1";"CONSOL_WO_SFDV",#N/A,FALSE,"Sheet1"}</definedName>
    <definedName name="printing_problem3" localSheetId="21" hidden="1">{"CONSOL_WO_ISV",#N/A,FALSE,"Sheet1";"CONSOL_WO_SAV",#N/A,FALSE,"Sheet1";"CONSOL_WO_BSV",#N/A,FALSE,"Sheet1";"CONSOL_WO_SFDV",#N/A,FALSE,"Sheet1"}</definedName>
    <definedName name="printing_problem3" localSheetId="22" hidden="1">{"CONSOL_WO_ISV",#N/A,FALSE,"Sheet1";"CONSOL_WO_SAV",#N/A,FALSE,"Sheet1";"CONSOL_WO_BSV",#N/A,FALSE,"Sheet1";"CONSOL_WO_SFDV",#N/A,FALSE,"Sheet1"}</definedName>
    <definedName name="printing_problem3" localSheetId="23" hidden="1">{"CONSOL_WO_ISV",#N/A,FALSE,"Sheet1";"CONSOL_WO_SAV",#N/A,FALSE,"Sheet1";"CONSOL_WO_BSV",#N/A,FALSE,"Sheet1";"CONSOL_WO_SFDV",#N/A,FALSE,"Sheet1"}</definedName>
    <definedName name="printing_problem3" hidden="1">{"CONSOL_WO_ISV",#N/A,FALSE,"Sheet1";"CONSOL_WO_SAV",#N/A,FALSE,"Sheet1";"CONSOL_WO_BSV",#N/A,FALSE,"Sheet1";"CONSOL_WO_SFDV",#N/A,FALSE,"Sheet1"}</definedName>
    <definedName name="printing_problem3_2006" localSheetId="25" hidden="1">{"CONSOL_WO_ISV",#N/A,FALSE,"Sheet1";"CONSOL_WO_SAV",#N/A,FALSE,"Sheet1";"CONSOL_WO_BSV",#N/A,FALSE,"Sheet1";"CONSOL_WO_SFDV",#N/A,FALSE,"Sheet1"}</definedName>
    <definedName name="printing_problem3_2006" localSheetId="0" hidden="1">{"CONSOL_WO_ISV",#N/A,FALSE,"Sheet1";"CONSOL_WO_SAV",#N/A,FALSE,"Sheet1";"CONSOL_WO_BSV",#N/A,FALSE,"Sheet1";"CONSOL_WO_SFDV",#N/A,FALSE,"Sheet1"}</definedName>
    <definedName name="printing_problem3_2006" localSheetId="7" hidden="1">{"CONSOL_WO_ISV",#N/A,FALSE,"Sheet1";"CONSOL_WO_SAV",#N/A,FALSE,"Sheet1";"CONSOL_WO_BSV",#N/A,FALSE,"Sheet1";"CONSOL_WO_SFDV",#N/A,FALSE,"Sheet1"}</definedName>
    <definedName name="printing_problem3_2006" localSheetId="20" hidden="1">{"CONSOL_WO_ISV",#N/A,FALSE,"Sheet1";"CONSOL_WO_SAV",#N/A,FALSE,"Sheet1";"CONSOL_WO_BSV",#N/A,FALSE,"Sheet1";"CONSOL_WO_SFDV",#N/A,FALSE,"Sheet1"}</definedName>
    <definedName name="printing_problem3_2006" localSheetId="21" hidden="1">{"CONSOL_WO_ISV",#N/A,FALSE,"Sheet1";"CONSOL_WO_SAV",#N/A,FALSE,"Sheet1";"CONSOL_WO_BSV",#N/A,FALSE,"Sheet1";"CONSOL_WO_SFDV",#N/A,FALSE,"Sheet1"}</definedName>
    <definedName name="printing_problem3_2006" localSheetId="22" hidden="1">{"CONSOL_WO_ISV",#N/A,FALSE,"Sheet1";"CONSOL_WO_SAV",#N/A,FALSE,"Sheet1";"CONSOL_WO_BSV",#N/A,FALSE,"Sheet1";"CONSOL_WO_SFDV",#N/A,FALSE,"Sheet1"}</definedName>
    <definedName name="printing_problem3_2006" localSheetId="23" hidden="1">{"CONSOL_WO_ISV",#N/A,FALSE,"Sheet1";"CONSOL_WO_SAV",#N/A,FALSE,"Sheet1";"CONSOL_WO_BSV",#N/A,FALSE,"Sheet1";"CONSOL_WO_SFDV",#N/A,FALSE,"Sheet1"}</definedName>
    <definedName name="printing_problem3_2006" hidden="1">{"CONSOL_WO_ISV",#N/A,FALSE,"Sheet1";"CONSOL_WO_SAV",#N/A,FALSE,"Sheet1";"CONSOL_WO_BSV",#N/A,FALSE,"Sheet1";"CONSOL_WO_SFDV",#N/A,FALSE,"Sheet1"}</definedName>
    <definedName name="printing_problem4" localSheetId="25" hidden="1">{"ELIM_CWO_ISV",#N/A,FALSE,"Sheet1";"ELIM_CWO_SAV",#N/A,FALSE,"Sheet1";"ELIM_CWO_BSV",#N/A,FALSE,"Sheet1";"ELIM_CWO_SFDV",#N/A,FALSE,"Sheet1"}</definedName>
    <definedName name="printing_problem4" localSheetId="0" hidden="1">{"ELIM_CWO_ISV",#N/A,FALSE,"Sheet1";"ELIM_CWO_SAV",#N/A,FALSE,"Sheet1";"ELIM_CWO_BSV",#N/A,FALSE,"Sheet1";"ELIM_CWO_SFDV",#N/A,FALSE,"Sheet1"}</definedName>
    <definedName name="printing_problem4" localSheetId="7" hidden="1">{"ELIM_CWO_ISV",#N/A,FALSE,"Sheet1";"ELIM_CWO_SAV",#N/A,FALSE,"Sheet1";"ELIM_CWO_BSV",#N/A,FALSE,"Sheet1";"ELIM_CWO_SFDV",#N/A,FALSE,"Sheet1"}</definedName>
    <definedName name="printing_problem4" localSheetId="20" hidden="1">{"ELIM_CWO_ISV",#N/A,FALSE,"Sheet1";"ELIM_CWO_SAV",#N/A,FALSE,"Sheet1";"ELIM_CWO_BSV",#N/A,FALSE,"Sheet1";"ELIM_CWO_SFDV",#N/A,FALSE,"Sheet1"}</definedName>
    <definedName name="printing_problem4" localSheetId="21" hidden="1">{"ELIM_CWO_ISV",#N/A,FALSE,"Sheet1";"ELIM_CWO_SAV",#N/A,FALSE,"Sheet1";"ELIM_CWO_BSV",#N/A,FALSE,"Sheet1";"ELIM_CWO_SFDV",#N/A,FALSE,"Sheet1"}</definedName>
    <definedName name="printing_problem4" localSheetId="22" hidden="1">{"ELIM_CWO_ISV",#N/A,FALSE,"Sheet1";"ELIM_CWO_SAV",#N/A,FALSE,"Sheet1";"ELIM_CWO_BSV",#N/A,FALSE,"Sheet1";"ELIM_CWO_SFDV",#N/A,FALSE,"Sheet1"}</definedName>
    <definedName name="printing_problem4" localSheetId="23" hidden="1">{"ELIM_CWO_ISV",#N/A,FALSE,"Sheet1";"ELIM_CWO_SAV",#N/A,FALSE,"Sheet1";"ELIM_CWO_BSV",#N/A,FALSE,"Sheet1";"ELIM_CWO_SFDV",#N/A,FALSE,"Sheet1"}</definedName>
    <definedName name="printing_problem4" hidden="1">{"ELIM_CWO_ISV",#N/A,FALSE,"Sheet1";"ELIM_CWO_SAV",#N/A,FALSE,"Sheet1";"ELIM_CWO_BSV",#N/A,FALSE,"Sheet1";"ELIM_CWO_SFDV",#N/A,FALSE,"Sheet1"}</definedName>
    <definedName name="printing_problem4_2006" localSheetId="25" hidden="1">{"ELIM_CWO_ISV",#N/A,FALSE,"Sheet1";"ELIM_CWO_SAV",#N/A,FALSE,"Sheet1";"ELIM_CWO_BSV",#N/A,FALSE,"Sheet1";"ELIM_CWO_SFDV",#N/A,FALSE,"Sheet1"}</definedName>
    <definedName name="printing_problem4_2006" localSheetId="0" hidden="1">{"ELIM_CWO_ISV",#N/A,FALSE,"Sheet1";"ELIM_CWO_SAV",#N/A,FALSE,"Sheet1";"ELIM_CWO_BSV",#N/A,FALSE,"Sheet1";"ELIM_CWO_SFDV",#N/A,FALSE,"Sheet1"}</definedName>
    <definedName name="printing_problem4_2006" localSheetId="7" hidden="1">{"ELIM_CWO_ISV",#N/A,FALSE,"Sheet1";"ELIM_CWO_SAV",#N/A,FALSE,"Sheet1";"ELIM_CWO_BSV",#N/A,FALSE,"Sheet1";"ELIM_CWO_SFDV",#N/A,FALSE,"Sheet1"}</definedName>
    <definedName name="printing_problem4_2006" localSheetId="20" hidden="1">{"ELIM_CWO_ISV",#N/A,FALSE,"Sheet1";"ELIM_CWO_SAV",#N/A,FALSE,"Sheet1";"ELIM_CWO_BSV",#N/A,FALSE,"Sheet1";"ELIM_CWO_SFDV",#N/A,FALSE,"Sheet1"}</definedName>
    <definedName name="printing_problem4_2006" localSheetId="21" hidden="1">{"ELIM_CWO_ISV",#N/A,FALSE,"Sheet1";"ELIM_CWO_SAV",#N/A,FALSE,"Sheet1";"ELIM_CWO_BSV",#N/A,FALSE,"Sheet1";"ELIM_CWO_SFDV",#N/A,FALSE,"Sheet1"}</definedName>
    <definedName name="printing_problem4_2006" localSheetId="22" hidden="1">{"ELIM_CWO_ISV",#N/A,FALSE,"Sheet1";"ELIM_CWO_SAV",#N/A,FALSE,"Sheet1";"ELIM_CWO_BSV",#N/A,FALSE,"Sheet1";"ELIM_CWO_SFDV",#N/A,FALSE,"Sheet1"}</definedName>
    <definedName name="printing_problem4_2006" localSheetId="23" hidden="1">{"ELIM_CWO_ISV",#N/A,FALSE,"Sheet1";"ELIM_CWO_SAV",#N/A,FALSE,"Sheet1";"ELIM_CWO_BSV",#N/A,FALSE,"Sheet1";"ELIM_CWO_SFDV",#N/A,FALSE,"Sheet1"}</definedName>
    <definedName name="printing_problem4_2006" hidden="1">{"ELIM_CWO_ISV",#N/A,FALSE,"Sheet1";"ELIM_CWO_SAV",#N/A,FALSE,"Sheet1";"ELIM_CWO_BSV",#N/A,FALSE,"Sheet1";"ELIM_CWO_SFDV",#N/A,FALSE,"Sheet1"}</definedName>
    <definedName name="printing_problem5" localSheetId="25" hidden="1">{"ELIM_UWNJ_UWNY_ISV",#N/A,FALSE,"Sheet1";"ELIM_UWNJ_UWNY_SAV",#N/A,FALSE,"Sheet1";"ELIM_UWNJ_UWNY_BSV",#N/A,FALSE,"Sheet1";"ELIM_UWNJ_UWNY_SFDV",#N/A,FALSE,"Sheet1"}</definedName>
    <definedName name="printing_problem5" localSheetId="0" hidden="1">{"ELIM_UWNJ_UWNY_ISV",#N/A,FALSE,"Sheet1";"ELIM_UWNJ_UWNY_SAV",#N/A,FALSE,"Sheet1";"ELIM_UWNJ_UWNY_BSV",#N/A,FALSE,"Sheet1";"ELIM_UWNJ_UWNY_SFDV",#N/A,FALSE,"Sheet1"}</definedName>
    <definedName name="printing_problem5" localSheetId="7" hidden="1">{"ELIM_UWNJ_UWNY_ISV",#N/A,FALSE,"Sheet1";"ELIM_UWNJ_UWNY_SAV",#N/A,FALSE,"Sheet1";"ELIM_UWNJ_UWNY_BSV",#N/A,FALSE,"Sheet1";"ELIM_UWNJ_UWNY_SFDV",#N/A,FALSE,"Sheet1"}</definedName>
    <definedName name="printing_problem5" localSheetId="20" hidden="1">{"ELIM_UWNJ_UWNY_ISV",#N/A,FALSE,"Sheet1";"ELIM_UWNJ_UWNY_SAV",#N/A,FALSE,"Sheet1";"ELIM_UWNJ_UWNY_BSV",#N/A,FALSE,"Sheet1";"ELIM_UWNJ_UWNY_SFDV",#N/A,FALSE,"Sheet1"}</definedName>
    <definedName name="printing_problem5" localSheetId="21" hidden="1">{"ELIM_UWNJ_UWNY_ISV",#N/A,FALSE,"Sheet1";"ELIM_UWNJ_UWNY_SAV",#N/A,FALSE,"Sheet1";"ELIM_UWNJ_UWNY_BSV",#N/A,FALSE,"Sheet1";"ELIM_UWNJ_UWNY_SFDV",#N/A,FALSE,"Sheet1"}</definedName>
    <definedName name="printing_problem5" localSheetId="22" hidden="1">{"ELIM_UWNJ_UWNY_ISV",#N/A,FALSE,"Sheet1";"ELIM_UWNJ_UWNY_SAV",#N/A,FALSE,"Sheet1";"ELIM_UWNJ_UWNY_BSV",#N/A,FALSE,"Sheet1";"ELIM_UWNJ_UWNY_SFDV",#N/A,FALSE,"Sheet1"}</definedName>
    <definedName name="printing_problem5" localSheetId="23" hidden="1">{"ELIM_UWNJ_UWNY_ISV",#N/A,FALSE,"Sheet1";"ELIM_UWNJ_UWNY_SAV",#N/A,FALSE,"Sheet1";"ELIM_UWNJ_UWNY_BSV",#N/A,FALSE,"Sheet1";"ELIM_UWNJ_UWNY_SFDV",#N/A,FALSE,"Sheet1"}</definedName>
    <definedName name="printing_problem5" hidden="1">{"ELIM_UWNJ_UWNY_ISV",#N/A,FALSE,"Sheet1";"ELIM_UWNJ_UWNY_SAV",#N/A,FALSE,"Sheet1";"ELIM_UWNJ_UWNY_BSV",#N/A,FALSE,"Sheet1";"ELIM_UWNJ_UWNY_SFDV",#N/A,FALSE,"Sheet1"}</definedName>
    <definedName name="printingproblem6" localSheetId="25" hidden="1">{"UWMACISV",#N/A,FALSE,"Sheet1";"UWMACSAV",#N/A,FALSE,"Sheet1";"UWMACBSV",#N/A,FALSE,"Sheet1";"UWMACSFDV",#N/A,FALSE,"Sheet1"}</definedName>
    <definedName name="printingproblem6" localSheetId="0" hidden="1">{"UWMACISV",#N/A,FALSE,"Sheet1";"UWMACSAV",#N/A,FALSE,"Sheet1";"UWMACBSV",#N/A,FALSE,"Sheet1";"UWMACSFDV",#N/A,FALSE,"Sheet1"}</definedName>
    <definedName name="printingproblem6" localSheetId="7" hidden="1">{"UWMACISV",#N/A,FALSE,"Sheet1";"UWMACSAV",#N/A,FALSE,"Sheet1";"UWMACBSV",#N/A,FALSE,"Sheet1";"UWMACSFDV",#N/A,FALSE,"Sheet1"}</definedName>
    <definedName name="printingproblem6" localSheetId="20" hidden="1">{"UWMACISV",#N/A,FALSE,"Sheet1";"UWMACSAV",#N/A,FALSE,"Sheet1";"UWMACBSV",#N/A,FALSE,"Sheet1";"UWMACSFDV",#N/A,FALSE,"Sheet1"}</definedName>
    <definedName name="printingproblem6" localSheetId="21" hidden="1">{"UWMACISV",#N/A,FALSE,"Sheet1";"UWMACSAV",#N/A,FALSE,"Sheet1";"UWMACBSV",#N/A,FALSE,"Sheet1";"UWMACSFDV",#N/A,FALSE,"Sheet1"}</definedName>
    <definedName name="printingproblem6" localSheetId="22" hidden="1">{"UWMACISV",#N/A,FALSE,"Sheet1";"UWMACSAV",#N/A,FALSE,"Sheet1";"UWMACBSV",#N/A,FALSE,"Sheet1";"UWMACSFDV",#N/A,FALSE,"Sheet1"}</definedName>
    <definedName name="printingproblem6" localSheetId="23" hidden="1">{"UWMACISV",#N/A,FALSE,"Sheet1";"UWMACSAV",#N/A,FALSE,"Sheet1";"UWMACBSV",#N/A,FALSE,"Sheet1";"UWMACSFDV",#N/A,FALSE,"Sheet1"}</definedName>
    <definedName name="printingproblem6" hidden="1">{"UWMACISV",#N/A,FALSE,"Sheet1";"UWMACSAV",#N/A,FALSE,"Sheet1";"UWMACBSV",#N/A,FALSE,"Sheet1";"UWMACSFDV",#N/A,FALSE,"Sheet1"}</definedName>
    <definedName name="printingproblem7" localSheetId="25" hidden="1">{"UWNYISV",#N/A,FALSE,"Sheet1";"UWNYSAV",#N/A,FALSE,"Sheet1";"UWNYBSV",#N/A,FALSE,"Sheet1";"UWNYSFDV",#N/A,FALSE,"Sheet1"}</definedName>
    <definedName name="printingproblem7" localSheetId="0" hidden="1">{"UWNYISV",#N/A,FALSE,"Sheet1";"UWNYSAV",#N/A,FALSE,"Sheet1";"UWNYBSV",#N/A,FALSE,"Sheet1";"UWNYSFDV",#N/A,FALSE,"Sheet1"}</definedName>
    <definedName name="printingproblem7" localSheetId="7" hidden="1">{"UWNYISV",#N/A,FALSE,"Sheet1";"UWNYSAV",#N/A,FALSE,"Sheet1";"UWNYBSV",#N/A,FALSE,"Sheet1";"UWNYSFDV",#N/A,FALSE,"Sheet1"}</definedName>
    <definedName name="printingproblem7" localSheetId="20" hidden="1">{"UWNYISV",#N/A,FALSE,"Sheet1";"UWNYSAV",#N/A,FALSE,"Sheet1";"UWNYBSV",#N/A,FALSE,"Sheet1";"UWNYSFDV",#N/A,FALSE,"Sheet1"}</definedName>
    <definedName name="printingproblem7" localSheetId="21" hidden="1">{"UWNYISV",#N/A,FALSE,"Sheet1";"UWNYSAV",#N/A,FALSE,"Sheet1";"UWNYBSV",#N/A,FALSE,"Sheet1";"UWNYSFDV",#N/A,FALSE,"Sheet1"}</definedName>
    <definedName name="printingproblem7" localSheetId="22" hidden="1">{"UWNYISV",#N/A,FALSE,"Sheet1";"UWNYSAV",#N/A,FALSE,"Sheet1";"UWNYBSV",#N/A,FALSE,"Sheet1";"UWNYSFDV",#N/A,FALSE,"Sheet1"}</definedName>
    <definedName name="printingproblem7" localSheetId="23" hidden="1">{"UWNYISV",#N/A,FALSE,"Sheet1";"UWNYSAV",#N/A,FALSE,"Sheet1";"UWNYBSV",#N/A,FALSE,"Sheet1";"UWNYSFDV",#N/A,FALSE,"Sheet1"}</definedName>
    <definedName name="printingproblem7" hidden="1">{"UWNYISV",#N/A,FALSE,"Sheet1";"UWNYSAV",#N/A,FALSE,"Sheet1";"UWNYBSV",#N/A,FALSE,"Sheet1";"UWNYSFDV",#N/A,FALSE,"Sheet1"}</definedName>
    <definedName name="printingproblem8" localSheetId="25" hidden="1">{"UWWISV",#N/A,FALSE,"Sheet1";"UWWSAV",#N/A,FALSE,"Sheet1";"UWWBSV",#N/A,FALSE,"Sheet1";"UWWSFDV",#N/A,FALSE,"Sheet1"}</definedName>
    <definedName name="printingproblem8" localSheetId="0" hidden="1">{"UWWISV",#N/A,FALSE,"Sheet1";"UWWSAV",#N/A,FALSE,"Sheet1";"UWWBSV",#N/A,FALSE,"Sheet1";"UWWSFDV",#N/A,FALSE,"Sheet1"}</definedName>
    <definedName name="printingproblem8" localSheetId="7" hidden="1">{"UWWISV",#N/A,FALSE,"Sheet1";"UWWSAV",#N/A,FALSE,"Sheet1";"UWWBSV",#N/A,FALSE,"Sheet1";"UWWSFDV",#N/A,FALSE,"Sheet1"}</definedName>
    <definedName name="printingproblem8" localSheetId="20" hidden="1">{"UWWISV",#N/A,FALSE,"Sheet1";"UWWSAV",#N/A,FALSE,"Sheet1";"UWWBSV",#N/A,FALSE,"Sheet1";"UWWSFDV",#N/A,FALSE,"Sheet1"}</definedName>
    <definedName name="printingproblem8" localSheetId="21" hidden="1">{"UWWISV",#N/A,FALSE,"Sheet1";"UWWSAV",#N/A,FALSE,"Sheet1";"UWWBSV",#N/A,FALSE,"Sheet1";"UWWSFDV",#N/A,FALSE,"Sheet1"}</definedName>
    <definedName name="printingproblem8" localSheetId="22" hidden="1">{"UWWISV",#N/A,FALSE,"Sheet1";"UWWSAV",#N/A,FALSE,"Sheet1";"UWWBSV",#N/A,FALSE,"Sheet1";"UWWSFDV",#N/A,FALSE,"Sheet1"}</definedName>
    <definedName name="printingproblem8" localSheetId="23" hidden="1">{"UWWISV",#N/A,FALSE,"Sheet1";"UWWSAV",#N/A,FALSE,"Sheet1";"UWWBSV",#N/A,FALSE,"Sheet1";"UWWSFDV",#N/A,FALSE,"Sheet1"}</definedName>
    <definedName name="printingproblem8" hidden="1">{"UWWISV",#N/A,FALSE,"Sheet1";"UWWSAV",#N/A,FALSE,"Sheet1";"UWWBSV",#N/A,FALSE,"Sheet1";"UWWSFDV",#N/A,FALSE,"Sheet1"}</definedName>
    <definedName name="pslf" localSheetId="25" hidden="1">#REF!</definedName>
    <definedName name="pslf" localSheetId="7" hidden="1">#REF!</definedName>
    <definedName name="pslf" localSheetId="18" hidden="1">#REF!</definedName>
    <definedName name="pslf" localSheetId="20" hidden="1">#REF!</definedName>
    <definedName name="pslf" localSheetId="21" hidden="1">#REF!</definedName>
    <definedName name="pslf" localSheetId="23" hidden="1">#REF!</definedName>
    <definedName name="pslf" hidden="1">#REF!</definedName>
    <definedName name="psrfdgl" localSheetId="25" hidden="1">#REF!</definedName>
    <definedName name="psrfdgl" localSheetId="7" hidden="1">#REF!</definedName>
    <definedName name="psrfdgl" localSheetId="18" hidden="1">#REF!</definedName>
    <definedName name="psrfdgl" localSheetId="20" hidden="1">#REF!</definedName>
    <definedName name="psrfdgl" localSheetId="21" hidden="1">#REF!</definedName>
    <definedName name="psrfdgl" localSheetId="23" hidden="1">#REF!</definedName>
    <definedName name="psrfdgl" hidden="1">#REF!</definedName>
    <definedName name="pwe" localSheetId="25" hidden="1">#REF!</definedName>
    <definedName name="pwe" localSheetId="7" hidden="1">#REF!</definedName>
    <definedName name="pwe" localSheetId="18" hidden="1">#REF!</definedName>
    <definedName name="pwe" localSheetId="20" hidden="1">#REF!</definedName>
    <definedName name="pwe" localSheetId="21" hidden="1">#REF!</definedName>
    <definedName name="pwe" localSheetId="23" hidden="1">#REF!</definedName>
    <definedName name="pwe" hidden="1">#REF!</definedName>
    <definedName name="qaw" localSheetId="25" hidden="1">#REF!</definedName>
    <definedName name="qaw" localSheetId="7" hidden="1">#REF!</definedName>
    <definedName name="qaw" localSheetId="18" hidden="1">#REF!</definedName>
    <definedName name="qaw" localSheetId="20" hidden="1">#REF!</definedName>
    <definedName name="qaw" localSheetId="21" hidden="1">#REF!</definedName>
    <definedName name="qaw" localSheetId="23" hidden="1">#REF!</definedName>
    <definedName name="qaw" hidden="1">#REF!</definedName>
    <definedName name="qqa" localSheetId="25" hidden="1">{"ARK_JURIS_FUEL",#N/A,FALSE,"Ark_Fuel&amp;Rev"}</definedName>
    <definedName name="qqa" localSheetId="0" hidden="1">{"ARK_JURIS_FUEL",#N/A,FALSE,"Ark_Fuel&amp;Rev"}</definedName>
    <definedName name="qqa" localSheetId="7" hidden="1">{"ARK_JURIS_FUEL",#N/A,FALSE,"Ark_Fuel&amp;Rev"}</definedName>
    <definedName name="qqa" localSheetId="20" hidden="1">{"ARK_JURIS_FUEL",#N/A,FALSE,"Ark_Fuel&amp;Rev"}</definedName>
    <definedName name="qqa" localSheetId="21" hidden="1">{"ARK_JURIS_FUEL",#N/A,FALSE,"Ark_Fuel&amp;Rev"}</definedName>
    <definedName name="qqa" localSheetId="22" hidden="1">{"ARK_JURIS_FUEL",#N/A,FALSE,"Ark_Fuel&amp;Rev"}</definedName>
    <definedName name="qqa" localSheetId="23" hidden="1">{"ARK_JURIS_FUEL",#N/A,FALSE,"Ark_Fuel&amp;Rev"}</definedName>
    <definedName name="qqa" hidden="1">{"ARK_JURIS_FUEL",#N/A,FALSE,"Ark_Fuel&amp;Rev"}</definedName>
    <definedName name="qwr" localSheetId="25" hidden="1">#REF!</definedName>
    <definedName name="qwr" localSheetId="0" hidden="1">#REF!</definedName>
    <definedName name="qwr" localSheetId="7" hidden="1">#REF!</definedName>
    <definedName name="qwr" localSheetId="18" hidden="1">#REF!</definedName>
    <definedName name="qwr" localSheetId="20" hidden="1">#REF!</definedName>
    <definedName name="qwr" localSheetId="21" hidden="1">#REF!</definedName>
    <definedName name="qwr" localSheetId="22" hidden="1">#REF!</definedName>
    <definedName name="qwr" localSheetId="23" hidden="1">#REF!</definedName>
    <definedName name="qwr" hidden="1">#REF!</definedName>
    <definedName name="regfdgdgre" localSheetId="2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gfdgdgre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gfdgdgre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gfdgdgre" localSheetId="2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gfdgdgre" localSheetId="2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gfdgdgre" localSheetId="2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gfdgdgre" localSheetId="2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gfdgdgr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peat" localSheetId="25" hidden="1">#REF!</definedName>
    <definedName name="repeat" localSheetId="0" hidden="1">#REF!</definedName>
    <definedName name="repeat" localSheetId="7" hidden="1">#REF!</definedName>
    <definedName name="repeat" localSheetId="18" hidden="1">#REF!</definedName>
    <definedName name="repeat" localSheetId="20" hidden="1">#REF!</definedName>
    <definedName name="repeat" localSheetId="21" hidden="1">#REF!</definedName>
    <definedName name="repeat" localSheetId="22" hidden="1">#REF!</definedName>
    <definedName name="repeat" localSheetId="23" hidden="1">#REF!</definedName>
    <definedName name="repeat" hidden="1">#REF!</definedName>
    <definedName name="reterger" localSheetId="25" hidden="1">{"print4",#N/A,FALSE,"D21CUSTS"}</definedName>
    <definedName name="reterger" localSheetId="0" hidden="1">{"print4",#N/A,FALSE,"D21CUSTS"}</definedName>
    <definedName name="reterger" localSheetId="7" hidden="1">{"print4",#N/A,FALSE,"D21CUSTS"}</definedName>
    <definedName name="reterger" localSheetId="20" hidden="1">{"print4",#N/A,FALSE,"D21CUSTS"}</definedName>
    <definedName name="reterger" localSheetId="21" hidden="1">{"print4",#N/A,FALSE,"D21CUSTS"}</definedName>
    <definedName name="reterger" localSheetId="22" hidden="1">{"print4",#N/A,FALSE,"D21CUSTS"}</definedName>
    <definedName name="reterger" localSheetId="23" hidden="1">{"print4",#N/A,FALSE,"D21CUSTS"}</definedName>
    <definedName name="reterger" hidden="1">{"print4",#N/A,FALSE,"D21CUSTS"}</definedName>
    <definedName name="retrghrehrh" localSheetId="25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etrghrehrh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etrghrehrh" localSheetId="7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etrghrehrh" localSheetId="2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etrghrehrh" localSheetId="2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etrghrehrh" localSheetId="22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etrghrehrh" localSheetId="23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etrghrehrh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localSheetId="7" hidden="1">_xll.RiskCellHasTokens(262144+512+524288)</definedName>
    <definedName name="RiskIsInput" localSheetId="9" hidden="1">_xll.RiskCellHasTokens(262144+512+524288)</definedName>
    <definedName name="RiskIsInput" localSheetId="12" hidden="1">_xll.RiskCellHasTokens(262144+512+524288)</definedName>
    <definedName name="RiskIsInput" localSheetId="22" hidden="1">_xll.RiskCellHasTokens(262144+512+524288)</definedName>
    <definedName name="RiskIsInput" localSheetId="23" hidden="1">_xll.RiskCellHasTokens(262144+512+524288)</definedName>
    <definedName name="RiskIsInput" hidden="1">_xll.RiskCellHasTokens(262144+512+524288)</definedName>
    <definedName name="RiskIsOptimization" hidden="1">FALSE</definedName>
    <definedName name="RiskIsOutput" localSheetId="7" hidden="1">_xll.RiskCellHasTokens(1024)</definedName>
    <definedName name="RiskIsOutput" localSheetId="9" hidden="1">_xll.RiskCellHasTokens(1024)</definedName>
    <definedName name="RiskIsOutput" localSheetId="12" hidden="1">_xll.RiskCellHasTokens(1024)</definedName>
    <definedName name="RiskIsOutput" localSheetId="22" hidden="1">_xll.RiskCellHasTokens(1024)</definedName>
    <definedName name="RiskIsOutput" localSheetId="23" hidden="1">_xll.RiskCellHasTokens(1024)</definedName>
    <definedName name="RiskIsOutput" hidden="1">_xll.RiskCellHasTokens(1024)</definedName>
    <definedName name="RiskIsStatistics" localSheetId="7" hidden="1">_xll.RiskCellHasTokens(4096+32768+65536)</definedName>
    <definedName name="RiskIsStatistics" localSheetId="9" hidden="1">_xll.RiskCellHasTokens(4096+32768+65536)</definedName>
    <definedName name="RiskIsStatistics" localSheetId="12" hidden="1">_xll.RiskCellHasTokens(4096+32768+65536)</definedName>
    <definedName name="RiskIsStatistics" localSheetId="22" hidden="1">_xll.RiskCellHasTokens(4096+32768+65536)</definedName>
    <definedName name="RiskIsStatistics" localSheetId="23" hidden="1">_xll.RiskCellHasTokens(4096+32768+65536)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localSheetId="25" hidden="1">{#N/A,#N/A,FALSE,"SCA";#N/A,#N/A,FALSE,"NCA";#N/A,#N/A,FALSE,"SAZ";#N/A,#N/A,FALSE,"CAZ";#N/A,#N/A,FALSE,"SNV";#N/A,#N/A,FALSE,"NNV";#N/A,#N/A,FALSE,"PP";#N/A,#N/A,FALSE,"SA"}</definedName>
    <definedName name="rk" localSheetId="0" hidden="1">{#N/A,#N/A,FALSE,"SCA";#N/A,#N/A,FALSE,"NCA";#N/A,#N/A,FALSE,"SAZ";#N/A,#N/A,FALSE,"CAZ";#N/A,#N/A,FALSE,"SNV";#N/A,#N/A,FALSE,"NNV";#N/A,#N/A,FALSE,"PP";#N/A,#N/A,FALSE,"SA"}</definedName>
    <definedName name="rk" localSheetId="7" hidden="1">{#N/A,#N/A,FALSE,"SCA";#N/A,#N/A,FALSE,"NCA";#N/A,#N/A,FALSE,"SAZ";#N/A,#N/A,FALSE,"CAZ";#N/A,#N/A,FALSE,"SNV";#N/A,#N/A,FALSE,"NNV";#N/A,#N/A,FALSE,"PP";#N/A,#N/A,FALSE,"SA"}</definedName>
    <definedName name="rk" localSheetId="18" hidden="1">{#N/A,#N/A,FALSE,"SCA";#N/A,#N/A,FALSE,"NCA";#N/A,#N/A,FALSE,"SAZ";#N/A,#N/A,FALSE,"CAZ";#N/A,#N/A,FALSE,"SNV";#N/A,#N/A,FALSE,"NNV";#N/A,#N/A,FALSE,"PP";#N/A,#N/A,FALSE,"SA"}</definedName>
    <definedName name="rk" localSheetId="20" hidden="1">{#N/A,#N/A,FALSE,"SCA";#N/A,#N/A,FALSE,"NCA";#N/A,#N/A,FALSE,"SAZ";#N/A,#N/A,FALSE,"CAZ";#N/A,#N/A,FALSE,"SNV";#N/A,#N/A,FALSE,"NNV";#N/A,#N/A,FALSE,"PP";#N/A,#N/A,FALSE,"SA"}</definedName>
    <definedName name="rk" localSheetId="21" hidden="1">{#N/A,#N/A,FALSE,"SCA";#N/A,#N/A,FALSE,"NCA";#N/A,#N/A,FALSE,"SAZ";#N/A,#N/A,FALSE,"CAZ";#N/A,#N/A,FALSE,"SNV";#N/A,#N/A,FALSE,"NNV";#N/A,#N/A,FALSE,"PP";#N/A,#N/A,FALSE,"SA"}</definedName>
    <definedName name="rk" localSheetId="22" hidden="1">{#N/A,#N/A,FALSE,"SCA";#N/A,#N/A,FALSE,"NCA";#N/A,#N/A,FALSE,"SAZ";#N/A,#N/A,FALSE,"CAZ";#N/A,#N/A,FALSE,"SNV";#N/A,#N/A,FALSE,"NNV";#N/A,#N/A,FALSE,"PP";#N/A,#N/A,FALSE,"SA"}</definedName>
    <definedName name="rk" localSheetId="23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rtertrte" localSheetId="2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rtrte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rtrte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rtrte" localSheetId="2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rtrte" localSheetId="2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rtrte" localSheetId="2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rtrte" localSheetId="2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rtrt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tetrete" localSheetId="25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etetrete" localSheetId="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etetrete" localSheetId="7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etetrete" localSheetId="2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etetrete" localSheetId="21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etetrete" localSheetId="22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etetrete" localSheetId="23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etetrete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rtrgfgrfgr" localSheetId="25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gfgrfgr" localSheetId="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gfgrfgr" localSheetId="7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gfgrfgr" localSheetId="2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gfgrfgr" localSheetId="21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gfgrfgr" localSheetId="22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gfgrfgr" localSheetId="23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gfgrfgr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trr" localSheetId="25" hidden="1">{#N/A,#N/A,FALSE,"SCA";#N/A,#N/A,FALSE,"NCA";#N/A,#N/A,FALSE,"SAZ";#N/A,#N/A,FALSE,"CAZ";#N/A,#N/A,FALSE,"SNV";#N/A,#N/A,FALSE,"NNV";#N/A,#N/A,FALSE,"PP";#N/A,#N/A,FALSE,"SA"}</definedName>
    <definedName name="rtrtrtrr" localSheetId="0" hidden="1">{#N/A,#N/A,FALSE,"SCA";#N/A,#N/A,FALSE,"NCA";#N/A,#N/A,FALSE,"SAZ";#N/A,#N/A,FALSE,"CAZ";#N/A,#N/A,FALSE,"SNV";#N/A,#N/A,FALSE,"NNV";#N/A,#N/A,FALSE,"PP";#N/A,#N/A,FALSE,"SA"}</definedName>
    <definedName name="rtrtrtrr" localSheetId="7" hidden="1">{#N/A,#N/A,FALSE,"SCA";#N/A,#N/A,FALSE,"NCA";#N/A,#N/A,FALSE,"SAZ";#N/A,#N/A,FALSE,"CAZ";#N/A,#N/A,FALSE,"SNV";#N/A,#N/A,FALSE,"NNV";#N/A,#N/A,FALSE,"PP";#N/A,#N/A,FALSE,"SA"}</definedName>
    <definedName name="rtrtrtrr" localSheetId="20" hidden="1">{#N/A,#N/A,FALSE,"SCA";#N/A,#N/A,FALSE,"NCA";#N/A,#N/A,FALSE,"SAZ";#N/A,#N/A,FALSE,"CAZ";#N/A,#N/A,FALSE,"SNV";#N/A,#N/A,FALSE,"NNV";#N/A,#N/A,FALSE,"PP";#N/A,#N/A,FALSE,"SA"}</definedName>
    <definedName name="rtrtrtrr" localSheetId="21" hidden="1">{#N/A,#N/A,FALSE,"SCA";#N/A,#N/A,FALSE,"NCA";#N/A,#N/A,FALSE,"SAZ";#N/A,#N/A,FALSE,"CAZ";#N/A,#N/A,FALSE,"SNV";#N/A,#N/A,FALSE,"NNV";#N/A,#N/A,FALSE,"PP";#N/A,#N/A,FALSE,"SA"}</definedName>
    <definedName name="rtrtrtrr" localSheetId="22" hidden="1">{#N/A,#N/A,FALSE,"SCA";#N/A,#N/A,FALSE,"NCA";#N/A,#N/A,FALSE,"SAZ";#N/A,#N/A,FALSE,"CAZ";#N/A,#N/A,FALSE,"SNV";#N/A,#N/A,FALSE,"NNV";#N/A,#N/A,FALSE,"PP";#N/A,#N/A,FALSE,"SA"}</definedName>
    <definedName name="rtrtrtrr" localSheetId="23" hidden="1">{#N/A,#N/A,FALSE,"SCA";#N/A,#N/A,FALSE,"NCA";#N/A,#N/A,FALSE,"SAZ";#N/A,#N/A,FALSE,"CAZ";#N/A,#N/A,FALSE,"SNV";#N/A,#N/A,FALSE,"NNV";#N/A,#N/A,FALSE,"PP";#N/A,#N/A,FALSE,"SA"}</definedName>
    <definedName name="rtrtrtrr" hidden="1">{#N/A,#N/A,FALSE,"SCA";#N/A,#N/A,FALSE,"NCA";#N/A,#N/A,FALSE,"SAZ";#N/A,#N/A,FALSE,"CAZ";#N/A,#N/A,FALSE,"SNV";#N/A,#N/A,FALSE,"NNV";#N/A,#N/A,FALSE,"PP";#N/A,#N/A,FALSE,"SA"}</definedName>
    <definedName name="rtrtrtrtrrh" localSheetId="25" hidden="1">{#N/A,#N/A,FALSE,"Rev Seg Taxes";#N/A,#N/A,FALSE,"BookRev Seg";#N/A,#N/A,FALSE,"Supp Adj Seg";#N/A,#N/A,FALSE,"outside prov seg taxes"}</definedName>
    <definedName name="rtrtrtrtrrh" localSheetId="0" hidden="1">{#N/A,#N/A,FALSE,"Rev Seg Taxes";#N/A,#N/A,FALSE,"BookRev Seg";#N/A,#N/A,FALSE,"Supp Adj Seg";#N/A,#N/A,FALSE,"outside prov seg taxes"}</definedName>
    <definedName name="rtrtrtrtrrh" localSheetId="7" hidden="1">{#N/A,#N/A,FALSE,"Rev Seg Taxes";#N/A,#N/A,FALSE,"BookRev Seg";#N/A,#N/A,FALSE,"Supp Adj Seg";#N/A,#N/A,FALSE,"outside prov seg taxes"}</definedName>
    <definedName name="rtrtrtrtrrh" localSheetId="20" hidden="1">{#N/A,#N/A,FALSE,"Rev Seg Taxes";#N/A,#N/A,FALSE,"BookRev Seg";#N/A,#N/A,FALSE,"Supp Adj Seg";#N/A,#N/A,FALSE,"outside prov seg taxes"}</definedName>
    <definedName name="rtrtrtrtrrh" localSheetId="21" hidden="1">{#N/A,#N/A,FALSE,"Rev Seg Taxes";#N/A,#N/A,FALSE,"BookRev Seg";#N/A,#N/A,FALSE,"Supp Adj Seg";#N/A,#N/A,FALSE,"outside prov seg taxes"}</definedName>
    <definedName name="rtrtrtrtrrh" localSheetId="22" hidden="1">{#N/A,#N/A,FALSE,"Rev Seg Taxes";#N/A,#N/A,FALSE,"BookRev Seg";#N/A,#N/A,FALSE,"Supp Adj Seg";#N/A,#N/A,FALSE,"outside prov seg taxes"}</definedName>
    <definedName name="rtrtrtrtrrh" localSheetId="23" hidden="1">{#N/A,#N/A,FALSE,"Rev Seg Taxes";#N/A,#N/A,FALSE,"BookRev Seg";#N/A,#N/A,FALSE,"Supp Adj Seg";#N/A,#N/A,FALSE,"outside prov seg taxes"}</definedName>
    <definedName name="rtrtrtrtrrh" hidden="1">{#N/A,#N/A,FALSE,"Rev Seg Taxes";#N/A,#N/A,FALSE,"BookRev Seg";#N/A,#N/A,FALSE,"Supp Adj Seg";#N/A,#N/A,FALSE,"outside prov seg taxes"}</definedName>
    <definedName name="rtyui" localSheetId="25" hidden="1">#REF!</definedName>
    <definedName name="rtyui" localSheetId="0" hidden="1">#REF!</definedName>
    <definedName name="rtyui" localSheetId="7" hidden="1">#REF!</definedName>
    <definedName name="rtyui" localSheetId="18" hidden="1">#REF!</definedName>
    <definedName name="rtyui" localSheetId="20" hidden="1">#REF!</definedName>
    <definedName name="rtyui" localSheetId="21" hidden="1">#REF!</definedName>
    <definedName name="rtyui" localSheetId="22" hidden="1">#REF!</definedName>
    <definedName name="rtyui" localSheetId="23" hidden="1">#REF!</definedName>
    <definedName name="rtyui" hidden="1">#REF!</definedName>
    <definedName name="rtyuiop" localSheetId="25" hidden="1">#REF!</definedName>
    <definedName name="rtyuiop" localSheetId="7" hidden="1">#REF!</definedName>
    <definedName name="rtyuiop" localSheetId="18" hidden="1">#REF!</definedName>
    <definedName name="rtyuiop" localSheetId="20" hidden="1">#REF!</definedName>
    <definedName name="rtyuiop" localSheetId="21" hidden="1">#REF!</definedName>
    <definedName name="rtyuiop" localSheetId="23" hidden="1">#REF!</definedName>
    <definedName name="rtyuiop" hidden="1">#REF!</definedName>
    <definedName name="S" localSheetId="23" hidden="1">#REF!</definedName>
    <definedName name="sac" localSheetId="25" hidden="1">#REF!</definedName>
    <definedName name="sac" localSheetId="0" hidden="1">#REF!</definedName>
    <definedName name="sac" localSheetId="7" hidden="1">#REF!</definedName>
    <definedName name="sac" localSheetId="18" hidden="1">#REF!</definedName>
    <definedName name="sac" localSheetId="20" hidden="1">#REF!</definedName>
    <definedName name="sac" localSheetId="21" hidden="1">#REF!</definedName>
    <definedName name="sac" localSheetId="22" hidden="1">#REF!</definedName>
    <definedName name="sac" localSheetId="23" hidden="1">#REF!</definedName>
    <definedName name="sac" hidden="1">#REF!</definedName>
    <definedName name="sadf" localSheetId="25" hidden="1">#REF!</definedName>
    <definedName name="sadf" localSheetId="7" hidden="1">#REF!</definedName>
    <definedName name="sadf" localSheetId="18" hidden="1">#REF!</definedName>
    <definedName name="sadf" localSheetId="20" hidden="1">#REF!</definedName>
    <definedName name="sadf" localSheetId="21" hidden="1">#REF!</definedName>
    <definedName name="sadf" localSheetId="23" hidden="1">#REF!</definedName>
    <definedName name="sadf" hidden="1">#REF!</definedName>
    <definedName name="sadfdfafdsfasf" hidden="1">#REF!</definedName>
    <definedName name="sadfkj" localSheetId="25" hidden="1">#REF!</definedName>
    <definedName name="sadfkj" localSheetId="0" hidden="1">#REF!</definedName>
    <definedName name="sadfkj" localSheetId="7" hidden="1">#REF!</definedName>
    <definedName name="sadfkj" localSheetId="18" hidden="1">#REF!</definedName>
    <definedName name="sadfkj" localSheetId="20" hidden="1">#REF!</definedName>
    <definedName name="sadfkj" localSheetId="21" hidden="1">#REF!</definedName>
    <definedName name="sadfkj" localSheetId="22" hidden="1">#REF!</definedName>
    <definedName name="sadfkj" localSheetId="23" hidden="1">#REF!</definedName>
    <definedName name="sadfkj" hidden="1">#REF!</definedName>
    <definedName name="SAPBEXdnldView" hidden="1">"D3AGMWPPTUYDCJTDZ8WJR9VSG"</definedName>
    <definedName name="SAPBEXrevision" hidden="1">41</definedName>
    <definedName name="SAPBEXsysID" hidden="1">"PBW"</definedName>
    <definedName name="SAPBEXwbID" hidden="1">"3TD2FVG7ME7U056LVECBWI4A2"</definedName>
    <definedName name="sd" localSheetId="25" hidden="1">#REF!</definedName>
    <definedName name="sd" localSheetId="7" hidden="1">#REF!</definedName>
    <definedName name="sd" localSheetId="18" hidden="1">#REF!</definedName>
    <definedName name="sd" localSheetId="20" hidden="1">#REF!</definedName>
    <definedName name="sd" localSheetId="21" hidden="1">#REF!</definedName>
    <definedName name="sd" localSheetId="23" hidden="1">#REF!</definedName>
    <definedName name="sd" hidden="1">#REF!</definedName>
    <definedName name="sdf" localSheetId="25" hidden="1">#REF!</definedName>
    <definedName name="sdf" localSheetId="7" hidden="1">#REF!</definedName>
    <definedName name="sdf" localSheetId="18" hidden="1">#REF!</definedName>
    <definedName name="sdf" localSheetId="20" hidden="1">#REF!</definedName>
    <definedName name="sdf" localSheetId="21" hidden="1">#REF!</definedName>
    <definedName name="sdf" localSheetId="23" hidden="1">#REF!</definedName>
    <definedName name="sdf" hidden="1">#REF!</definedName>
    <definedName name="sdfgfdgdger" localSheetId="25" hidden="1">{#N/A,#N/A,FALSE,"GLDwnLoad"}</definedName>
    <definedName name="sdfgfdgdger" localSheetId="0" hidden="1">{#N/A,#N/A,FALSE,"GLDwnLoad"}</definedName>
    <definedName name="sdfgfdgdger" localSheetId="7" hidden="1">{#N/A,#N/A,FALSE,"GLDwnLoad"}</definedName>
    <definedName name="sdfgfdgdger" localSheetId="20" hidden="1">{#N/A,#N/A,FALSE,"GLDwnLoad"}</definedName>
    <definedName name="sdfgfdgdger" localSheetId="21" hidden="1">{#N/A,#N/A,FALSE,"GLDwnLoad"}</definedName>
    <definedName name="sdfgfdgdger" localSheetId="22" hidden="1">{#N/A,#N/A,FALSE,"GLDwnLoad"}</definedName>
    <definedName name="sdfgfdgdger" localSheetId="23" hidden="1">{#N/A,#N/A,FALSE,"GLDwnLoad"}</definedName>
    <definedName name="sdfgfdgdger" hidden="1">{#N/A,#N/A,FALSE,"GLDwnLoad"}</definedName>
    <definedName name="sdfp" localSheetId="25" hidden="1">#REF!</definedName>
    <definedName name="sdfp" localSheetId="0" hidden="1">#REF!</definedName>
    <definedName name="sdfp" localSheetId="7" hidden="1">#REF!</definedName>
    <definedName name="sdfp" localSheetId="18" hidden="1">#REF!</definedName>
    <definedName name="sdfp" localSheetId="20" hidden="1">#REF!</definedName>
    <definedName name="sdfp" localSheetId="21" hidden="1">#REF!</definedName>
    <definedName name="sdfp" localSheetId="22" hidden="1">#REF!</definedName>
    <definedName name="sdfp" localSheetId="23" hidden="1">#REF!</definedName>
    <definedName name="sdfp" hidden="1">#REF!</definedName>
    <definedName name="sdklofj" localSheetId="25" hidden="1">#REF!</definedName>
    <definedName name="sdklofj" localSheetId="7" hidden="1">#REF!</definedName>
    <definedName name="sdklofj" localSheetId="18" hidden="1">#REF!</definedName>
    <definedName name="sdklofj" localSheetId="20" hidden="1">#REF!</definedName>
    <definedName name="sdklofj" localSheetId="21" hidden="1">#REF!</definedName>
    <definedName name="sdklofj" localSheetId="23" hidden="1">#REF!</definedName>
    <definedName name="sdklofj" hidden="1">#REF!</definedName>
    <definedName name="sdld" localSheetId="25" hidden="1">#REF!</definedName>
    <definedName name="sdld" localSheetId="7" hidden="1">#REF!</definedName>
    <definedName name="sdld" localSheetId="18" hidden="1">#REF!</definedName>
    <definedName name="sdld" localSheetId="20" hidden="1">#REF!</definedName>
    <definedName name="sdld" localSheetId="21" hidden="1">#REF!</definedName>
    <definedName name="sdld" localSheetId="23" hidden="1">#REF!</definedName>
    <definedName name="sdld" hidden="1">#REF!</definedName>
    <definedName name="sdljgfj" localSheetId="25" hidden="1">#REF!</definedName>
    <definedName name="sdljgfj" localSheetId="7" hidden="1">#REF!</definedName>
    <definedName name="sdljgfj" localSheetId="18" hidden="1">#REF!</definedName>
    <definedName name="sdljgfj" localSheetId="20" hidden="1">#REF!</definedName>
    <definedName name="sdljgfj" localSheetId="21" hidden="1">#REF!</definedName>
    <definedName name="sdljgfj" localSheetId="23" hidden="1">#REF!</definedName>
    <definedName name="sdljgfj" hidden="1">#REF!</definedName>
    <definedName name="sdop" localSheetId="25" hidden="1">#REF!</definedName>
    <definedName name="sdop" localSheetId="7" hidden="1">#REF!</definedName>
    <definedName name="sdop" localSheetId="18" hidden="1">#REF!</definedName>
    <definedName name="sdop" localSheetId="20" hidden="1">#REF!</definedName>
    <definedName name="sdop" localSheetId="21" hidden="1">#REF!</definedName>
    <definedName name="sdop" localSheetId="23" hidden="1">#REF!</definedName>
    <definedName name="sdop" hidden="1">#REF!</definedName>
    <definedName name="sdsdl" localSheetId="25" hidden="1">#REF!</definedName>
    <definedName name="sdsdl" localSheetId="7" hidden="1">#REF!</definedName>
    <definedName name="sdsdl" localSheetId="18" hidden="1">#REF!</definedName>
    <definedName name="sdsdl" localSheetId="20" hidden="1">#REF!</definedName>
    <definedName name="sdsdl" localSheetId="21" hidden="1">#REF!</definedName>
    <definedName name="sdsdl" localSheetId="23" hidden="1">#REF!</definedName>
    <definedName name="sdsdl" hidden="1">#REF!</definedName>
    <definedName name="sdv" localSheetId="25" hidden="1">#REF!</definedName>
    <definedName name="sdv" localSheetId="7" hidden="1">#REF!</definedName>
    <definedName name="sdv" localSheetId="18" hidden="1">#REF!</definedName>
    <definedName name="sdv" localSheetId="20" hidden="1">#REF!</definedName>
    <definedName name="sdv" localSheetId="21" hidden="1">#REF!</definedName>
    <definedName name="sdv" localSheetId="23" hidden="1">#REF!</definedName>
    <definedName name="sdv" hidden="1">#REF!</definedName>
    <definedName name="sedf" localSheetId="25" hidden="1">#REF!</definedName>
    <definedName name="sedf" localSheetId="7" hidden="1">#REF!</definedName>
    <definedName name="sedf" localSheetId="18" hidden="1">#REF!</definedName>
    <definedName name="sedf" localSheetId="20" hidden="1">#REF!</definedName>
    <definedName name="sedf" localSheetId="21" hidden="1">#REF!</definedName>
    <definedName name="sedf" localSheetId="23" hidden="1">#REF!</definedName>
    <definedName name="sedf" hidden="1">#REF!</definedName>
    <definedName name="sevw" localSheetId="25" hidden="1">#REF!</definedName>
    <definedName name="sevw" localSheetId="0" hidden="1">#REF!</definedName>
    <definedName name="sevw" localSheetId="7" hidden="1">#REF!</definedName>
    <definedName name="sevw" localSheetId="18" hidden="1">#REF!</definedName>
    <definedName name="sevw" localSheetId="20" hidden="1">#REF!</definedName>
    <definedName name="sevw" localSheetId="21" hidden="1">#REF!</definedName>
    <definedName name="sevw" localSheetId="22" hidden="1">#REF!</definedName>
    <definedName name="sevw" localSheetId="23" hidden="1">#REF!</definedName>
    <definedName name="sevw" hidden="1">#REF!</definedName>
    <definedName name="sfdv" localSheetId="25" hidden="1">#REF!</definedName>
    <definedName name="sfdv" localSheetId="7" hidden="1">#REF!</definedName>
    <definedName name="sfdv" localSheetId="18" hidden="1">#REF!</definedName>
    <definedName name="sfdv" localSheetId="20" hidden="1">#REF!</definedName>
    <definedName name="sfdv" localSheetId="21" hidden="1">#REF!</definedName>
    <definedName name="sfdv" localSheetId="23" hidden="1">#REF!</definedName>
    <definedName name="sfdv" hidden="1">#REF!</definedName>
    <definedName name="sheet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1_FooterType" hidden="1">"NONE"</definedName>
    <definedName name="Sheet2_FooterType" hidden="1">"NONE"</definedName>
    <definedName name="shit" localSheetId="25" hidden="1">{#N/A,#N/A,TRUE,"1990";#N/A,#N/A,TRUE,"1991";#N/A,#N/A,TRUE,"1992";#N/A,#N/A,TRUE,"1993"}</definedName>
    <definedName name="shit" localSheetId="0" hidden="1">{#N/A,#N/A,TRUE,"1990";#N/A,#N/A,TRUE,"1991";#N/A,#N/A,TRUE,"1992";#N/A,#N/A,TRUE,"1993"}</definedName>
    <definedName name="shit" localSheetId="7" hidden="1">{#N/A,#N/A,TRUE,"1990";#N/A,#N/A,TRUE,"1991";#N/A,#N/A,TRUE,"1992";#N/A,#N/A,TRUE,"1993"}</definedName>
    <definedName name="shit" localSheetId="20" hidden="1">{#N/A,#N/A,TRUE,"1990";#N/A,#N/A,TRUE,"1991";#N/A,#N/A,TRUE,"1992";#N/A,#N/A,TRUE,"1993"}</definedName>
    <definedName name="shit" localSheetId="21" hidden="1">{#N/A,#N/A,TRUE,"1990";#N/A,#N/A,TRUE,"1991";#N/A,#N/A,TRUE,"1992";#N/A,#N/A,TRUE,"1993"}</definedName>
    <definedName name="shit" localSheetId="22" hidden="1">{#N/A,#N/A,TRUE,"1990";#N/A,#N/A,TRUE,"1991";#N/A,#N/A,TRUE,"1992";#N/A,#N/A,TRUE,"1993"}</definedName>
    <definedName name="shit" localSheetId="23" hidden="1">{#N/A,#N/A,TRUE,"1990";#N/A,#N/A,TRUE,"1991";#N/A,#N/A,TRUE,"1992";#N/A,#N/A,TRUE,"1993"}</definedName>
    <definedName name="shit" hidden="1">{#N/A,#N/A,TRUE,"1990";#N/A,#N/A,TRUE,"1991";#N/A,#N/A,TRUE,"1992";#N/A,#N/A,TRUE,"1993"}</definedName>
    <definedName name="shit2" localSheetId="25" hidden="1">{"summary",#N/A,TRUE,"E93ADJ";"detail",#N/A,TRUE,"E93ADJ"}</definedName>
    <definedName name="shit2" localSheetId="0" hidden="1">{"summary",#N/A,TRUE,"E93ADJ";"detail",#N/A,TRUE,"E93ADJ"}</definedName>
    <definedName name="shit2" localSheetId="7" hidden="1">{"summary",#N/A,TRUE,"E93ADJ";"detail",#N/A,TRUE,"E93ADJ"}</definedName>
    <definedName name="shit2" localSheetId="20" hidden="1">{"summary",#N/A,TRUE,"E93ADJ";"detail",#N/A,TRUE,"E93ADJ"}</definedName>
    <definedName name="shit2" localSheetId="21" hidden="1">{"summary",#N/A,TRUE,"E93ADJ";"detail",#N/A,TRUE,"E93ADJ"}</definedName>
    <definedName name="shit2" localSheetId="22" hidden="1">{"summary",#N/A,TRUE,"E93ADJ";"detail",#N/A,TRUE,"E93ADJ"}</definedName>
    <definedName name="shit2" localSheetId="23" hidden="1">{"summary",#N/A,TRUE,"E93ADJ";"detail",#N/A,TRUE,"E93ADJ"}</definedName>
    <definedName name="shit2" hidden="1">{"summary",#N/A,TRUE,"E93ADJ";"detail",#N/A,TRUE,"E93ADJ"}</definedName>
    <definedName name="SI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localSheetId="18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localSheetId="25" hidden="1">#REF!</definedName>
    <definedName name="slkd" localSheetId="0" hidden="1">#REF!</definedName>
    <definedName name="slkd" localSheetId="7" hidden="1">#REF!</definedName>
    <definedName name="slkd" localSheetId="18" hidden="1">#REF!</definedName>
    <definedName name="slkd" localSheetId="20" hidden="1">#REF!</definedName>
    <definedName name="slkd" localSheetId="21" hidden="1">#REF!</definedName>
    <definedName name="slkd" localSheetId="22" hidden="1">#REF!</definedName>
    <definedName name="slkd" localSheetId="23" hidden="1">#REF!</definedName>
    <definedName name="slkd" hidden="1">#REF!</definedName>
    <definedName name="SpreadsheetBuilder_1" localSheetId="25" hidden="1">#REF!</definedName>
    <definedName name="SpreadsheetBuilder_1" localSheetId="0" hidden="1">#REF!</definedName>
    <definedName name="SpreadsheetBuilder_1" localSheetId="7" hidden="1">#REF!</definedName>
    <definedName name="SpreadsheetBuilder_1" localSheetId="22" hidden="1">#REF!</definedName>
    <definedName name="SpreadsheetBuilder_1" hidden="1">#REF!</definedName>
    <definedName name="SpreadsheetBuilder_10" localSheetId="25" hidden="1">#REF!</definedName>
    <definedName name="SpreadsheetBuilder_10" localSheetId="0" hidden="1">#REF!</definedName>
    <definedName name="SpreadsheetBuilder_10" localSheetId="7" hidden="1">#REF!</definedName>
    <definedName name="SpreadsheetBuilder_10" localSheetId="22" hidden="1">#REF!</definedName>
    <definedName name="SpreadsheetBuilder_10" hidden="1">#REF!</definedName>
    <definedName name="SpreadsheetBuilder_12" localSheetId="25" hidden="1">#REF!</definedName>
    <definedName name="SpreadsheetBuilder_12" localSheetId="0" hidden="1">#REF!</definedName>
    <definedName name="SpreadsheetBuilder_12" localSheetId="7" hidden="1">#REF!</definedName>
    <definedName name="SpreadsheetBuilder_12" localSheetId="22" hidden="1">#REF!</definedName>
    <definedName name="SpreadsheetBuilder_12" hidden="1">#REF!</definedName>
    <definedName name="SpreadsheetBuilder_14" localSheetId="25" hidden="1">#REF!</definedName>
    <definedName name="SpreadsheetBuilder_14" localSheetId="7" hidden="1">#REF!</definedName>
    <definedName name="SpreadsheetBuilder_14" hidden="1">#REF!</definedName>
    <definedName name="SpreadsheetBuilder_15" localSheetId="25" hidden="1">#REF!</definedName>
    <definedName name="SpreadsheetBuilder_15" localSheetId="7" hidden="1">#REF!</definedName>
    <definedName name="SpreadsheetBuilder_15" hidden="1">#REF!</definedName>
    <definedName name="SpreadsheetBuilder_16" localSheetId="25" hidden="1">#REF!</definedName>
    <definedName name="SpreadsheetBuilder_16" localSheetId="7" hidden="1">#REF!</definedName>
    <definedName name="SpreadsheetBuilder_16" hidden="1">#REF!</definedName>
    <definedName name="SpreadsheetBuilder_17" localSheetId="25" hidden="1">#REF!</definedName>
    <definedName name="SpreadsheetBuilder_17" localSheetId="7" hidden="1">#REF!</definedName>
    <definedName name="SpreadsheetBuilder_17" hidden="1">#REF!</definedName>
    <definedName name="SpreadsheetBuilder_18" localSheetId="25" hidden="1">#REF!</definedName>
    <definedName name="SpreadsheetBuilder_18" localSheetId="7" hidden="1">#REF!</definedName>
    <definedName name="SpreadsheetBuilder_18" hidden="1">#REF!</definedName>
    <definedName name="SpreadsheetBuilder_19" localSheetId="25" hidden="1">#REF!</definedName>
    <definedName name="SpreadsheetBuilder_19" localSheetId="7" hidden="1">#REF!</definedName>
    <definedName name="SpreadsheetBuilder_19" hidden="1">#REF!</definedName>
    <definedName name="SpreadsheetBuilder_2" localSheetId="25" hidden="1">#REF!</definedName>
    <definedName name="SpreadsheetBuilder_2" localSheetId="7" hidden="1">#REF!</definedName>
    <definedName name="SpreadsheetBuilder_2" hidden="1">#REF!</definedName>
    <definedName name="SpreadsheetBuilder_20" localSheetId="25" hidden="1">#REF!</definedName>
    <definedName name="SpreadsheetBuilder_20" localSheetId="7" hidden="1">#REF!</definedName>
    <definedName name="SpreadsheetBuilder_20" hidden="1">#REF!</definedName>
    <definedName name="SpreadsheetBuilder_21" localSheetId="25" hidden="1">#REF!</definedName>
    <definedName name="SpreadsheetBuilder_21" localSheetId="7" hidden="1">#REF!</definedName>
    <definedName name="SpreadsheetBuilder_21" hidden="1">#REF!</definedName>
    <definedName name="SpreadsheetBuilder_22" localSheetId="25" hidden="1">#REF!</definedName>
    <definedName name="SpreadsheetBuilder_22" localSheetId="7" hidden="1">#REF!</definedName>
    <definedName name="SpreadsheetBuilder_22" hidden="1">#REF!</definedName>
    <definedName name="SpreadsheetBuilder_23" localSheetId="25" hidden="1">#REF!</definedName>
    <definedName name="SpreadsheetBuilder_23" localSheetId="7" hidden="1">#REF!</definedName>
    <definedName name="SpreadsheetBuilder_23" hidden="1">#REF!</definedName>
    <definedName name="SpreadsheetBuilder_24" localSheetId="25" hidden="1">#REF!</definedName>
    <definedName name="SpreadsheetBuilder_24" localSheetId="7" hidden="1">#REF!</definedName>
    <definedName name="SpreadsheetBuilder_24" hidden="1">#REF!</definedName>
    <definedName name="SpreadsheetBuilder_25" localSheetId="25" hidden="1">#REF!</definedName>
    <definedName name="SpreadsheetBuilder_25" localSheetId="7" hidden="1">#REF!</definedName>
    <definedName name="SpreadsheetBuilder_25" hidden="1">#REF!</definedName>
    <definedName name="SpreadsheetBuilder_27" localSheetId="25" hidden="1">#REF!</definedName>
    <definedName name="SpreadsheetBuilder_27" localSheetId="7" hidden="1">#REF!</definedName>
    <definedName name="SpreadsheetBuilder_27" hidden="1">#REF!</definedName>
    <definedName name="SpreadsheetBuilder_28" localSheetId="25" hidden="1">#REF!</definedName>
    <definedName name="SpreadsheetBuilder_28" localSheetId="7" hidden="1">#REF!</definedName>
    <definedName name="SpreadsheetBuilder_28" hidden="1">#REF!</definedName>
    <definedName name="SpreadsheetBuilder_3" localSheetId="25" hidden="1">#REF!</definedName>
    <definedName name="SpreadsheetBuilder_3" localSheetId="7" hidden="1">#REF!</definedName>
    <definedName name="SpreadsheetBuilder_3" hidden="1">#REF!</definedName>
    <definedName name="SpreadsheetBuilder_4" localSheetId="25" hidden="1">#REF!</definedName>
    <definedName name="SpreadsheetBuilder_4" localSheetId="7" hidden="1">#REF!</definedName>
    <definedName name="SpreadsheetBuilder_4" hidden="1">#REF!</definedName>
    <definedName name="SpreadsheetBuilder_5" localSheetId="25" hidden="1">#REF!</definedName>
    <definedName name="SpreadsheetBuilder_5" localSheetId="7" hidden="1">#REF!</definedName>
    <definedName name="SpreadsheetBuilder_5" hidden="1">#REF!</definedName>
    <definedName name="SpreadsheetBuilder_6" localSheetId="25" hidden="1">#REF!</definedName>
    <definedName name="SpreadsheetBuilder_6" localSheetId="7" hidden="1">#REF!</definedName>
    <definedName name="SpreadsheetBuilder_6" hidden="1">#REF!</definedName>
    <definedName name="SpreadsheetBuilder_7" localSheetId="25" hidden="1">#REF!</definedName>
    <definedName name="SpreadsheetBuilder_7" localSheetId="7" hidden="1">#REF!</definedName>
    <definedName name="SpreadsheetBuilder_7" hidden="1">#REF!</definedName>
    <definedName name="SpreadsheetBuilder_8" localSheetId="25" hidden="1">#REF!</definedName>
    <definedName name="SpreadsheetBuilder_8" localSheetId="7" hidden="1">#REF!</definedName>
    <definedName name="SpreadsheetBuilder_8" hidden="1">#REF!</definedName>
    <definedName name="srg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localSheetId="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sdo" localSheetId="25" hidden="1">#REF!</definedName>
    <definedName name="ssdo" localSheetId="0" hidden="1">#REF!</definedName>
    <definedName name="ssdo" localSheetId="7" hidden="1">#REF!</definedName>
    <definedName name="ssdo" localSheetId="18" hidden="1">#REF!</definedName>
    <definedName name="ssdo" localSheetId="20" hidden="1">#REF!</definedName>
    <definedName name="ssdo" localSheetId="21" hidden="1">#REF!</definedName>
    <definedName name="ssdo" localSheetId="22" hidden="1">#REF!</definedName>
    <definedName name="ssdo" localSheetId="23" hidden="1">#REF!</definedName>
    <definedName name="ssdo" hidden="1">#REF!</definedName>
    <definedName name="sssset" localSheetId="25" hidden="1">#REF!</definedName>
    <definedName name="sssset" localSheetId="0" hidden="1">#REF!</definedName>
    <definedName name="sssset" localSheetId="7" hidden="1">#REF!</definedName>
    <definedName name="sssset" localSheetId="18" hidden="1">#REF!</definedName>
    <definedName name="sssset" localSheetId="20" hidden="1">#REF!</definedName>
    <definedName name="sssset" localSheetId="21" hidden="1">#REF!</definedName>
    <definedName name="sssset" localSheetId="22" hidden="1">#REF!</definedName>
    <definedName name="sssset" localSheetId="23" hidden="1">#REF!</definedName>
    <definedName name="sssset" hidden="1">#REF!</definedName>
    <definedName name="STWBD_StatToolsBoxPlot_DefaultDataFormat" hidden="1">" 0"</definedName>
    <definedName name="STWBD_StatToolsBoxPlot_HasDefaultInfo" hidden="1">"TRUE"</definedName>
    <definedName name="STWBD_StatToolsBoxPlot_IncludeKey" hidden="1">"FALSE"</definedName>
    <definedName name="STWBD_StatToolsBoxPlot_VariableList" hidden="1">1</definedName>
    <definedName name="STWBD_StatToolsBoxPlot_VariableList_1" hidden="1">"U_x0001_VG27AE830F_x0001_"</definedName>
    <definedName name="STWBD_StatToolsBoxPlot_VarSelectorDefaultDataSet" hidden="1">"DG2C9ED946"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"U_x0001_VG27AE830F_x0001_"</definedName>
    <definedName name="STWBD_StatToolsHistogram_VarSelectorDefaultDataSet" hidden="1">"DG2C9ED946"</definedName>
    <definedName name="STWBD_StatToolsHistogram_XAxisStyle" hidden="1">" 0"</definedName>
    <definedName name="STWBD_StatToolsHistogram_YAxisStyle" hidden="1">" 0"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1</definedName>
    <definedName name="STWBD_StatToolsOneVarSummary_VariableList_1" hidden="1">"U_x0001_VG27AE830F_x0001_"</definedName>
    <definedName name="STWBD_StatToolsOneVarSummary_Variance" hidden="1">"TRUE"</definedName>
    <definedName name="STWBD_StatToolsOneVarSummary_VarSelectorDefaultDataSet" hidden="1">"DG2C9ED946"</definedName>
    <definedName name="sv" localSheetId="25" hidden="1">#REF!</definedName>
    <definedName name="sv" localSheetId="0" hidden="1">#REF!</definedName>
    <definedName name="sv" localSheetId="7" hidden="1">#REF!</definedName>
    <definedName name="sv" localSheetId="18" hidden="1">#REF!</definedName>
    <definedName name="sv" localSheetId="20" hidden="1">#REF!</definedName>
    <definedName name="sv" localSheetId="21" hidden="1">#REF!</definedName>
    <definedName name="sv" localSheetId="22" hidden="1">#REF!</definedName>
    <definedName name="sv" localSheetId="23" hidden="1">#REF!</definedName>
    <definedName name="sv" hidden="1">#REF!</definedName>
    <definedName name="svfdv" localSheetId="25" hidden="1">#REF!</definedName>
    <definedName name="svfdv" localSheetId="7" hidden="1">#REF!</definedName>
    <definedName name="svfdv" localSheetId="18" hidden="1">#REF!</definedName>
    <definedName name="svfdv" localSheetId="20" hidden="1">#REF!</definedName>
    <definedName name="svfdv" localSheetId="21" hidden="1">#REF!</definedName>
    <definedName name="svfdv" localSheetId="23" hidden="1">#REF!</definedName>
    <definedName name="svfdv" hidden="1">#REF!</definedName>
    <definedName name="swae" localSheetId="25" hidden="1">#REF!</definedName>
    <definedName name="swae" localSheetId="7" hidden="1">#REF!</definedName>
    <definedName name="swae" localSheetId="18" hidden="1">#REF!</definedName>
    <definedName name="swae" localSheetId="20" hidden="1">#REF!</definedName>
    <definedName name="swae" localSheetId="21" hidden="1">#REF!</definedName>
    <definedName name="swae" localSheetId="23" hidden="1">#REF!</definedName>
    <definedName name="swae" hidden="1">#REF!</definedName>
    <definedName name="Swvu.DATABASE." localSheetId="7" hidden="1">#REF!</definedName>
    <definedName name="Swvu.DATABASE." hidden="1">#REF!</definedName>
    <definedName name="Swvu.OP." localSheetId="25" hidden="1">#REF!</definedName>
    <definedName name="Swvu.OP." localSheetId="7" hidden="1">#REF!</definedName>
    <definedName name="Swvu.OP." hidden="1">#REF!</definedName>
    <definedName name="TEFRA" localSheetId="25" hidden="1">{"summary",#N/A,TRUE,"E93ADJ";"detail",#N/A,TRUE,"E93ADJ"}</definedName>
    <definedName name="TEFRA" localSheetId="0" hidden="1">{"summary",#N/A,TRUE,"E93ADJ";"detail",#N/A,TRUE,"E93ADJ"}</definedName>
    <definedName name="TEFRA" localSheetId="7" hidden="1">{"summary",#N/A,TRUE,"E93ADJ";"detail",#N/A,TRUE,"E93ADJ"}</definedName>
    <definedName name="TEFRA" localSheetId="20" hidden="1">{"summary",#N/A,TRUE,"E93ADJ";"detail",#N/A,TRUE,"E93ADJ"}</definedName>
    <definedName name="TEFRA" localSheetId="21" hidden="1">{"summary",#N/A,TRUE,"E93ADJ";"detail",#N/A,TRUE,"E93ADJ"}</definedName>
    <definedName name="TEFRA" localSheetId="22" hidden="1">{"summary",#N/A,TRUE,"E93ADJ";"detail",#N/A,TRUE,"E93ADJ"}</definedName>
    <definedName name="TEFRA" localSheetId="23" hidden="1">{"summary",#N/A,TRUE,"E93ADJ";"detail",#N/A,TRUE,"E93ADJ"}</definedName>
    <definedName name="TEFRA" hidden="1">{"summary",#N/A,TRUE,"E93ADJ";"detail",#N/A,TRUE,"E93ADJ"}</definedName>
    <definedName name="test" localSheetId="25" hidden="1">{"ARK_JURIS_FUEL",#N/A,FALSE,"Ark_Fuel&amp;Rev"}</definedName>
    <definedName name="test" localSheetId="0" hidden="1">{"ARK_JURIS_FUEL",#N/A,FALSE,"Ark_Fuel&amp;Rev"}</definedName>
    <definedName name="test" localSheetId="7" hidden="1">{"ARK_JURIS_FUEL",#N/A,FALSE,"Ark_Fuel&amp;Rev"}</definedName>
    <definedName name="test" localSheetId="20" hidden="1">{"ARK_JURIS_FUEL",#N/A,FALSE,"Ark_Fuel&amp;Rev"}</definedName>
    <definedName name="test" localSheetId="21" hidden="1">{"ARK_JURIS_FUEL",#N/A,FALSE,"Ark_Fuel&amp;Rev"}</definedName>
    <definedName name="test" localSheetId="22" hidden="1">{"ARK_JURIS_FUEL",#N/A,FALSE,"Ark_Fuel&amp;Rev"}</definedName>
    <definedName name="test" localSheetId="23" hidden="1">{"ARK_JURIS_FUEL",#N/A,FALSE,"Ark_Fuel&amp;Rev"}</definedName>
    <definedName name="test" hidden="1">{"ARK_JURIS_FUEL",#N/A,FALSE,"Ark_Fuel&amp;Rev"}</definedName>
    <definedName name="test1" localSheetId="25" hidden="1">{#N/A,#N/A,TRUE,"Bill Comp - 60";#N/A,#N/A,TRUE,"Bill Comp - 70";#N/A,#N/A,TRUE,"Bill Comp - 71";#N/A,#N/A,TRUE,"Bill Comp- 85"}</definedName>
    <definedName name="test1" localSheetId="0" hidden="1">{#N/A,#N/A,TRUE,"Bill Comp - 60";#N/A,#N/A,TRUE,"Bill Comp - 70";#N/A,#N/A,TRUE,"Bill Comp - 71";#N/A,#N/A,TRUE,"Bill Comp- 85"}</definedName>
    <definedName name="test1" localSheetId="7" hidden="1">{#N/A,#N/A,TRUE,"Bill Comp - 60";#N/A,#N/A,TRUE,"Bill Comp - 70";#N/A,#N/A,TRUE,"Bill Comp - 71";#N/A,#N/A,TRUE,"Bill Comp- 85"}</definedName>
    <definedName name="test1" localSheetId="20" hidden="1">{#N/A,#N/A,TRUE,"Bill Comp - 60";#N/A,#N/A,TRUE,"Bill Comp - 70";#N/A,#N/A,TRUE,"Bill Comp - 71";#N/A,#N/A,TRUE,"Bill Comp- 85"}</definedName>
    <definedName name="test1" localSheetId="21" hidden="1">{#N/A,#N/A,TRUE,"Bill Comp - 60";#N/A,#N/A,TRUE,"Bill Comp - 70";#N/A,#N/A,TRUE,"Bill Comp - 71";#N/A,#N/A,TRUE,"Bill Comp- 85"}</definedName>
    <definedName name="test1" localSheetId="22" hidden="1">{#N/A,#N/A,TRUE,"Bill Comp - 60";#N/A,#N/A,TRUE,"Bill Comp - 70";#N/A,#N/A,TRUE,"Bill Comp - 71";#N/A,#N/A,TRUE,"Bill Comp- 85"}</definedName>
    <definedName name="test1" localSheetId="23" hidden="1">{#N/A,#N/A,TRUE,"Bill Comp - 60";#N/A,#N/A,TRUE,"Bill Comp - 70";#N/A,#N/A,TRUE,"Bill Comp - 71";#N/A,#N/A,TRUE,"Bill Comp- 85"}</definedName>
    <definedName name="test1" hidden="1">{#N/A,#N/A,TRUE,"Bill Comp - 60";#N/A,#N/A,TRUE,"Bill Comp - 70";#N/A,#N/A,TRUE,"Bill Comp - 71";#N/A,#N/A,TRUE,"Bill Comp- 85"}</definedName>
    <definedName name="test11" localSheetId="25" hidden="1">{#N/A,"Anonymous",FALSE,"30 30k Table";#N/A,#N/A,FALSE,"30 50k Table";#N/A,#N/A,FALSE,"40 100k Table"}</definedName>
    <definedName name="test11" localSheetId="0" hidden="1">{#N/A,"Anonymous",FALSE,"30 30k Table";#N/A,#N/A,FALSE,"30 50k Table";#N/A,#N/A,FALSE,"40 100k Table"}</definedName>
    <definedName name="test11" localSheetId="7" hidden="1">{#N/A,"Anonymous",FALSE,"30 30k Table";#N/A,#N/A,FALSE,"30 50k Table";#N/A,#N/A,FALSE,"40 100k Table"}</definedName>
    <definedName name="test11" localSheetId="20" hidden="1">{#N/A,"Anonymous",FALSE,"30 30k Table";#N/A,#N/A,FALSE,"30 50k Table";#N/A,#N/A,FALSE,"40 100k Table"}</definedName>
    <definedName name="test11" localSheetId="21" hidden="1">{#N/A,"Anonymous",FALSE,"30 30k Table";#N/A,#N/A,FALSE,"30 50k Table";#N/A,#N/A,FALSE,"40 100k Table"}</definedName>
    <definedName name="test11" localSheetId="22" hidden="1">{#N/A,"Anonymous",FALSE,"30 30k Table";#N/A,#N/A,FALSE,"30 50k Table";#N/A,#N/A,FALSE,"40 100k Table"}</definedName>
    <definedName name="test11" localSheetId="23" hidden="1">{#N/A,"Anonymous",FALSE,"30 30k Table";#N/A,#N/A,FALSE,"30 50k Table";#N/A,#N/A,FALSE,"40 100k Table"}</definedName>
    <definedName name="test11" hidden="1">{#N/A,"Anonymous",FALSE,"30 30k Table";#N/A,#N/A,FALSE,"30 50k Table";#N/A,#N/A,FALSE,"40 100k Table"}</definedName>
    <definedName name="testing" localSheetId="25" hidden="1">{#N/A,"Anonymous",FALSE,"30 30k Table";#N/A,#N/A,FALSE,"30 50k Table";#N/A,#N/A,FALSE,"40 100k Table"}</definedName>
    <definedName name="testing" localSheetId="0" hidden="1">{#N/A,"Anonymous",FALSE,"30 30k Table";#N/A,#N/A,FALSE,"30 50k Table";#N/A,#N/A,FALSE,"40 100k Table"}</definedName>
    <definedName name="testing" localSheetId="7" hidden="1">{#N/A,"Anonymous",FALSE,"30 30k Table";#N/A,#N/A,FALSE,"30 50k Table";#N/A,#N/A,FALSE,"40 100k Table"}</definedName>
    <definedName name="testing" localSheetId="20" hidden="1">{#N/A,"Anonymous",FALSE,"30 30k Table";#N/A,#N/A,FALSE,"30 50k Table";#N/A,#N/A,FALSE,"40 100k Table"}</definedName>
    <definedName name="testing" localSheetId="21" hidden="1">{#N/A,"Anonymous",FALSE,"30 30k Table";#N/A,#N/A,FALSE,"30 50k Table";#N/A,#N/A,FALSE,"40 100k Table"}</definedName>
    <definedName name="testing" localSheetId="22" hidden="1">{#N/A,"Anonymous",FALSE,"30 30k Table";#N/A,#N/A,FALSE,"30 50k Table";#N/A,#N/A,FALSE,"40 100k Table"}</definedName>
    <definedName name="testing" localSheetId="23" hidden="1">{#N/A,"Anonymous",FALSE,"30 30k Table";#N/A,#N/A,FALSE,"30 50k Table";#N/A,#N/A,FALSE,"40 100k Table"}</definedName>
    <definedName name="testing" hidden="1">{#N/A,"Anonymous",FALSE,"30 30k Table";#N/A,#N/A,FALSE,"30 50k Table";#N/A,#N/A,FALSE,"40 100k Table"}</definedName>
    <definedName name="tot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P_Footer_Path" hidden="1">"S:\75886\03WELF\WS\2004 contributions\"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"northc"</definedName>
    <definedName name="tp_footer_user2" hidden="1">"PEREZM"</definedName>
    <definedName name="tp_footer_user3" hidden="1">"DECRISS"</definedName>
    <definedName name="TP_Footer_Version" hidden="1">"v3.00"</definedName>
    <definedName name="tran" localSheetId="25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localSheetId="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localSheetId="7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localSheetId="2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localSheetId="2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localSheetId="22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localSheetId="23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ehhjrgjr" localSheetId="25" hidden="1">{"PF",#N/A,FALSE,"Sheet4";"PG",#N/A,FALSE,"Sheet4";"PH",#N/A,FALSE,"Sheet4";"PI",#N/A,FALSE,"Sheet4";"PJ",#N/A,FALSE,"Sheet4"}</definedName>
    <definedName name="trehhjrgjr" localSheetId="0" hidden="1">{"PF",#N/A,FALSE,"Sheet4";"PG",#N/A,FALSE,"Sheet4";"PH",#N/A,FALSE,"Sheet4";"PI",#N/A,FALSE,"Sheet4";"PJ",#N/A,FALSE,"Sheet4"}</definedName>
    <definedName name="trehhjrgjr" localSheetId="7" hidden="1">{"PF",#N/A,FALSE,"Sheet4";"PG",#N/A,FALSE,"Sheet4";"PH",#N/A,FALSE,"Sheet4";"PI",#N/A,FALSE,"Sheet4";"PJ",#N/A,FALSE,"Sheet4"}</definedName>
    <definedName name="trehhjrgjr" localSheetId="20" hidden="1">{"PF",#N/A,FALSE,"Sheet4";"PG",#N/A,FALSE,"Sheet4";"PH",#N/A,FALSE,"Sheet4";"PI",#N/A,FALSE,"Sheet4";"PJ",#N/A,FALSE,"Sheet4"}</definedName>
    <definedName name="trehhjrgjr" localSheetId="21" hidden="1">{"PF",#N/A,FALSE,"Sheet4";"PG",#N/A,FALSE,"Sheet4";"PH",#N/A,FALSE,"Sheet4";"PI",#N/A,FALSE,"Sheet4";"PJ",#N/A,FALSE,"Sheet4"}</definedName>
    <definedName name="trehhjrgjr" localSheetId="22" hidden="1">{"PF",#N/A,FALSE,"Sheet4";"PG",#N/A,FALSE,"Sheet4";"PH",#N/A,FALSE,"Sheet4";"PI",#N/A,FALSE,"Sheet4";"PJ",#N/A,FALSE,"Sheet4"}</definedName>
    <definedName name="trehhjrgjr" localSheetId="23" hidden="1">{"PF",#N/A,FALSE,"Sheet4";"PG",#N/A,FALSE,"Sheet4";"PH",#N/A,FALSE,"Sheet4";"PI",#N/A,FALSE,"Sheet4";"PJ",#N/A,FALSE,"Sheet4"}</definedName>
    <definedName name="trehhjrgjr" hidden="1">{"PF",#N/A,FALSE,"Sheet4";"PG",#N/A,FALSE,"Sheet4";"PH",#N/A,FALSE,"Sheet4";"PI",#N/A,FALSE,"Sheet4";"PJ",#N/A,FALSE,"Sheet4"}</definedName>
    <definedName name="trtrtrtrtrtrt" localSheetId="25" hidden="1">{#N/A,#N/A,FALSE,"OTHERINPUTS";#N/A,#N/A,FALSE,"DITRATEINPUTS";#N/A,#N/A,FALSE,"SUPPLIEDADJINPUT";#N/A,#N/A,FALSE,"BR&amp;SUPADJ."}</definedName>
    <definedName name="trtrtrtrtrtrt" localSheetId="0" hidden="1">{#N/A,#N/A,FALSE,"OTHERINPUTS";#N/A,#N/A,FALSE,"DITRATEINPUTS";#N/A,#N/A,FALSE,"SUPPLIEDADJINPUT";#N/A,#N/A,FALSE,"BR&amp;SUPADJ."}</definedName>
    <definedName name="trtrtrtrtrtrt" localSheetId="7" hidden="1">{#N/A,#N/A,FALSE,"OTHERINPUTS";#N/A,#N/A,FALSE,"DITRATEINPUTS";#N/A,#N/A,FALSE,"SUPPLIEDADJINPUT";#N/A,#N/A,FALSE,"BR&amp;SUPADJ."}</definedName>
    <definedName name="trtrtrtrtrtrt" localSheetId="20" hidden="1">{#N/A,#N/A,FALSE,"OTHERINPUTS";#N/A,#N/A,FALSE,"DITRATEINPUTS";#N/A,#N/A,FALSE,"SUPPLIEDADJINPUT";#N/A,#N/A,FALSE,"BR&amp;SUPADJ."}</definedName>
    <definedName name="trtrtrtrtrtrt" localSheetId="21" hidden="1">{#N/A,#N/A,FALSE,"OTHERINPUTS";#N/A,#N/A,FALSE,"DITRATEINPUTS";#N/A,#N/A,FALSE,"SUPPLIEDADJINPUT";#N/A,#N/A,FALSE,"BR&amp;SUPADJ."}</definedName>
    <definedName name="trtrtrtrtrtrt" localSheetId="22" hidden="1">{#N/A,#N/A,FALSE,"OTHERINPUTS";#N/A,#N/A,FALSE,"DITRATEINPUTS";#N/A,#N/A,FALSE,"SUPPLIEDADJINPUT";#N/A,#N/A,FALSE,"BR&amp;SUPADJ."}</definedName>
    <definedName name="trtrtrtrtrtrt" localSheetId="23" hidden="1">{#N/A,#N/A,FALSE,"OTHERINPUTS";#N/A,#N/A,FALSE,"DITRATEINPUTS";#N/A,#N/A,FALSE,"SUPPLIEDADJINPUT";#N/A,#N/A,FALSE,"BR&amp;SUPADJ."}</definedName>
    <definedName name="trtrtrtrtrtrt" hidden="1">{#N/A,#N/A,FALSE,"OTHERINPUTS";#N/A,#N/A,FALSE,"DITRATEINPUTS";#N/A,#N/A,FALSE,"SUPPLIEDADJINPUT";#N/A,#N/A,FALSE,"BR&amp;SUPADJ."}</definedName>
    <definedName name="ttrtrfgf" localSheetId="25" hidden="1">{#N/A,#N/A,FALSE,"GLDwnLoad"}</definedName>
    <definedName name="ttrtrfgf" localSheetId="0" hidden="1">{#N/A,#N/A,FALSE,"GLDwnLoad"}</definedName>
    <definedName name="ttrtrfgf" localSheetId="7" hidden="1">{#N/A,#N/A,FALSE,"GLDwnLoad"}</definedName>
    <definedName name="ttrtrfgf" localSheetId="20" hidden="1">{#N/A,#N/A,FALSE,"GLDwnLoad"}</definedName>
    <definedName name="ttrtrfgf" localSheetId="21" hidden="1">{#N/A,#N/A,FALSE,"GLDwnLoad"}</definedName>
    <definedName name="ttrtrfgf" localSheetId="22" hidden="1">{#N/A,#N/A,FALSE,"GLDwnLoad"}</definedName>
    <definedName name="ttrtrfgf" localSheetId="23" hidden="1">{#N/A,#N/A,FALSE,"GLDwnLoad"}</definedName>
    <definedName name="ttrtrfgf" hidden="1">{#N/A,#N/A,FALSE,"GLDwnLoad"}</definedName>
    <definedName name="tttt" localSheetId="25" hidden="1">#REF!</definedName>
    <definedName name="tttt" localSheetId="0" hidden="1">#REF!</definedName>
    <definedName name="tttt" localSheetId="7" hidden="1">#REF!</definedName>
    <definedName name="tttt" localSheetId="18" hidden="1">#REF!</definedName>
    <definedName name="tttt" localSheetId="20" hidden="1">#REF!</definedName>
    <definedName name="tttt" localSheetId="21" hidden="1">#REF!</definedName>
    <definedName name="tttt" localSheetId="22" hidden="1">#REF!</definedName>
    <definedName name="tttt" localSheetId="23" hidden="1">#REF!</definedName>
    <definedName name="tttt" hidden="1">#REF!</definedName>
    <definedName name="Turnerabc" localSheetId="25" hidden="1">{#N/A,#N/A,TRUE,"1990";#N/A,#N/A,TRUE,"1991";#N/A,#N/A,TRUE,"1992";#N/A,#N/A,TRUE,"1993"}</definedName>
    <definedName name="Turnerabc" localSheetId="0" hidden="1">{#N/A,#N/A,TRUE,"1990";#N/A,#N/A,TRUE,"1991";#N/A,#N/A,TRUE,"1992";#N/A,#N/A,TRUE,"1993"}</definedName>
    <definedName name="Turnerabc" localSheetId="7" hidden="1">{#N/A,#N/A,TRUE,"1990";#N/A,#N/A,TRUE,"1991";#N/A,#N/A,TRUE,"1992";#N/A,#N/A,TRUE,"1993"}</definedName>
    <definedName name="Turnerabc" localSheetId="20" hidden="1">{#N/A,#N/A,TRUE,"1990";#N/A,#N/A,TRUE,"1991";#N/A,#N/A,TRUE,"1992";#N/A,#N/A,TRUE,"1993"}</definedName>
    <definedName name="Turnerabc" localSheetId="21" hidden="1">{#N/A,#N/A,TRUE,"1990";#N/A,#N/A,TRUE,"1991";#N/A,#N/A,TRUE,"1992";#N/A,#N/A,TRUE,"1993"}</definedName>
    <definedName name="Turnerabc" localSheetId="22" hidden="1">{#N/A,#N/A,TRUE,"1990";#N/A,#N/A,TRUE,"1991";#N/A,#N/A,TRUE,"1992";#N/A,#N/A,TRUE,"1993"}</definedName>
    <definedName name="Turnerabc" localSheetId="23" hidden="1">{#N/A,#N/A,TRUE,"1990";#N/A,#N/A,TRUE,"1991";#N/A,#N/A,TRUE,"1992";#N/A,#N/A,TRUE,"1993"}</definedName>
    <definedName name="Turnerabc" hidden="1">{#N/A,#N/A,TRUE,"1990";#N/A,#N/A,TRUE,"1991";#N/A,#N/A,TRUE,"1992";#N/A,#N/A,TRUE,"1993"}</definedName>
    <definedName name="Turnerabcd" localSheetId="25" hidden="1">{#N/A,#N/A,TRUE,"1990";#N/A,#N/A,TRUE,"1991";#N/A,#N/A,TRUE,"1992";#N/A,#N/A,TRUE,"1993"}</definedName>
    <definedName name="Turnerabcd" localSheetId="0" hidden="1">{#N/A,#N/A,TRUE,"1990";#N/A,#N/A,TRUE,"1991";#N/A,#N/A,TRUE,"1992";#N/A,#N/A,TRUE,"1993"}</definedName>
    <definedName name="Turnerabcd" localSheetId="7" hidden="1">{#N/A,#N/A,TRUE,"1990";#N/A,#N/A,TRUE,"1991";#N/A,#N/A,TRUE,"1992";#N/A,#N/A,TRUE,"1993"}</definedName>
    <definedName name="Turnerabcd" localSheetId="20" hidden="1">{#N/A,#N/A,TRUE,"1990";#N/A,#N/A,TRUE,"1991";#N/A,#N/A,TRUE,"1992";#N/A,#N/A,TRUE,"1993"}</definedName>
    <definedName name="Turnerabcd" localSheetId="21" hidden="1">{#N/A,#N/A,TRUE,"1990";#N/A,#N/A,TRUE,"1991";#N/A,#N/A,TRUE,"1992";#N/A,#N/A,TRUE,"1993"}</definedName>
    <definedName name="Turnerabcd" localSheetId="22" hidden="1">{#N/A,#N/A,TRUE,"1990";#N/A,#N/A,TRUE,"1991";#N/A,#N/A,TRUE,"1992";#N/A,#N/A,TRUE,"1993"}</definedName>
    <definedName name="Turnerabcd" localSheetId="23" hidden="1">{#N/A,#N/A,TRUE,"1990";#N/A,#N/A,TRUE,"1991";#N/A,#N/A,TRUE,"1992";#N/A,#N/A,TRUE,"1993"}</definedName>
    <definedName name="Turnerabcd" hidden="1">{#N/A,#N/A,TRUE,"1990";#N/A,#N/A,TRUE,"1991";#N/A,#N/A,TRUE,"1992";#N/A,#N/A,TRUE,"1993"}</definedName>
    <definedName name="Turnerabcde" localSheetId="25" hidden="1">{"summary",#N/A,TRUE,"E93ADJ";"detail",#N/A,TRUE,"E93ADJ"}</definedName>
    <definedName name="Turnerabcde" localSheetId="0" hidden="1">{"summary",#N/A,TRUE,"E93ADJ";"detail",#N/A,TRUE,"E93ADJ"}</definedName>
    <definedName name="Turnerabcde" localSheetId="7" hidden="1">{"summary",#N/A,TRUE,"E93ADJ";"detail",#N/A,TRUE,"E93ADJ"}</definedName>
    <definedName name="Turnerabcde" localSheetId="20" hidden="1">{"summary",#N/A,TRUE,"E93ADJ";"detail",#N/A,TRUE,"E93ADJ"}</definedName>
    <definedName name="Turnerabcde" localSheetId="21" hidden="1">{"summary",#N/A,TRUE,"E93ADJ";"detail",#N/A,TRUE,"E93ADJ"}</definedName>
    <definedName name="Turnerabcde" localSheetId="22" hidden="1">{"summary",#N/A,TRUE,"E93ADJ";"detail",#N/A,TRUE,"E93ADJ"}</definedName>
    <definedName name="Turnerabcde" localSheetId="23" hidden="1">{"summary",#N/A,TRUE,"E93ADJ";"detail",#N/A,TRUE,"E93ADJ"}</definedName>
    <definedName name="Turnerabcde" hidden="1">{"summary",#N/A,TRUE,"E93ADJ";"detail",#N/A,TRUE,"E93ADJ"}</definedName>
    <definedName name="Turnerabcdef" localSheetId="25" hidden="1">{"summary",#N/A,TRUE,"E93ADJ";"detail",#N/A,TRUE,"E93ADJ"}</definedName>
    <definedName name="Turnerabcdef" localSheetId="0" hidden="1">{"summary",#N/A,TRUE,"E93ADJ";"detail",#N/A,TRUE,"E93ADJ"}</definedName>
    <definedName name="Turnerabcdef" localSheetId="7" hidden="1">{"summary",#N/A,TRUE,"E93ADJ";"detail",#N/A,TRUE,"E93ADJ"}</definedName>
    <definedName name="Turnerabcdef" localSheetId="20" hidden="1">{"summary",#N/A,TRUE,"E93ADJ";"detail",#N/A,TRUE,"E93ADJ"}</definedName>
    <definedName name="Turnerabcdef" localSheetId="21" hidden="1">{"summary",#N/A,TRUE,"E93ADJ";"detail",#N/A,TRUE,"E93ADJ"}</definedName>
    <definedName name="Turnerabcdef" localSheetId="22" hidden="1">{"summary",#N/A,TRUE,"E93ADJ";"detail",#N/A,TRUE,"E93ADJ"}</definedName>
    <definedName name="Turnerabcdef" localSheetId="23" hidden="1">{"summary",#N/A,TRUE,"E93ADJ";"detail",#N/A,TRUE,"E93ADJ"}</definedName>
    <definedName name="Turnerabcdef" hidden="1">{"summary",#N/A,TRUE,"E93ADJ";"detail",#N/A,TRUE,"E93ADJ"}</definedName>
    <definedName name="Turnerbcd" localSheetId="25" hidden="1">{#N/A,#N/A,TRUE,"1990";#N/A,#N/A,TRUE,"1991";#N/A,#N/A,TRUE,"1992";#N/A,#N/A,TRUE,"1993"}</definedName>
    <definedName name="Turnerbcd" localSheetId="0" hidden="1">{#N/A,#N/A,TRUE,"1990";#N/A,#N/A,TRUE,"1991";#N/A,#N/A,TRUE,"1992";#N/A,#N/A,TRUE,"1993"}</definedName>
    <definedName name="Turnerbcd" localSheetId="7" hidden="1">{#N/A,#N/A,TRUE,"1990";#N/A,#N/A,TRUE,"1991";#N/A,#N/A,TRUE,"1992";#N/A,#N/A,TRUE,"1993"}</definedName>
    <definedName name="Turnerbcd" localSheetId="20" hidden="1">{#N/A,#N/A,TRUE,"1990";#N/A,#N/A,TRUE,"1991";#N/A,#N/A,TRUE,"1992";#N/A,#N/A,TRUE,"1993"}</definedName>
    <definedName name="Turnerbcd" localSheetId="21" hidden="1">{#N/A,#N/A,TRUE,"1990";#N/A,#N/A,TRUE,"1991";#N/A,#N/A,TRUE,"1992";#N/A,#N/A,TRUE,"1993"}</definedName>
    <definedName name="Turnerbcd" localSheetId="22" hidden="1">{#N/A,#N/A,TRUE,"1990";#N/A,#N/A,TRUE,"1991";#N/A,#N/A,TRUE,"1992";#N/A,#N/A,TRUE,"1993"}</definedName>
    <definedName name="Turnerbcd" localSheetId="23" hidden="1">{#N/A,#N/A,TRUE,"1990";#N/A,#N/A,TRUE,"1991";#N/A,#N/A,TRUE,"1992";#N/A,#N/A,TRUE,"1993"}</definedName>
    <definedName name="Turnerbcd" hidden="1">{#N/A,#N/A,TRUE,"1990";#N/A,#N/A,TRUE,"1991";#N/A,#N/A,TRUE,"1992";#N/A,#N/A,TRUE,"1993"}</definedName>
    <definedName name="Turnerbcde" localSheetId="25" hidden="1">{"summary",#N/A,TRUE,"E93ADJ";"detail",#N/A,TRUE,"E93ADJ"}</definedName>
    <definedName name="Turnerbcde" localSheetId="0" hidden="1">{"summary",#N/A,TRUE,"E93ADJ";"detail",#N/A,TRUE,"E93ADJ"}</definedName>
    <definedName name="Turnerbcde" localSheetId="7" hidden="1">{"summary",#N/A,TRUE,"E93ADJ";"detail",#N/A,TRUE,"E93ADJ"}</definedName>
    <definedName name="Turnerbcde" localSheetId="20" hidden="1">{"summary",#N/A,TRUE,"E93ADJ";"detail",#N/A,TRUE,"E93ADJ"}</definedName>
    <definedName name="Turnerbcde" localSheetId="21" hidden="1">{"summary",#N/A,TRUE,"E93ADJ";"detail",#N/A,TRUE,"E93ADJ"}</definedName>
    <definedName name="Turnerbcde" localSheetId="22" hidden="1">{"summary",#N/A,TRUE,"E93ADJ";"detail",#N/A,TRUE,"E93ADJ"}</definedName>
    <definedName name="Turnerbcde" localSheetId="23" hidden="1">{"summary",#N/A,TRUE,"E93ADJ";"detail",#N/A,TRUE,"E93ADJ"}</definedName>
    <definedName name="Turnerbcde" hidden="1">{"summary",#N/A,TRUE,"E93ADJ";"detail",#N/A,TRUE,"E93ADJ"}</definedName>
    <definedName name="Turnerdud" localSheetId="25" hidden="1">{#N/A,#N/A,TRUE,"1990";#N/A,#N/A,TRUE,"1991";#N/A,#N/A,TRUE,"1992";#N/A,#N/A,TRUE,"1993"}</definedName>
    <definedName name="Turnerdud" localSheetId="0" hidden="1">{#N/A,#N/A,TRUE,"1990";#N/A,#N/A,TRUE,"1991";#N/A,#N/A,TRUE,"1992";#N/A,#N/A,TRUE,"1993"}</definedName>
    <definedName name="Turnerdud" localSheetId="7" hidden="1">{#N/A,#N/A,TRUE,"1990";#N/A,#N/A,TRUE,"1991";#N/A,#N/A,TRUE,"1992";#N/A,#N/A,TRUE,"1993"}</definedName>
    <definedName name="Turnerdud" localSheetId="20" hidden="1">{#N/A,#N/A,TRUE,"1990";#N/A,#N/A,TRUE,"1991";#N/A,#N/A,TRUE,"1992";#N/A,#N/A,TRUE,"1993"}</definedName>
    <definedName name="Turnerdud" localSheetId="21" hidden="1">{#N/A,#N/A,TRUE,"1990";#N/A,#N/A,TRUE,"1991";#N/A,#N/A,TRUE,"1992";#N/A,#N/A,TRUE,"1993"}</definedName>
    <definedName name="Turnerdud" localSheetId="22" hidden="1">{#N/A,#N/A,TRUE,"1990";#N/A,#N/A,TRUE,"1991";#N/A,#N/A,TRUE,"1992";#N/A,#N/A,TRUE,"1993"}</definedName>
    <definedName name="Turnerdud" localSheetId="23" hidden="1">{#N/A,#N/A,TRUE,"1990";#N/A,#N/A,TRUE,"1991";#N/A,#N/A,TRUE,"1992";#N/A,#N/A,TRUE,"1993"}</definedName>
    <definedName name="Turnerdud" hidden="1">{#N/A,#N/A,TRUE,"1990";#N/A,#N/A,TRUE,"1991";#N/A,#N/A,TRUE,"1992";#N/A,#N/A,TRUE,"1993"}</definedName>
    <definedName name="Turnershit" localSheetId="25" hidden="1">{#N/A,#N/A,TRUE,"1990";#N/A,#N/A,TRUE,"1991";#N/A,#N/A,TRUE,"1992";#N/A,#N/A,TRUE,"1993"}</definedName>
    <definedName name="Turnershit" localSheetId="0" hidden="1">{#N/A,#N/A,TRUE,"1990";#N/A,#N/A,TRUE,"1991";#N/A,#N/A,TRUE,"1992";#N/A,#N/A,TRUE,"1993"}</definedName>
    <definedName name="Turnershit" localSheetId="7" hidden="1">{#N/A,#N/A,TRUE,"1990";#N/A,#N/A,TRUE,"1991";#N/A,#N/A,TRUE,"1992";#N/A,#N/A,TRUE,"1993"}</definedName>
    <definedName name="Turnershit" localSheetId="20" hidden="1">{#N/A,#N/A,TRUE,"1990";#N/A,#N/A,TRUE,"1991";#N/A,#N/A,TRUE,"1992";#N/A,#N/A,TRUE,"1993"}</definedName>
    <definedName name="Turnershit" localSheetId="21" hidden="1">{#N/A,#N/A,TRUE,"1990";#N/A,#N/A,TRUE,"1991";#N/A,#N/A,TRUE,"1992";#N/A,#N/A,TRUE,"1993"}</definedName>
    <definedName name="Turnershit" localSheetId="22" hidden="1">{#N/A,#N/A,TRUE,"1990";#N/A,#N/A,TRUE,"1991";#N/A,#N/A,TRUE,"1992";#N/A,#N/A,TRUE,"1993"}</definedName>
    <definedName name="Turnershit" localSheetId="23" hidden="1">{#N/A,#N/A,TRUE,"1990";#N/A,#N/A,TRUE,"1991";#N/A,#N/A,TRUE,"1992";#N/A,#N/A,TRUE,"1993"}</definedName>
    <definedName name="Turnershit" hidden="1">{#N/A,#N/A,TRUE,"1990";#N/A,#N/A,TRUE,"1991";#N/A,#N/A,TRUE,"1992";#N/A,#N/A,TRUE,"1993"}</definedName>
    <definedName name="Turnershit2" localSheetId="25" hidden="1">{"summary",#N/A,TRUE,"E93ADJ";"detail",#N/A,TRUE,"E93ADJ"}</definedName>
    <definedName name="Turnershit2" localSheetId="0" hidden="1">{"summary",#N/A,TRUE,"E93ADJ";"detail",#N/A,TRUE,"E93ADJ"}</definedName>
    <definedName name="Turnershit2" localSheetId="7" hidden="1">{"summary",#N/A,TRUE,"E93ADJ";"detail",#N/A,TRUE,"E93ADJ"}</definedName>
    <definedName name="Turnershit2" localSheetId="20" hidden="1">{"summary",#N/A,TRUE,"E93ADJ";"detail",#N/A,TRUE,"E93ADJ"}</definedName>
    <definedName name="Turnershit2" localSheetId="21" hidden="1">{"summary",#N/A,TRUE,"E93ADJ";"detail",#N/A,TRUE,"E93ADJ"}</definedName>
    <definedName name="Turnershit2" localSheetId="22" hidden="1">{"summary",#N/A,TRUE,"E93ADJ";"detail",#N/A,TRUE,"E93ADJ"}</definedName>
    <definedName name="Turnershit2" localSheetId="23" hidden="1">{"summary",#N/A,TRUE,"E93ADJ";"detail",#N/A,TRUE,"E93ADJ"}</definedName>
    <definedName name="Turnershit2" hidden="1">{"summary",#N/A,TRUE,"E93ADJ";"detail",#N/A,TRUE,"E93ADJ"}</definedName>
    <definedName name="TurnerTEFRA" localSheetId="25" hidden="1">{"summary",#N/A,TRUE,"E93ADJ";"detail",#N/A,TRUE,"E93ADJ"}</definedName>
    <definedName name="TurnerTEFRA" localSheetId="0" hidden="1">{"summary",#N/A,TRUE,"E93ADJ";"detail",#N/A,TRUE,"E93ADJ"}</definedName>
    <definedName name="TurnerTEFRA" localSheetId="7" hidden="1">{"summary",#N/A,TRUE,"E93ADJ";"detail",#N/A,TRUE,"E93ADJ"}</definedName>
    <definedName name="TurnerTEFRA" localSheetId="20" hidden="1">{"summary",#N/A,TRUE,"E93ADJ";"detail",#N/A,TRUE,"E93ADJ"}</definedName>
    <definedName name="TurnerTEFRA" localSheetId="21" hidden="1">{"summary",#N/A,TRUE,"E93ADJ";"detail",#N/A,TRUE,"E93ADJ"}</definedName>
    <definedName name="TurnerTEFRA" localSheetId="22" hidden="1">{"summary",#N/A,TRUE,"E93ADJ";"detail",#N/A,TRUE,"E93ADJ"}</definedName>
    <definedName name="TurnerTEFRA" localSheetId="23" hidden="1">{"summary",#N/A,TRUE,"E93ADJ";"detail",#N/A,TRUE,"E93ADJ"}</definedName>
    <definedName name="TurnerTEFRA" hidden="1">{"summary",#N/A,TRUE,"E93ADJ";"detail",#N/A,TRUE,"E93ADJ"}</definedName>
    <definedName name="Turnerwrn.ALL" localSheetId="25" hidden="1">{#N/A,#N/A,TRUE,"1990";#N/A,#N/A,TRUE,"1991";#N/A,#N/A,TRUE,"1992";#N/A,#N/A,TRUE,"1993"}</definedName>
    <definedName name="Turnerwrn.ALL" localSheetId="0" hidden="1">{#N/A,#N/A,TRUE,"1990";#N/A,#N/A,TRUE,"1991";#N/A,#N/A,TRUE,"1992";#N/A,#N/A,TRUE,"1993"}</definedName>
    <definedName name="Turnerwrn.ALL" localSheetId="7" hidden="1">{#N/A,#N/A,TRUE,"1990";#N/A,#N/A,TRUE,"1991";#N/A,#N/A,TRUE,"1992";#N/A,#N/A,TRUE,"1993"}</definedName>
    <definedName name="Turnerwrn.ALL" localSheetId="20" hidden="1">{#N/A,#N/A,TRUE,"1990";#N/A,#N/A,TRUE,"1991";#N/A,#N/A,TRUE,"1992";#N/A,#N/A,TRUE,"1993"}</definedName>
    <definedName name="Turnerwrn.ALL" localSheetId="21" hidden="1">{#N/A,#N/A,TRUE,"1990";#N/A,#N/A,TRUE,"1991";#N/A,#N/A,TRUE,"1992";#N/A,#N/A,TRUE,"1993"}</definedName>
    <definedName name="Turnerwrn.ALL" localSheetId="22" hidden="1">{#N/A,#N/A,TRUE,"1990";#N/A,#N/A,TRUE,"1991";#N/A,#N/A,TRUE,"1992";#N/A,#N/A,TRUE,"1993"}</definedName>
    <definedName name="Turnerwrn.ALL" localSheetId="23" hidden="1">{#N/A,#N/A,TRUE,"1990";#N/A,#N/A,TRUE,"1991";#N/A,#N/A,TRUE,"1992";#N/A,#N/A,TRUE,"1993"}</definedName>
    <definedName name="Turnerwrn.ALL" hidden="1">{#N/A,#N/A,TRUE,"1990";#N/A,#N/A,TRUE,"1991";#N/A,#N/A,TRUE,"1992";#N/A,#N/A,TRUE,"1993"}</definedName>
    <definedName name="Turnerwrn.PRINT_ALL" localSheetId="25" hidden="1">{"summary",#N/A,TRUE,"E93ADJ";"detail",#N/A,TRUE,"E93ADJ"}</definedName>
    <definedName name="Turnerwrn.PRINT_ALL" localSheetId="0" hidden="1">{"summary",#N/A,TRUE,"E93ADJ";"detail",#N/A,TRUE,"E93ADJ"}</definedName>
    <definedName name="Turnerwrn.PRINT_ALL" localSheetId="7" hidden="1">{"summary",#N/A,TRUE,"E93ADJ";"detail",#N/A,TRUE,"E93ADJ"}</definedName>
    <definedName name="Turnerwrn.PRINT_ALL" localSheetId="20" hidden="1">{"summary",#N/A,TRUE,"E93ADJ";"detail",#N/A,TRUE,"E93ADJ"}</definedName>
    <definedName name="Turnerwrn.PRINT_ALL" localSheetId="21" hidden="1">{"summary",#N/A,TRUE,"E93ADJ";"detail",#N/A,TRUE,"E93ADJ"}</definedName>
    <definedName name="Turnerwrn.PRINT_ALL" localSheetId="22" hidden="1">{"summary",#N/A,TRUE,"E93ADJ";"detail",#N/A,TRUE,"E93ADJ"}</definedName>
    <definedName name="Turnerwrn.PRINT_ALL" localSheetId="23" hidden="1">{"summary",#N/A,TRUE,"E93ADJ";"detail",#N/A,TRUE,"E93ADJ"}</definedName>
    <definedName name="Turnerwrn.PRINT_ALL" hidden="1">{"summary",#N/A,TRUE,"E93ADJ";"detail",#N/A,TRUE,"E93ADJ"}</definedName>
    <definedName name="tw" localSheetId="25" hidden="1">#REF!</definedName>
    <definedName name="tw" localSheetId="0" hidden="1">#REF!</definedName>
    <definedName name="tw" localSheetId="7" hidden="1">#REF!</definedName>
    <definedName name="tw" localSheetId="18" hidden="1">#REF!</definedName>
    <definedName name="tw" localSheetId="20" hidden="1">#REF!</definedName>
    <definedName name="tw" localSheetId="21" hidden="1">#REF!</definedName>
    <definedName name="tw" localSheetId="22" hidden="1">#REF!</definedName>
    <definedName name="tw" localSheetId="23" hidden="1">#REF!</definedName>
    <definedName name="tw" hidden="1">#REF!</definedName>
    <definedName name="U" localSheetId="25" hidden="1">#REF!</definedName>
    <definedName name="U" localSheetId="7" hidden="1">#REF!</definedName>
    <definedName name="U" hidden="1">#REF!</definedName>
    <definedName name="uu" localSheetId="25" hidden="1">{#N/A,#N/A,FALSE,"SCA";#N/A,#N/A,FALSE,"NCA";#N/A,#N/A,FALSE,"SAZ";#N/A,#N/A,FALSE,"CAZ";#N/A,#N/A,FALSE,"SNV";#N/A,#N/A,FALSE,"NNV";#N/A,#N/A,FALSE,"PP";#N/A,#N/A,FALSE,"SA"}</definedName>
    <definedName name="uu" localSheetId="0" hidden="1">{#N/A,#N/A,FALSE,"SCA";#N/A,#N/A,FALSE,"NCA";#N/A,#N/A,FALSE,"SAZ";#N/A,#N/A,FALSE,"CAZ";#N/A,#N/A,FALSE,"SNV";#N/A,#N/A,FALSE,"NNV";#N/A,#N/A,FALSE,"PP";#N/A,#N/A,FALSE,"SA"}</definedName>
    <definedName name="uu" localSheetId="7" hidden="1">{#N/A,#N/A,FALSE,"SCA";#N/A,#N/A,FALSE,"NCA";#N/A,#N/A,FALSE,"SAZ";#N/A,#N/A,FALSE,"CAZ";#N/A,#N/A,FALSE,"SNV";#N/A,#N/A,FALSE,"NNV";#N/A,#N/A,FALSE,"PP";#N/A,#N/A,FALSE,"SA"}</definedName>
    <definedName name="uu" localSheetId="20" hidden="1">{#N/A,#N/A,FALSE,"SCA";#N/A,#N/A,FALSE,"NCA";#N/A,#N/A,FALSE,"SAZ";#N/A,#N/A,FALSE,"CAZ";#N/A,#N/A,FALSE,"SNV";#N/A,#N/A,FALSE,"NNV";#N/A,#N/A,FALSE,"PP";#N/A,#N/A,FALSE,"SA"}</definedName>
    <definedName name="uu" localSheetId="21" hidden="1">{#N/A,#N/A,FALSE,"SCA";#N/A,#N/A,FALSE,"NCA";#N/A,#N/A,FALSE,"SAZ";#N/A,#N/A,FALSE,"CAZ";#N/A,#N/A,FALSE,"SNV";#N/A,#N/A,FALSE,"NNV";#N/A,#N/A,FALSE,"PP";#N/A,#N/A,FALSE,"SA"}</definedName>
    <definedName name="uu" localSheetId="22" hidden="1">{#N/A,#N/A,FALSE,"SCA";#N/A,#N/A,FALSE,"NCA";#N/A,#N/A,FALSE,"SAZ";#N/A,#N/A,FALSE,"CAZ";#N/A,#N/A,FALSE,"SNV";#N/A,#N/A,FALSE,"NNV";#N/A,#N/A,FALSE,"PP";#N/A,#N/A,FALSE,"SA"}</definedName>
    <definedName name="uu" localSheetId="23" hidden="1">{#N/A,#N/A,FALSE,"SCA";#N/A,#N/A,FALSE,"NCA";#N/A,#N/A,FALSE,"SAZ";#N/A,#N/A,FALSE,"CAZ";#N/A,#N/A,FALSE,"SNV";#N/A,#N/A,FALSE,"NNV";#N/A,#N/A,FALSE,"PP";#N/A,#N/A,FALSE,"SA"}</definedName>
    <definedName name="uu" hidden="1">{#N/A,#N/A,FALSE,"SCA";#N/A,#N/A,FALSE,"NCA";#N/A,#N/A,FALSE,"SAZ";#N/A,#N/A,FALSE,"CAZ";#N/A,#N/A,FALSE,"SNV";#N/A,#N/A,FALSE,"NNV";#N/A,#N/A,FALSE,"PP";#N/A,#N/A,FALSE,"SA"}</definedName>
    <definedName name="uuu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u" localSheetId="25" hidden="1">{#N/A,#N/A,FALSE,"SCA";#N/A,#N/A,FALSE,"NCA";#N/A,#N/A,FALSE,"SAZ";#N/A,#N/A,FALSE,"CAZ";#N/A,#N/A,FALSE,"SNV";#N/A,#N/A,FALSE,"NNV";#N/A,#N/A,FALSE,"PP";#N/A,#N/A,FALSE,"SA"}</definedName>
    <definedName name="uuuu" localSheetId="0" hidden="1">{#N/A,#N/A,FALSE,"SCA";#N/A,#N/A,FALSE,"NCA";#N/A,#N/A,FALSE,"SAZ";#N/A,#N/A,FALSE,"CAZ";#N/A,#N/A,FALSE,"SNV";#N/A,#N/A,FALSE,"NNV";#N/A,#N/A,FALSE,"PP";#N/A,#N/A,FALSE,"SA"}</definedName>
    <definedName name="uuuu" localSheetId="7" hidden="1">{#N/A,#N/A,FALSE,"SCA";#N/A,#N/A,FALSE,"NCA";#N/A,#N/A,FALSE,"SAZ";#N/A,#N/A,FALSE,"CAZ";#N/A,#N/A,FALSE,"SNV";#N/A,#N/A,FALSE,"NNV";#N/A,#N/A,FALSE,"PP";#N/A,#N/A,FALSE,"SA"}</definedName>
    <definedName name="uuuu" localSheetId="20" hidden="1">{#N/A,#N/A,FALSE,"SCA";#N/A,#N/A,FALSE,"NCA";#N/A,#N/A,FALSE,"SAZ";#N/A,#N/A,FALSE,"CAZ";#N/A,#N/A,FALSE,"SNV";#N/A,#N/A,FALSE,"NNV";#N/A,#N/A,FALSE,"PP";#N/A,#N/A,FALSE,"SA"}</definedName>
    <definedName name="uuuu" localSheetId="21" hidden="1">{#N/A,#N/A,FALSE,"SCA";#N/A,#N/A,FALSE,"NCA";#N/A,#N/A,FALSE,"SAZ";#N/A,#N/A,FALSE,"CAZ";#N/A,#N/A,FALSE,"SNV";#N/A,#N/A,FALSE,"NNV";#N/A,#N/A,FALSE,"PP";#N/A,#N/A,FALSE,"SA"}</definedName>
    <definedName name="uuuu" localSheetId="22" hidden="1">{#N/A,#N/A,FALSE,"SCA";#N/A,#N/A,FALSE,"NCA";#N/A,#N/A,FALSE,"SAZ";#N/A,#N/A,FALSE,"CAZ";#N/A,#N/A,FALSE,"SNV";#N/A,#N/A,FALSE,"NNV";#N/A,#N/A,FALSE,"PP";#N/A,#N/A,FALSE,"SA"}</definedName>
    <definedName name="uuuu" localSheetId="23" hidden="1">{#N/A,#N/A,FALSE,"SCA";#N/A,#N/A,FALSE,"NCA";#N/A,#N/A,FALSE,"SAZ";#N/A,#N/A,FALSE,"CAZ";#N/A,#N/A,FALSE,"SNV";#N/A,#N/A,FALSE,"NNV";#N/A,#N/A,FALSE,"PP";#N/A,#N/A,FALSE,"SA"}</definedName>
    <definedName name="uuuu" hidden="1">{#N/A,#N/A,FALSE,"SCA";#N/A,#N/A,FALSE,"NCA";#N/A,#N/A,FALSE,"SAZ";#N/A,#N/A,FALSE,"CAZ";#N/A,#N/A,FALSE,"SNV";#N/A,#N/A,FALSE,"NNV";#N/A,#N/A,FALSE,"PP";#N/A,#N/A,FALSE,"SA"}</definedName>
    <definedName name="uuuuu" localSheetId="2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uuuuu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uuuuu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uuuuu" localSheetId="2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uuuuu" localSheetId="2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uuuuu" localSheetId="2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uuuuu" localSheetId="2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uuuuu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v" localSheetId="25" hidden="1">{"Overall Scorecard",#N/A,FALSE,"Overall Scorecard"}</definedName>
    <definedName name="v" localSheetId="0" hidden="1">{"Overall Scorecard",#N/A,FALSE,"Overall Scorecard"}</definedName>
    <definedName name="v" localSheetId="7" hidden="1">{"Overall Scorecard",#N/A,FALSE,"Overall Scorecard"}</definedName>
    <definedName name="v" localSheetId="20" hidden="1">{"Overall Scorecard",#N/A,FALSE,"Overall Scorecard"}</definedName>
    <definedName name="v" localSheetId="21" hidden="1">{"Overall Scorecard",#N/A,FALSE,"Overall Scorecard"}</definedName>
    <definedName name="v" localSheetId="22" hidden="1">{"Overall Scorecard",#N/A,FALSE,"Overall Scorecard"}</definedName>
    <definedName name="v" localSheetId="23" hidden="1">{"Overall Scorecard",#N/A,FALSE,"Overall Scorecard"}</definedName>
    <definedName name="v" hidden="1">{"Overall Scorecard",#N/A,FALSE,"Overall Scorecard"}</definedName>
    <definedName name="w" localSheetId="25" hidden="1">{"quarterly",#N/A,FALSE,"Income Statement";#N/A,#N/A,FALSE,"print segment";#N/A,#N/A,FALSE,"Balance Sheet";#N/A,#N/A,FALSE,"Annl Inc";#N/A,#N/A,FALSE,"Cash Flow"}</definedName>
    <definedName name="w" localSheetId="0" hidden="1">{"quarterly",#N/A,FALSE,"Income Statement";#N/A,#N/A,FALSE,"print segment";#N/A,#N/A,FALSE,"Balance Sheet";#N/A,#N/A,FALSE,"Annl Inc";#N/A,#N/A,FALSE,"Cash Flow"}</definedName>
    <definedName name="w" localSheetId="7" hidden="1">{"quarterly",#N/A,FALSE,"Income Statement";#N/A,#N/A,FALSE,"print segment";#N/A,#N/A,FALSE,"Balance Sheet";#N/A,#N/A,FALSE,"Annl Inc";#N/A,#N/A,FALSE,"Cash Flow"}</definedName>
    <definedName name="w" localSheetId="20" hidden="1">{"quarterly",#N/A,FALSE,"Income Statement";#N/A,#N/A,FALSE,"print segment";#N/A,#N/A,FALSE,"Balance Sheet";#N/A,#N/A,FALSE,"Annl Inc";#N/A,#N/A,FALSE,"Cash Flow"}</definedName>
    <definedName name="w" localSheetId="21" hidden="1">{"quarterly",#N/A,FALSE,"Income Statement";#N/A,#N/A,FALSE,"print segment";#N/A,#N/A,FALSE,"Balance Sheet";#N/A,#N/A,FALSE,"Annl Inc";#N/A,#N/A,FALSE,"Cash Flow"}</definedName>
    <definedName name="w" localSheetId="22" hidden="1">{"quarterly",#N/A,FALSE,"Income Statement";#N/A,#N/A,FALSE,"print segment";#N/A,#N/A,FALSE,"Balance Sheet";#N/A,#N/A,FALSE,"Annl Inc";#N/A,#N/A,FALSE,"Cash Flow"}</definedName>
    <definedName name="w" localSheetId="23" hidden="1">{"quarterly",#N/A,FALSE,"Income Statement";#N/A,#N/A,FALSE,"print segment";#N/A,#N/A,FALSE,"Balance Sheet";#N/A,#N/A,FALSE,"Annl Inc";#N/A,#N/A,FALSE,"Cash Flow"}</definedName>
    <definedName name="w" hidden="1">{"quarterly",#N/A,FALSE,"Income Statement";#N/A,#N/A,FALSE,"print segment";#N/A,#N/A,FALSE,"Balance Sheet";#N/A,#N/A,FALSE,"Annl Inc";#N/A,#N/A,FALSE,"Cash Flow"}</definedName>
    <definedName name="warn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localSheetId="25" hidden="1">{"Co1statements",#N/A,FALSE,"Cmpy1";"Co2statement",#N/A,FALSE,"Cmpy2";"co1pm",#N/A,FALSE,"Co1PM";"co2PM",#N/A,FALSE,"Co2PM";"value",#N/A,FALSE,"value";"opco",#N/A,FALSE,"NewSparkle";"adjusts",#N/A,FALSE,"Adjustments"}</definedName>
    <definedName name="warnst" localSheetId="0" hidden="1">{"Co1statements",#N/A,FALSE,"Cmpy1";"Co2statement",#N/A,FALSE,"Cmpy2";"co1pm",#N/A,FALSE,"Co1PM";"co2PM",#N/A,FALSE,"Co2PM";"value",#N/A,FALSE,"value";"opco",#N/A,FALSE,"NewSparkle";"adjusts",#N/A,FALSE,"Adjustments"}</definedName>
    <definedName name="warnst" localSheetId="7" hidden="1">{"Co1statements",#N/A,FALSE,"Cmpy1";"Co2statement",#N/A,FALSE,"Cmpy2";"co1pm",#N/A,FALSE,"Co1PM";"co2PM",#N/A,FALSE,"Co2PM";"value",#N/A,FALSE,"value";"opco",#N/A,FALSE,"NewSparkle";"adjusts",#N/A,FALSE,"Adjustments"}</definedName>
    <definedName name="warnst" localSheetId="20" hidden="1">{"Co1statements",#N/A,FALSE,"Cmpy1";"Co2statement",#N/A,FALSE,"Cmpy2";"co1pm",#N/A,FALSE,"Co1PM";"co2PM",#N/A,FALSE,"Co2PM";"value",#N/A,FALSE,"value";"opco",#N/A,FALSE,"NewSparkle";"adjusts",#N/A,FALSE,"Adjustments"}</definedName>
    <definedName name="warnst" localSheetId="21" hidden="1">{"Co1statements",#N/A,FALSE,"Cmpy1";"Co2statement",#N/A,FALSE,"Cmpy2";"co1pm",#N/A,FALSE,"Co1PM";"co2PM",#N/A,FALSE,"Co2PM";"value",#N/A,FALSE,"value";"opco",#N/A,FALSE,"NewSparkle";"adjusts",#N/A,FALSE,"Adjustments"}</definedName>
    <definedName name="warnst" localSheetId="22" hidden="1">{"Co1statements",#N/A,FALSE,"Cmpy1";"Co2statement",#N/A,FALSE,"Cmpy2";"co1pm",#N/A,FALSE,"Co1PM";"co2PM",#N/A,FALSE,"Co2PM";"value",#N/A,FALSE,"value";"opco",#N/A,FALSE,"NewSparkle";"adjusts",#N/A,FALSE,"Adjustments"}</definedName>
    <definedName name="warnst" localSheetId="23" hidden="1">{"Co1statements",#N/A,FALSE,"Cmpy1";"Co2statement",#N/A,FALSE,"Cmpy2";"co1pm",#N/A,FALSE,"Co1PM";"co2PM",#N/A,FALSE,"Co2PM";"value",#N/A,FALSE,"value";"opco",#N/A,FALSE,"NewSparkle";"adjusts",#N/A,FALSE,"Adjustments"}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pfo" localSheetId="25" hidden="1">#REF!</definedName>
    <definedName name="wepfo" localSheetId="7" hidden="1">#REF!</definedName>
    <definedName name="wepfo" localSheetId="18" hidden="1">#REF!</definedName>
    <definedName name="wepfo" localSheetId="20" hidden="1">#REF!</definedName>
    <definedName name="wepfo" localSheetId="21" hidden="1">#REF!</definedName>
    <definedName name="wepfo" localSheetId="23" hidden="1">#REF!</definedName>
    <definedName name="wepfo" hidden="1">#REF!</definedName>
    <definedName name="what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1" localSheetId="25" hidden="1">{"TOT_QTR_TO_PREV",#N/A,FALSE,"Site Sum"}</definedName>
    <definedName name="what1" localSheetId="0" hidden="1">{"TOT_QTR_TO_PREV",#N/A,FALSE,"Site Sum"}</definedName>
    <definedName name="what1" localSheetId="7" hidden="1">{"TOT_QTR_TO_PREV",#N/A,FALSE,"Site Sum"}</definedName>
    <definedName name="what1" localSheetId="20" hidden="1">{"TOT_QTR_TO_PREV",#N/A,FALSE,"Site Sum"}</definedName>
    <definedName name="what1" localSheetId="21" hidden="1">{"TOT_QTR_TO_PREV",#N/A,FALSE,"Site Sum"}</definedName>
    <definedName name="what1" localSheetId="22" hidden="1">{"TOT_QTR_TO_PREV",#N/A,FALSE,"Site Sum"}</definedName>
    <definedName name="what1" localSheetId="23" hidden="1">{"TOT_QTR_TO_PREV",#N/A,FALSE,"Site Sum"}</definedName>
    <definedName name="what1" hidden="1">{"TOT_QTR_TO_PREV",#N/A,FALSE,"Site Sum"}</definedName>
    <definedName name="what2" localSheetId="25" hidden="1">{"TOT_QTR_TO_PREV",#N/A,FALSE,"Site Sum"}</definedName>
    <definedName name="what2" localSheetId="0" hidden="1">{"TOT_QTR_TO_PREV",#N/A,FALSE,"Site Sum"}</definedName>
    <definedName name="what2" localSheetId="7" hidden="1">{"TOT_QTR_TO_PREV",#N/A,FALSE,"Site Sum"}</definedName>
    <definedName name="what2" localSheetId="20" hidden="1">{"TOT_QTR_TO_PREV",#N/A,FALSE,"Site Sum"}</definedName>
    <definedName name="what2" localSheetId="21" hidden="1">{"TOT_QTR_TO_PREV",#N/A,FALSE,"Site Sum"}</definedName>
    <definedName name="what2" localSheetId="22" hidden="1">{"TOT_QTR_TO_PREV",#N/A,FALSE,"Site Sum"}</definedName>
    <definedName name="what2" localSheetId="23" hidden="1">{"TOT_QTR_TO_PREV",#N/A,FALSE,"Site Sum"}</definedName>
    <definedName name="what2" hidden="1">{"TOT_QTR_TO_PREV",#N/A,FALSE,"Site Sum"}</definedName>
    <definedName name="willdo" localSheetId="25" hidden="1">#REF!</definedName>
    <definedName name="willdo" localSheetId="0" hidden="1">#REF!</definedName>
    <definedName name="willdo" localSheetId="7" hidden="1">#REF!</definedName>
    <definedName name="willdo" localSheetId="18" hidden="1">#REF!</definedName>
    <definedName name="willdo" localSheetId="20" hidden="1">#REF!</definedName>
    <definedName name="willdo" localSheetId="21" hidden="1">#REF!</definedName>
    <definedName name="willdo" localSheetId="22" hidden="1">#REF!</definedName>
    <definedName name="willdo" localSheetId="23" hidden="1">#REF!</definedName>
    <definedName name="willdo" hidden="1">#REF!</definedName>
    <definedName name="wrn.ACC._.PROV." localSheetId="25" hidden="1">{"JURIS_ACC_PROV",#N/A,FALSE,"COSTSTUDY";"OKCLS_ACC_PROV",#N/A,FALSE,"COSTSTUDY"}</definedName>
    <definedName name="wrn.ACC._.PROV." localSheetId="0" hidden="1">{"JURIS_ACC_PROV",#N/A,FALSE,"COSTSTUDY";"OKCLS_ACC_PROV",#N/A,FALSE,"COSTSTUDY"}</definedName>
    <definedName name="wrn.ACC._.PROV." localSheetId="7" hidden="1">{"JURIS_ACC_PROV",#N/A,FALSE,"COSTSTUDY";"OKCLS_ACC_PROV",#N/A,FALSE,"COSTSTUDY"}</definedName>
    <definedName name="wrn.ACC._.PROV." localSheetId="20" hidden="1">{"JURIS_ACC_PROV",#N/A,FALSE,"COSTSTUDY";"OKCLS_ACC_PROV",#N/A,FALSE,"COSTSTUDY"}</definedName>
    <definedName name="wrn.ACC._.PROV." localSheetId="21" hidden="1">{"JURIS_ACC_PROV",#N/A,FALSE,"COSTSTUDY";"OKCLS_ACC_PROV",#N/A,FALSE,"COSTSTUDY"}</definedName>
    <definedName name="wrn.ACC._.PROV." localSheetId="22" hidden="1">{"JURIS_ACC_PROV",#N/A,FALSE,"COSTSTUDY";"OKCLS_ACC_PROV",#N/A,FALSE,"COSTSTUDY"}</definedName>
    <definedName name="wrn.ACC._.PROV." localSheetId="23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AFUDC." localSheetId="25" hidden="1">{#N/A,#N/A,FALSE,"COMPAPER";#N/A,#N/A,FALSE,"AFUDC";#N/A,#N/A,FALSE,"JE"}</definedName>
    <definedName name="wrn.AFUDC." localSheetId="0" hidden="1">{#N/A,#N/A,FALSE,"COMPAPER";#N/A,#N/A,FALSE,"AFUDC";#N/A,#N/A,FALSE,"JE"}</definedName>
    <definedName name="wrn.AFUDC." localSheetId="7" hidden="1">{#N/A,#N/A,FALSE,"COMPAPER";#N/A,#N/A,FALSE,"AFUDC";#N/A,#N/A,FALSE,"JE"}</definedName>
    <definedName name="wrn.AFUDC." localSheetId="20" hidden="1">{#N/A,#N/A,FALSE,"COMPAPER";#N/A,#N/A,FALSE,"AFUDC";#N/A,#N/A,FALSE,"JE"}</definedName>
    <definedName name="wrn.AFUDC." localSheetId="21" hidden="1">{#N/A,#N/A,FALSE,"COMPAPER";#N/A,#N/A,FALSE,"AFUDC";#N/A,#N/A,FALSE,"JE"}</definedName>
    <definedName name="wrn.AFUDC." localSheetId="22" hidden="1">{#N/A,#N/A,FALSE,"COMPAPER";#N/A,#N/A,FALSE,"AFUDC";#N/A,#N/A,FALSE,"JE"}</definedName>
    <definedName name="wrn.AFUDC." localSheetId="23" hidden="1">{#N/A,#N/A,FALSE,"COMPAPER";#N/A,#N/A,FALSE,"AFUDC";#N/A,#N/A,FALSE,"JE"}</definedName>
    <definedName name="wrn.AFUDC." hidden="1">{#N/A,#N/A,FALSE,"COMPAPER";#N/A,#N/A,FALSE,"AFUDC";#N/A,#N/A,FALSE,"JE"}</definedName>
    <definedName name="wrn.agexpense." localSheetId="25" hidden="1">{"pb",#N/A,FALSE,"Sheet3";"pd",#N/A,FALSE,"Sheet3";"pe",#N/A,FALSE,"Sheet3"}</definedName>
    <definedName name="wrn.agexpense." localSheetId="0" hidden="1">{"pb",#N/A,FALSE,"Sheet3";"pd",#N/A,FALSE,"Sheet3";"pe",#N/A,FALSE,"Sheet3"}</definedName>
    <definedName name="wrn.agexpense." localSheetId="7" hidden="1">{"pb",#N/A,FALSE,"Sheet3";"pd",#N/A,FALSE,"Sheet3";"pe",#N/A,FALSE,"Sheet3"}</definedName>
    <definedName name="wrn.agexpense." localSheetId="18" hidden="1">{"pb",#N/A,FALSE,"Sheet3";"pd",#N/A,FALSE,"Sheet3";"pe",#N/A,FALSE,"Sheet3"}</definedName>
    <definedName name="wrn.agexpense." localSheetId="20" hidden="1">{"pb",#N/A,FALSE,"Sheet3";"pd",#N/A,FALSE,"Sheet3";"pe",#N/A,FALSE,"Sheet3"}</definedName>
    <definedName name="wrn.agexpense." localSheetId="21" hidden="1">{"pb",#N/A,FALSE,"Sheet3";"pd",#N/A,FALSE,"Sheet3";"pe",#N/A,FALSE,"Sheet3"}</definedName>
    <definedName name="wrn.agexpense." localSheetId="22" hidden="1">{"pb",#N/A,FALSE,"Sheet3";"pd",#N/A,FALSE,"Sheet3";"pe",#N/A,FALSE,"Sheet3"}</definedName>
    <definedName name="wrn.agexpense." localSheetId="23" hidden="1">{"pb",#N/A,FALSE,"Sheet3";"pd",#N/A,FALSE,"Sheet3";"pe",#N/A,FALSE,"Sheet3"}</definedName>
    <definedName name="wrn.agexpense." hidden="1">{"pb",#N/A,FALSE,"Sheet3";"pd",#N/A,FALSE,"Sheet3";"pe",#N/A,FALSE,"Sheet3"}</definedName>
    <definedName name="wrn.Aging._.and._.Trend._.Analysis." localSheetId="25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18" hidden="1">{#N/A,#N/A,FALSE,"Aging Summary";#N/A,#N/A,FALSE,"Ratio Analysis";#N/A,#N/A,FALSE,"Test 120 Day Accts";#N/A,#N/A,FALSE,"Tickmarks"}</definedName>
    <definedName name="wrn.Aging._.and._.Trend._.Analysis." localSheetId="20" hidden="1">{#N/A,#N/A,FALSE,"Aging Summary";#N/A,#N/A,FALSE,"Ratio Analysis";#N/A,#N/A,FALSE,"Test 120 Day Accts";#N/A,#N/A,FALSE,"Tickmarks"}</definedName>
    <definedName name="wrn.Aging._.and._.Trend._.Analysis." localSheetId="21" hidden="1">{#N/A,#N/A,FALSE,"Aging Summary";#N/A,#N/A,FALSE,"Ratio Analysis";#N/A,#N/A,FALSE,"Test 120 Day Accts";#N/A,#N/A,FALSE,"Tickmarks"}</definedName>
    <definedName name="wrn.Aging._.and._.Trend._.Analysis." localSheetId="22" hidden="1">{#N/A,#N/A,FALSE,"Aging Summary";#N/A,#N/A,FALSE,"Ratio Analysis";#N/A,#N/A,FALSE,"Test 120 Day Accts";#N/A,#N/A,FALSE,"Tickmarks"}</definedName>
    <definedName name="wrn.Aging._.and._.Trend._.Analysis." localSheetId="2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25" hidden="1">{#N/A,#N/A,TRUE,"1990";#N/A,#N/A,TRUE,"1991";#N/A,#N/A,TRUE,"1992";#N/A,#N/A,TRUE,"1993"}</definedName>
    <definedName name="wrn.ALL." localSheetId="0" hidden="1">{#N/A,#N/A,TRUE,"1990";#N/A,#N/A,TRUE,"1991";#N/A,#N/A,TRUE,"1992";#N/A,#N/A,TRUE,"1993"}</definedName>
    <definedName name="wrn.ALL." localSheetId="7" hidden="1">{#N/A,#N/A,TRUE,"1990";#N/A,#N/A,TRUE,"1991";#N/A,#N/A,TRUE,"1992";#N/A,#N/A,TRUE,"1993"}</definedName>
    <definedName name="wrn.ALL." localSheetId="20" hidden="1">{#N/A,#N/A,TRUE,"1990";#N/A,#N/A,TRUE,"1991";#N/A,#N/A,TRUE,"1992";#N/A,#N/A,TRUE,"1993"}</definedName>
    <definedName name="wrn.ALL." localSheetId="21" hidden="1">{#N/A,#N/A,TRUE,"1990";#N/A,#N/A,TRUE,"1991";#N/A,#N/A,TRUE,"1992";#N/A,#N/A,TRUE,"1993"}</definedName>
    <definedName name="wrn.ALL." localSheetId="22" hidden="1">{#N/A,#N/A,TRUE,"1990";#N/A,#N/A,TRUE,"1991";#N/A,#N/A,TRUE,"1992";#N/A,#N/A,TRUE,"1993"}</definedName>
    <definedName name="wrn.ALL." localSheetId="23" hidden="1">{#N/A,#N/A,TRUE,"1990";#N/A,#N/A,TRUE,"1991";#N/A,#N/A,TRUE,"1992";#N/A,#N/A,TRUE,"1993"}</definedName>
    <definedName name="wrn.ALL." hidden="1">{#N/A,#N/A,TRUE,"1990";#N/A,#N/A,TRUE,"1991";#N/A,#N/A,TRUE,"1992";#N/A,#N/A,TRUE,"1993"}</definedName>
    <definedName name="wrn.All._.Pages.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heets." localSheetId="25" hidden="1">{"IncSt",#N/A,FALSE,"IS";"BalSht",#N/A,FALSE,"BS";"IntCash",#N/A,FALSE,"Int. Cash";"Stats",#N/A,FALSE,"Stats"}</definedName>
    <definedName name="wrn.All._.Sheets." localSheetId="0" hidden="1">{"IncSt",#N/A,FALSE,"IS";"BalSht",#N/A,FALSE,"BS";"IntCash",#N/A,FALSE,"Int. Cash";"Stats",#N/A,FALSE,"Stats"}</definedName>
    <definedName name="wrn.All._.Sheets." localSheetId="7" hidden="1">{"IncSt",#N/A,FALSE,"IS";"BalSht",#N/A,FALSE,"BS";"IntCash",#N/A,FALSE,"Int. Cash";"Stats",#N/A,FALSE,"Stats"}</definedName>
    <definedName name="wrn.All._.Sheets." localSheetId="20" hidden="1">{"IncSt",#N/A,FALSE,"IS";"BalSht",#N/A,FALSE,"BS";"IntCash",#N/A,FALSE,"Int. Cash";"Stats",#N/A,FALSE,"Stats"}</definedName>
    <definedName name="wrn.All._.Sheets." localSheetId="21" hidden="1">{"IncSt",#N/A,FALSE,"IS";"BalSht",#N/A,FALSE,"BS";"IntCash",#N/A,FALSE,"Int. Cash";"Stats",#N/A,FALSE,"Stats"}</definedName>
    <definedName name="wrn.All._.Sheets." localSheetId="22" hidden="1">{"IncSt",#N/A,FALSE,"IS";"BalSht",#N/A,FALSE,"BS";"IntCash",#N/A,FALSE,"Int. Cash";"Stats",#N/A,FALSE,"Stats"}</definedName>
    <definedName name="wrn.All._.Sheets." localSheetId="23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wrn.ALL_REPORTS." localSheetId="25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_REPORTS." localSheetId="0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_REPORTS." localSheetId="7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_REPORTS." localSheetId="20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_REPORTS." localSheetId="21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_REPORTS." localSheetId="22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_REPORTS." localSheetId="23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_REPORTS.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Rjs." localSheetId="25" hidden="1">{#N/A,#N/A,FALSE,"SCA";#N/A,#N/A,FALSE,"NCA";#N/A,#N/A,FALSE,"SAZ";#N/A,#N/A,FALSE,"CAZ";#N/A,#N/A,FALSE,"SNV";#N/A,#N/A,FALSE,"NNV";#N/A,#N/A,FALSE,"PP";#N/A,#N/A,FALSE,"SA"}</definedName>
    <definedName name="wrn.AllRjs." localSheetId="0" hidden="1">{#N/A,#N/A,FALSE,"SCA";#N/A,#N/A,FALSE,"NCA";#N/A,#N/A,FALSE,"SAZ";#N/A,#N/A,FALSE,"CAZ";#N/A,#N/A,FALSE,"SNV";#N/A,#N/A,FALSE,"NNV";#N/A,#N/A,FALSE,"PP";#N/A,#N/A,FALSE,"SA"}</definedName>
    <definedName name="wrn.AllRjs." localSheetId="7" hidden="1">{#N/A,#N/A,FALSE,"SCA";#N/A,#N/A,FALSE,"NCA";#N/A,#N/A,FALSE,"SAZ";#N/A,#N/A,FALSE,"CAZ";#N/A,#N/A,FALSE,"SNV";#N/A,#N/A,FALSE,"NNV";#N/A,#N/A,FALSE,"PP";#N/A,#N/A,FALSE,"SA"}</definedName>
    <definedName name="wrn.AllRjs." localSheetId="18" hidden="1">{#N/A,#N/A,FALSE,"SCA";#N/A,#N/A,FALSE,"NCA";#N/A,#N/A,FALSE,"SAZ";#N/A,#N/A,FALSE,"CAZ";#N/A,#N/A,FALSE,"SNV";#N/A,#N/A,FALSE,"NNV";#N/A,#N/A,FALSE,"PP";#N/A,#N/A,FALSE,"SA"}</definedName>
    <definedName name="wrn.AllRjs." localSheetId="20" hidden="1">{#N/A,#N/A,FALSE,"SCA";#N/A,#N/A,FALSE,"NCA";#N/A,#N/A,FALSE,"SAZ";#N/A,#N/A,FALSE,"CAZ";#N/A,#N/A,FALSE,"SNV";#N/A,#N/A,FALSE,"NNV";#N/A,#N/A,FALSE,"PP";#N/A,#N/A,FALSE,"SA"}</definedName>
    <definedName name="wrn.AllRjs." localSheetId="21" hidden="1">{#N/A,#N/A,FALSE,"SCA";#N/A,#N/A,FALSE,"NCA";#N/A,#N/A,FALSE,"SAZ";#N/A,#N/A,FALSE,"CAZ";#N/A,#N/A,FALSE,"SNV";#N/A,#N/A,FALSE,"NNV";#N/A,#N/A,FALSE,"PP";#N/A,#N/A,FALSE,"SA"}</definedName>
    <definedName name="wrn.AllRjs." localSheetId="22" hidden="1">{#N/A,#N/A,FALSE,"SCA";#N/A,#N/A,FALSE,"NCA";#N/A,#N/A,FALSE,"SAZ";#N/A,#N/A,FALSE,"CAZ";#N/A,#N/A,FALSE,"SNV";#N/A,#N/A,FALSE,"NNV";#N/A,#N/A,FALSE,"PP";#N/A,#N/A,FALSE,"SA"}</definedName>
    <definedName name="wrn.AllRjs." localSheetId="23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25" hidden="1">{#N/A,#N/A,FALSE,"SCA";#N/A,#N/A,FALSE,"NCA";#N/A,#N/A,FALSE,"SAZ";#N/A,#N/A,FALSE,"CAZ";#N/A,#N/A,FALSE,"SNV";#N/A,#N/A,FALSE,"NNV";#N/A,#N/A,FALSE,"PP";#N/A,#N/A,FALSE,"SA"}</definedName>
    <definedName name="wrn.alrjs." localSheetId="0" hidden="1">{#N/A,#N/A,FALSE,"SCA";#N/A,#N/A,FALSE,"NCA";#N/A,#N/A,FALSE,"SAZ";#N/A,#N/A,FALSE,"CAZ";#N/A,#N/A,FALSE,"SNV";#N/A,#N/A,FALSE,"NNV";#N/A,#N/A,FALSE,"PP";#N/A,#N/A,FALSE,"SA"}</definedName>
    <definedName name="wrn.alrjs." localSheetId="7" hidden="1">{#N/A,#N/A,FALSE,"SCA";#N/A,#N/A,FALSE,"NCA";#N/A,#N/A,FALSE,"SAZ";#N/A,#N/A,FALSE,"CAZ";#N/A,#N/A,FALSE,"SNV";#N/A,#N/A,FALSE,"NNV";#N/A,#N/A,FALSE,"PP";#N/A,#N/A,FALSE,"SA"}</definedName>
    <definedName name="wrn.alrjs." localSheetId="18" hidden="1">{#N/A,#N/A,FALSE,"SCA";#N/A,#N/A,FALSE,"NCA";#N/A,#N/A,FALSE,"SAZ";#N/A,#N/A,FALSE,"CAZ";#N/A,#N/A,FALSE,"SNV";#N/A,#N/A,FALSE,"NNV";#N/A,#N/A,FALSE,"PP";#N/A,#N/A,FALSE,"SA"}</definedName>
    <definedName name="wrn.alrjs." localSheetId="20" hidden="1">{#N/A,#N/A,FALSE,"SCA";#N/A,#N/A,FALSE,"NCA";#N/A,#N/A,FALSE,"SAZ";#N/A,#N/A,FALSE,"CAZ";#N/A,#N/A,FALSE,"SNV";#N/A,#N/A,FALSE,"NNV";#N/A,#N/A,FALSE,"PP";#N/A,#N/A,FALSE,"SA"}</definedName>
    <definedName name="wrn.alrjs." localSheetId="21" hidden="1">{#N/A,#N/A,FALSE,"SCA";#N/A,#N/A,FALSE,"NCA";#N/A,#N/A,FALSE,"SAZ";#N/A,#N/A,FALSE,"CAZ";#N/A,#N/A,FALSE,"SNV";#N/A,#N/A,FALSE,"NNV";#N/A,#N/A,FALSE,"PP";#N/A,#N/A,FALSE,"SA"}</definedName>
    <definedName name="wrn.alrjs." localSheetId="22" hidden="1">{#N/A,#N/A,FALSE,"SCA";#N/A,#N/A,FALSE,"NCA";#N/A,#N/A,FALSE,"SAZ";#N/A,#N/A,FALSE,"CAZ";#N/A,#N/A,FALSE,"SNV";#N/A,#N/A,FALSE,"NNV";#N/A,#N/A,FALSE,"PP";#N/A,#N/A,FALSE,"SA"}</definedName>
    <definedName name="wrn.alrjs." localSheetId="23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ARK._.JURIS._.FAC._.CALC." localSheetId="25" hidden="1">{"ARK_JURIS_FAC",#N/A,FALSE,"Ark_Fuel&amp;Rev"}</definedName>
    <definedName name="wrn.ARK._.JURIS._.FAC._.CALC." localSheetId="0" hidden="1">{"ARK_JURIS_FAC",#N/A,FALSE,"Ark_Fuel&amp;Rev"}</definedName>
    <definedName name="wrn.ARK._.JURIS._.FAC._.CALC." localSheetId="7" hidden="1">{"ARK_JURIS_FAC",#N/A,FALSE,"Ark_Fuel&amp;Rev"}</definedName>
    <definedName name="wrn.ARK._.JURIS._.FAC._.CALC." localSheetId="20" hidden="1">{"ARK_JURIS_FAC",#N/A,FALSE,"Ark_Fuel&amp;Rev"}</definedName>
    <definedName name="wrn.ARK._.JURIS._.FAC._.CALC." localSheetId="21" hidden="1">{"ARK_JURIS_FAC",#N/A,FALSE,"Ark_Fuel&amp;Rev"}</definedName>
    <definedName name="wrn.ARK._.JURIS._.FAC._.CALC." localSheetId="22" hidden="1">{"ARK_JURIS_FAC",#N/A,FALSE,"Ark_Fuel&amp;Rev"}</definedName>
    <definedName name="wrn.ARK._.JURIS._.FAC._.CALC." localSheetId="23" hidden="1">{"ARK_JURIS_FAC",#N/A,FALSE,"Ark_Fuel&amp;Rev"}</definedName>
    <definedName name="wrn.ARK._.JURIS._.FAC._.CALC." hidden="1">{"ARK_JURIS_FAC",#N/A,FALSE,"Ark_Fuel&amp;Rev"}</definedName>
    <definedName name="wrn.ARK._.JURIS._.FUEL._.COST." localSheetId="25" hidden="1">{"ARK_JURIS_FUEL",#N/A,FALSE,"Ark_Fuel&amp;Rev"}</definedName>
    <definedName name="wrn.ARK._.JURIS._.FUEL._.COST." localSheetId="0" hidden="1">{"ARK_JURIS_FUEL",#N/A,FALSE,"Ark_Fuel&amp;Rev"}</definedName>
    <definedName name="wrn.ARK._.JURIS._.FUEL._.COST." localSheetId="7" hidden="1">{"ARK_JURIS_FUEL",#N/A,FALSE,"Ark_Fuel&amp;Rev"}</definedName>
    <definedName name="wrn.ARK._.JURIS._.FUEL._.COST." localSheetId="20" hidden="1">{"ARK_JURIS_FUEL",#N/A,FALSE,"Ark_Fuel&amp;Rev"}</definedName>
    <definedName name="wrn.ARK._.JURIS._.FUEL._.COST." localSheetId="21" hidden="1">{"ARK_JURIS_FUEL",#N/A,FALSE,"Ark_Fuel&amp;Rev"}</definedName>
    <definedName name="wrn.ARK._.JURIS._.FUEL._.COST." localSheetId="22" hidden="1">{"ARK_JURIS_FUEL",#N/A,FALSE,"Ark_Fuel&amp;Rev"}</definedName>
    <definedName name="wrn.ARK._.JURIS._.FUEL._.COST." localSheetId="23" hidden="1">{"ARK_JURIS_FUEL",#N/A,FALSE,"Ark_Fuel&amp;Rev"}</definedName>
    <definedName name="wrn.ARK._.JURIS._.FUEL._.COST." hidden="1">{"ARK_JURIS_FUEL",#N/A,FALSE,"Ark_Fuel&amp;Rev"}</definedName>
    <definedName name="wrn.ATOKA._.FAC._.CALC." localSheetId="25" hidden="1">{"ATOKA_FAC",#N/A,FALSE,"Atoka"}</definedName>
    <definedName name="wrn.ATOKA._.FAC._.CALC." localSheetId="0" hidden="1">{"ATOKA_FAC",#N/A,FALSE,"Atoka"}</definedName>
    <definedName name="wrn.ATOKA._.FAC._.CALC." localSheetId="7" hidden="1">{"ATOKA_FAC",#N/A,FALSE,"Atoka"}</definedName>
    <definedName name="wrn.ATOKA._.FAC._.CALC." localSheetId="20" hidden="1">{"ATOKA_FAC",#N/A,FALSE,"Atoka"}</definedName>
    <definedName name="wrn.ATOKA._.FAC._.CALC." localSheetId="21" hidden="1">{"ATOKA_FAC",#N/A,FALSE,"Atoka"}</definedName>
    <definedName name="wrn.ATOKA._.FAC._.CALC." localSheetId="22" hidden="1">{"ATOKA_FAC",#N/A,FALSE,"Atoka"}</definedName>
    <definedName name="wrn.ATOKA._.FAC._.CALC." localSheetId="23" hidden="1">{"ATOKA_FAC",#N/A,FALSE,"Atoka"}</definedName>
    <definedName name="wrn.ATOKA._.FAC._.CALC." hidden="1">{"ATOKA_FAC",#N/A,FALSE,"Atoka"}</definedName>
    <definedName name="wrn.Benefits." localSheetId="25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0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7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20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21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22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23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ill._.Comparisons." localSheetId="25" hidden="1">{#N/A,#N/A,TRUE,"Bill Comp - 60";#N/A,#N/A,TRUE,"Bill Comp - 70";#N/A,#N/A,TRUE,"Bill Comp - 71";#N/A,#N/A,TRUE,"Bill Comp- 85"}</definedName>
    <definedName name="wrn.Bill._.Comparisons." localSheetId="0" hidden="1">{#N/A,#N/A,TRUE,"Bill Comp - 60";#N/A,#N/A,TRUE,"Bill Comp - 70";#N/A,#N/A,TRUE,"Bill Comp - 71";#N/A,#N/A,TRUE,"Bill Comp- 85"}</definedName>
    <definedName name="wrn.Bill._.Comparisons." localSheetId="7" hidden="1">{#N/A,#N/A,TRUE,"Bill Comp - 60";#N/A,#N/A,TRUE,"Bill Comp - 70";#N/A,#N/A,TRUE,"Bill Comp - 71";#N/A,#N/A,TRUE,"Bill Comp- 85"}</definedName>
    <definedName name="wrn.Bill._.Comparisons." localSheetId="20" hidden="1">{#N/A,#N/A,TRUE,"Bill Comp - 60";#N/A,#N/A,TRUE,"Bill Comp - 70";#N/A,#N/A,TRUE,"Bill Comp - 71";#N/A,#N/A,TRUE,"Bill Comp- 85"}</definedName>
    <definedName name="wrn.Bill._.Comparisons." localSheetId="21" hidden="1">{#N/A,#N/A,TRUE,"Bill Comp - 60";#N/A,#N/A,TRUE,"Bill Comp - 70";#N/A,#N/A,TRUE,"Bill Comp - 71";#N/A,#N/A,TRUE,"Bill Comp- 85"}</definedName>
    <definedName name="wrn.Bill._.Comparisons." localSheetId="22" hidden="1">{#N/A,#N/A,TRUE,"Bill Comp - 60";#N/A,#N/A,TRUE,"Bill Comp - 70";#N/A,#N/A,TRUE,"Bill Comp - 71";#N/A,#N/A,TRUE,"Bill Comp- 85"}</definedName>
    <definedName name="wrn.Bill._.Comparisons." localSheetId="23" hidden="1">{#N/A,#N/A,TRUE,"Bill Comp - 60";#N/A,#N/A,TRUE,"Bill Comp - 70";#N/A,#N/A,TRUE,"Bill Comp - 71";#N/A,#N/A,TRUE,"Bill Comp- 85"}</definedName>
    <definedName name="wrn.Bill._.Comparisons." hidden="1">{#N/A,#N/A,TRUE,"Bill Comp - 60";#N/A,#N/A,TRUE,"Bill Comp - 70";#N/A,#N/A,TRUE,"Bill Comp - 71";#N/A,#N/A,TRUE,"Bill Comp- 85"}</definedName>
    <definedName name="wrn.Budget._.Exhibits." localSheetId="25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26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5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7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17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18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2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2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2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23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APACITY._.ALLOC._.SUMMARY." localSheetId="25" hidden="1">{"CAP_ALLOC_SUMMARY",#N/A,FALSE,"Alloc Summary"}</definedName>
    <definedName name="wrn.CAPACITY._.ALLOC._.SUMMARY." localSheetId="0" hidden="1">{"CAP_ALLOC_SUMMARY",#N/A,FALSE,"Alloc Summary"}</definedName>
    <definedName name="wrn.CAPACITY._.ALLOC._.SUMMARY." localSheetId="7" hidden="1">{"CAP_ALLOC_SUMMARY",#N/A,FALSE,"Alloc Summary"}</definedName>
    <definedName name="wrn.CAPACITY._.ALLOC._.SUMMARY." localSheetId="20" hidden="1">{"CAP_ALLOC_SUMMARY",#N/A,FALSE,"Alloc Summary"}</definedName>
    <definedName name="wrn.CAPACITY._.ALLOC._.SUMMARY." localSheetId="21" hidden="1">{"CAP_ALLOC_SUMMARY",#N/A,FALSE,"Alloc Summary"}</definedName>
    <definedName name="wrn.CAPACITY._.ALLOC._.SUMMARY." localSheetId="22" hidden="1">{"CAP_ALLOC_SUMMARY",#N/A,FALSE,"Alloc Summary"}</definedName>
    <definedName name="wrn.CAPACITY._.ALLOC._.SUMMARY." localSheetId="23" hidden="1">{"CAP_ALLOC_SUMMARY",#N/A,FALSE,"Alloc Summary"}</definedName>
    <definedName name="wrn.CAPACITY._.ALLOC._.SUMMARY." hidden="1">{"CAP_ALLOC_SUMMARY",#N/A,FALSE,"Alloc Summary"}</definedName>
    <definedName name="wrn.CLP._.SEG._.INPUTS." localSheetId="25" hidden="1">{#N/A,#N/A,FALSE,"Rev Seg Taxes";#N/A,#N/A,FALSE,"BookRev Seg";#N/A,#N/A,FALSE,"Supp Adj Seg";#N/A,#N/A,FALSE,"outside prov seg taxes"}</definedName>
    <definedName name="wrn.CLP._.SEG._.INPUTS." localSheetId="0" hidden="1">{#N/A,#N/A,FALSE,"Rev Seg Taxes";#N/A,#N/A,FALSE,"BookRev Seg";#N/A,#N/A,FALSE,"Supp Adj Seg";#N/A,#N/A,FALSE,"outside prov seg taxes"}</definedName>
    <definedName name="wrn.CLP._.SEG._.INPUTS." localSheetId="7" hidden="1">{#N/A,#N/A,FALSE,"Rev Seg Taxes";#N/A,#N/A,FALSE,"BookRev Seg";#N/A,#N/A,FALSE,"Supp Adj Seg";#N/A,#N/A,FALSE,"outside prov seg taxes"}</definedName>
    <definedName name="wrn.CLP._.SEG._.INPUTS." localSheetId="20" hidden="1">{#N/A,#N/A,FALSE,"Rev Seg Taxes";#N/A,#N/A,FALSE,"BookRev Seg";#N/A,#N/A,FALSE,"Supp Adj Seg";#N/A,#N/A,FALSE,"outside prov seg taxes"}</definedName>
    <definedName name="wrn.CLP._.SEG._.INPUTS." localSheetId="21" hidden="1">{#N/A,#N/A,FALSE,"Rev Seg Taxes";#N/A,#N/A,FALSE,"BookRev Seg";#N/A,#N/A,FALSE,"Supp Adj Seg";#N/A,#N/A,FALSE,"outside prov seg taxes"}</definedName>
    <definedName name="wrn.CLP._.SEG._.INPUTS." localSheetId="22" hidden="1">{#N/A,#N/A,FALSE,"Rev Seg Taxes";#N/A,#N/A,FALSE,"BookRev Seg";#N/A,#N/A,FALSE,"Supp Adj Seg";#N/A,#N/A,FALSE,"outside prov seg taxes"}</definedName>
    <definedName name="wrn.CLP._.SEG._.INPUTS." localSheetId="23" hidden="1">{#N/A,#N/A,FALSE,"Rev Seg Taxes";#N/A,#N/A,FALSE,"BookRev Seg";#N/A,#N/A,FALSE,"Supp Adj Seg";#N/A,#N/A,FALSE,"outside prov seg taxes"}</definedName>
    <definedName name="wrn.CLP._.SEG._.INPUTS." hidden="1">{#N/A,#N/A,FALSE,"Rev Seg Taxes";#N/A,#N/A,FALSE,"BookRev Seg";#N/A,#N/A,FALSE,"Supp Adj Seg";#N/A,#N/A,FALSE,"outside prov seg taxes"}</definedName>
    <definedName name="wrn.CLP._.SEG._.PROV." localSheetId="25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localSheetId="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localSheetId="7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localSheetId="2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localSheetId="21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localSheetId="22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localSheetId="23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localSheetId="25" hidden="1">{#N/A,#N/A,FALSE,"GLDwnLoad"}</definedName>
    <definedName name="wrn.CLP_GL." localSheetId="0" hidden="1">{#N/A,#N/A,FALSE,"GLDwnLoad"}</definedName>
    <definedName name="wrn.CLP_GL." localSheetId="7" hidden="1">{#N/A,#N/A,FALSE,"GLDwnLoad"}</definedName>
    <definedName name="wrn.CLP_GL." localSheetId="20" hidden="1">{#N/A,#N/A,FALSE,"GLDwnLoad"}</definedName>
    <definedName name="wrn.CLP_GL." localSheetId="21" hidden="1">{#N/A,#N/A,FALSE,"GLDwnLoad"}</definedName>
    <definedName name="wrn.CLP_GL." localSheetId="22" hidden="1">{#N/A,#N/A,FALSE,"GLDwnLoad"}</definedName>
    <definedName name="wrn.CLP_GL." localSheetId="23" hidden="1">{#N/A,#N/A,FALSE,"GLDwnLoad"}</definedName>
    <definedName name="wrn.CLP_GL." hidden="1">{#N/A,#N/A,FALSE,"GLDwnLoad"}</definedName>
    <definedName name="wrn.CLP_INPUTS." localSheetId="25" hidden="1">{#N/A,#N/A,FALSE,"OTHERINPUTS";#N/A,#N/A,FALSE,"DITRATEINPUTS";#N/A,#N/A,FALSE,"SUPPLIEDADJINPUT";#N/A,#N/A,FALSE,"BR&amp;SUPADJ."}</definedName>
    <definedName name="wrn.CLP_INPUTS." localSheetId="0" hidden="1">{#N/A,#N/A,FALSE,"OTHERINPUTS";#N/A,#N/A,FALSE,"DITRATEINPUTS";#N/A,#N/A,FALSE,"SUPPLIEDADJINPUT";#N/A,#N/A,FALSE,"BR&amp;SUPADJ."}</definedName>
    <definedName name="wrn.CLP_INPUTS." localSheetId="7" hidden="1">{#N/A,#N/A,FALSE,"OTHERINPUTS";#N/A,#N/A,FALSE,"DITRATEINPUTS";#N/A,#N/A,FALSE,"SUPPLIEDADJINPUT";#N/A,#N/A,FALSE,"BR&amp;SUPADJ."}</definedName>
    <definedName name="wrn.CLP_INPUTS." localSheetId="20" hidden="1">{#N/A,#N/A,FALSE,"OTHERINPUTS";#N/A,#N/A,FALSE,"DITRATEINPUTS";#N/A,#N/A,FALSE,"SUPPLIEDADJINPUT";#N/A,#N/A,FALSE,"BR&amp;SUPADJ."}</definedName>
    <definedName name="wrn.CLP_INPUTS." localSheetId="21" hidden="1">{#N/A,#N/A,FALSE,"OTHERINPUTS";#N/A,#N/A,FALSE,"DITRATEINPUTS";#N/A,#N/A,FALSE,"SUPPLIEDADJINPUT";#N/A,#N/A,FALSE,"BR&amp;SUPADJ."}</definedName>
    <definedName name="wrn.CLP_INPUTS." localSheetId="22" hidden="1">{#N/A,#N/A,FALSE,"OTHERINPUTS";#N/A,#N/A,FALSE,"DITRATEINPUTS";#N/A,#N/A,FALSE,"SUPPLIEDADJINPUT";#N/A,#N/A,FALSE,"BR&amp;SUPADJ."}</definedName>
    <definedName name="wrn.CLP_INPUTS." localSheetId="23" hidden="1">{#N/A,#N/A,FALSE,"OTHERINPUTS";#N/A,#N/A,FALSE,"DITRATEINPUTS";#N/A,#N/A,FALSE,"SUPPLIEDADJINPUT";#N/A,#N/A,FALSE,"BR&amp;SUPADJ."}</definedName>
    <definedName name="wrn.CLP_INPUTS." hidden="1">{#N/A,#N/A,FALSE,"OTHERINPUTS";#N/A,#N/A,FALSE,"DITRATEINPUTS";#N/A,#N/A,FALSE,"SUPPLIEDADJINPUT";#N/A,#N/A,FALSE,"BR&amp;SUPADJ."}</definedName>
    <definedName name="wrn.CLP_PROV." localSheetId="25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" localSheetId="7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" localSheetId="2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" localSheetId="2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" localSheetId="2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" localSheetId="23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nfig._.and._.Calcs." localSheetId="25" hidden="1">{#N/A,#N/A,FALSE,"Configuration";#N/A,#N/A,FALSE,"Summary of Transaction";#N/A,#N/A,FALSE,"Calculations"}</definedName>
    <definedName name="wrn.Config._.and._.Calcs." localSheetId="0" hidden="1">{#N/A,#N/A,FALSE,"Configuration";#N/A,#N/A,FALSE,"Summary of Transaction";#N/A,#N/A,FALSE,"Calculations"}</definedName>
    <definedName name="wrn.Config._.and._.Calcs." localSheetId="7" hidden="1">{#N/A,#N/A,FALSE,"Configuration";#N/A,#N/A,FALSE,"Summary of Transaction";#N/A,#N/A,FALSE,"Calculations"}</definedName>
    <definedName name="wrn.Config._.and._.Calcs." localSheetId="18" hidden="1">{#N/A,#N/A,FALSE,"Configuration";#N/A,#N/A,FALSE,"Summary of Transaction";#N/A,#N/A,FALSE,"Calculations"}</definedName>
    <definedName name="wrn.Config._.and._.Calcs." localSheetId="20" hidden="1">{#N/A,#N/A,FALSE,"Configuration";#N/A,#N/A,FALSE,"Summary of Transaction";#N/A,#N/A,FALSE,"Calculations"}</definedName>
    <definedName name="wrn.Config._.and._.Calcs." localSheetId="21" hidden="1">{#N/A,#N/A,FALSE,"Configuration";#N/A,#N/A,FALSE,"Summary of Transaction";#N/A,#N/A,FALSE,"Calculations"}</definedName>
    <definedName name="wrn.Config._.and._.Calcs." localSheetId="22" hidden="1">{#N/A,#N/A,FALSE,"Configuration";#N/A,#N/A,FALSE,"Summary of Transaction";#N/A,#N/A,FALSE,"Calculations"}</definedName>
    <definedName name="wrn.Config._.and._.Calcs." localSheetId="23" hidden="1">{#N/A,#N/A,FALSE,"Configuration";#N/A,#N/A,FALSE,"Summary of Transaction";#N/A,#N/A,FALSE,"Calculations"}</definedName>
    <definedName name="wrn.Config._.and._.Calcs." hidden="1">{#N/A,#N/A,FALSE,"Configuration";#N/A,#N/A,FALSE,"Summary of Transaction";#N/A,#N/A,FALSE,"Calculations"}</definedName>
    <definedName name="wrn.CONOCO._.FAC." localSheetId="25" hidden="1">{"CONOCO_FAC",#N/A,FALSE,"Conoco FAC"}</definedName>
    <definedName name="wrn.CONOCO._.FAC." localSheetId="0" hidden="1">{"CONOCO_FAC",#N/A,FALSE,"Conoco FAC"}</definedName>
    <definedName name="wrn.CONOCO._.FAC." localSheetId="7" hidden="1">{"CONOCO_FAC",#N/A,FALSE,"Conoco FAC"}</definedName>
    <definedName name="wrn.CONOCO._.FAC." localSheetId="20" hidden="1">{"CONOCO_FAC",#N/A,FALSE,"Conoco FAC"}</definedName>
    <definedName name="wrn.CONOCO._.FAC." localSheetId="21" hidden="1">{"CONOCO_FAC",#N/A,FALSE,"Conoco FAC"}</definedName>
    <definedName name="wrn.CONOCO._.FAC." localSheetId="22" hidden="1">{"CONOCO_FAC",#N/A,FALSE,"Conoco FAC"}</definedName>
    <definedName name="wrn.CONOCO._.FAC." localSheetId="23" hidden="1">{"CONOCO_FAC",#N/A,FALSE,"Conoco FAC"}</definedName>
    <definedName name="wrn.CONOCO._.FAC." hidden="1">{"CONOCO_FAC",#N/A,FALSE,"Conoco FAC"}</definedName>
    <definedName name="wrn.CONSOL_UWNJ_UWNY." localSheetId="25" hidden="1">{"CONSOL_UWNJ_ISV",#N/A,FALSE,"Sheet1";"CONSOL_UWNJ_SAV",#N/A,FALSE,"Sheet1";"CONSOL_UWNJ_BSV",#N/A,FALSE,"Sheet1";"CONSOL_UWNJ_SFDV",#N/A,FALSE,"Sheet1"}</definedName>
    <definedName name="wrn.CONSOL_UWNJ_UWNY." localSheetId="0" hidden="1">{"CONSOL_UWNJ_ISV",#N/A,FALSE,"Sheet1";"CONSOL_UWNJ_SAV",#N/A,FALSE,"Sheet1";"CONSOL_UWNJ_BSV",#N/A,FALSE,"Sheet1";"CONSOL_UWNJ_SFDV",#N/A,FALSE,"Sheet1"}</definedName>
    <definedName name="wrn.CONSOL_UWNJ_UWNY." localSheetId="7" hidden="1">{"CONSOL_UWNJ_ISV",#N/A,FALSE,"Sheet1";"CONSOL_UWNJ_SAV",#N/A,FALSE,"Sheet1";"CONSOL_UWNJ_BSV",#N/A,FALSE,"Sheet1";"CONSOL_UWNJ_SFDV",#N/A,FALSE,"Sheet1"}</definedName>
    <definedName name="wrn.CONSOL_UWNJ_UWNY." localSheetId="20" hidden="1">{"CONSOL_UWNJ_ISV",#N/A,FALSE,"Sheet1";"CONSOL_UWNJ_SAV",#N/A,FALSE,"Sheet1";"CONSOL_UWNJ_BSV",#N/A,FALSE,"Sheet1";"CONSOL_UWNJ_SFDV",#N/A,FALSE,"Sheet1"}</definedName>
    <definedName name="wrn.CONSOL_UWNJ_UWNY." localSheetId="21" hidden="1">{"CONSOL_UWNJ_ISV",#N/A,FALSE,"Sheet1";"CONSOL_UWNJ_SAV",#N/A,FALSE,"Sheet1";"CONSOL_UWNJ_BSV",#N/A,FALSE,"Sheet1";"CONSOL_UWNJ_SFDV",#N/A,FALSE,"Sheet1"}</definedName>
    <definedName name="wrn.CONSOL_UWNJ_UWNY." localSheetId="22" hidden="1">{"CONSOL_UWNJ_ISV",#N/A,FALSE,"Sheet1";"CONSOL_UWNJ_SAV",#N/A,FALSE,"Sheet1";"CONSOL_UWNJ_BSV",#N/A,FALSE,"Sheet1";"CONSOL_UWNJ_SFDV",#N/A,FALSE,"Sheet1"}</definedName>
    <definedName name="wrn.CONSOL_UWNJ_UWNY." localSheetId="23" hidden="1">{"CONSOL_UWNJ_ISV",#N/A,FALSE,"Sheet1";"CONSOL_UWNJ_SAV",#N/A,FALSE,"Sheet1";"CONSOL_UWNJ_BSV",#N/A,FALSE,"Sheet1";"CONSOL_UWNJ_SFDV",#N/A,FALSE,"Sheet1"}</definedName>
    <definedName name="wrn.CONSOL_UWNJ_UWNY." hidden="1">{"CONSOL_UWNJ_ISV",#N/A,FALSE,"Sheet1";"CONSOL_UWNJ_SAV",#N/A,FALSE,"Sheet1";"CONSOL_UWNJ_BSV",#N/A,FALSE,"Sheet1";"CONSOL_UWNJ_SFDV",#N/A,FALSE,"Sheet1"}</definedName>
    <definedName name="wrn.CONSOL_WO." localSheetId="25" hidden="1">{"CONSOL_WO_ISV",#N/A,FALSE,"Sheet1";"CONSOL_WO_SAV",#N/A,FALSE,"Sheet1";"CONSOL_WO_BSV",#N/A,FALSE,"Sheet1";"CONSOL_WO_SFDV",#N/A,FALSE,"Sheet1"}</definedName>
    <definedName name="wrn.CONSOL_WO." localSheetId="0" hidden="1">{"CONSOL_WO_ISV",#N/A,FALSE,"Sheet1";"CONSOL_WO_SAV",#N/A,FALSE,"Sheet1";"CONSOL_WO_BSV",#N/A,FALSE,"Sheet1";"CONSOL_WO_SFDV",#N/A,FALSE,"Sheet1"}</definedName>
    <definedName name="wrn.CONSOL_WO." localSheetId="7" hidden="1">{"CONSOL_WO_ISV",#N/A,FALSE,"Sheet1";"CONSOL_WO_SAV",#N/A,FALSE,"Sheet1";"CONSOL_WO_BSV",#N/A,FALSE,"Sheet1";"CONSOL_WO_SFDV",#N/A,FALSE,"Sheet1"}</definedName>
    <definedName name="wrn.CONSOL_WO." localSheetId="20" hidden="1">{"CONSOL_WO_ISV",#N/A,FALSE,"Sheet1";"CONSOL_WO_SAV",#N/A,FALSE,"Sheet1";"CONSOL_WO_BSV",#N/A,FALSE,"Sheet1";"CONSOL_WO_SFDV",#N/A,FALSE,"Sheet1"}</definedName>
    <definedName name="wrn.CONSOL_WO." localSheetId="21" hidden="1">{"CONSOL_WO_ISV",#N/A,FALSE,"Sheet1";"CONSOL_WO_SAV",#N/A,FALSE,"Sheet1";"CONSOL_WO_BSV",#N/A,FALSE,"Sheet1";"CONSOL_WO_SFDV",#N/A,FALSE,"Sheet1"}</definedName>
    <definedName name="wrn.CONSOL_WO." localSheetId="22" hidden="1">{"CONSOL_WO_ISV",#N/A,FALSE,"Sheet1";"CONSOL_WO_SAV",#N/A,FALSE,"Sheet1";"CONSOL_WO_BSV",#N/A,FALSE,"Sheet1";"CONSOL_WO_SFDV",#N/A,FALSE,"Sheet1"}</definedName>
    <definedName name="wrn.CONSOL_WO." localSheetId="23" hidden="1">{"CONSOL_WO_ISV",#N/A,FALSE,"Sheet1";"CONSOL_WO_SAV",#N/A,FALSE,"Sheet1";"CONSOL_WO_BSV",#N/A,FALSE,"Sheet1";"CONSOL_WO_SFDV",#N/A,FALSE,"Sheet1"}</definedName>
    <definedName name="wrn.CONSOL_WO." hidden="1">{"CONSOL_WO_ISV",#N/A,FALSE,"Sheet1";"CONSOL_WO_SAV",#N/A,FALSE,"Sheet1";"CONSOL_WO_BSV",#N/A,FALSE,"Sheet1";"CONSOL_WO_SFDV",#N/A,FALSE,"Sheet1"}</definedName>
    <definedName name="wrn.CUST._.REV._.ALLOC._.INPUT." localSheetId="25" hidden="1">{"SECTK_JURIS_CUSTREV",#N/A,FALSE,"COSTSTUDY";"SECTK_OKCLS_CUSTREV",#N/A,FALSE,"COSTSTUDY"}</definedName>
    <definedName name="wrn.CUST._.REV._.ALLOC._.INPUT." localSheetId="0" hidden="1">{"SECTK_JURIS_CUSTREV",#N/A,FALSE,"COSTSTUDY";"SECTK_OKCLS_CUSTREV",#N/A,FALSE,"COSTSTUDY"}</definedName>
    <definedName name="wrn.CUST._.REV._.ALLOC._.INPUT." localSheetId="7" hidden="1">{"SECTK_JURIS_CUSTREV",#N/A,FALSE,"COSTSTUDY";"SECTK_OKCLS_CUSTREV",#N/A,FALSE,"COSTSTUDY"}</definedName>
    <definedName name="wrn.CUST._.REV._.ALLOC._.INPUT." localSheetId="20" hidden="1">{"SECTK_JURIS_CUSTREV",#N/A,FALSE,"COSTSTUDY";"SECTK_OKCLS_CUSTREV",#N/A,FALSE,"COSTSTUDY"}</definedName>
    <definedName name="wrn.CUST._.REV._.ALLOC._.INPUT." localSheetId="21" hidden="1">{"SECTK_JURIS_CUSTREV",#N/A,FALSE,"COSTSTUDY";"SECTK_OKCLS_CUSTREV",#N/A,FALSE,"COSTSTUDY"}</definedName>
    <definedName name="wrn.CUST._.REV._.ALLOC._.INPUT." localSheetId="22" hidden="1">{"SECTK_JURIS_CUSTREV",#N/A,FALSE,"COSTSTUDY";"SECTK_OKCLS_CUSTREV",#N/A,FALSE,"COSTSTUDY"}</definedName>
    <definedName name="wrn.CUST._.REV._.ALLOC._.INPUT." localSheetId="23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25" hidden="1">{"JURIS_CUST_ALLOC_RATIOS",#N/A,FALSE,"COSTSTUDY";"OKCLS_CUST_ALLOC_RATIOS",#N/A,FALSE,"COSTSTUDY"}</definedName>
    <definedName name="wrn.CUSTOMER._.ALLOC._.RATIOS." localSheetId="0" hidden="1">{"JURIS_CUST_ALLOC_RATIOS",#N/A,FALSE,"COSTSTUDY";"OKCLS_CUST_ALLOC_RATIOS",#N/A,FALSE,"COSTSTUDY"}</definedName>
    <definedName name="wrn.CUSTOMER._.ALLOC._.RATIOS." localSheetId="7" hidden="1">{"JURIS_CUST_ALLOC_RATIOS",#N/A,FALSE,"COSTSTUDY";"OKCLS_CUST_ALLOC_RATIOS",#N/A,FALSE,"COSTSTUDY"}</definedName>
    <definedName name="wrn.CUSTOMER._.ALLOC._.RATIOS." localSheetId="20" hidden="1">{"JURIS_CUST_ALLOC_RATIOS",#N/A,FALSE,"COSTSTUDY";"OKCLS_CUST_ALLOC_RATIOS",#N/A,FALSE,"COSTSTUDY"}</definedName>
    <definedName name="wrn.CUSTOMER._.ALLOC._.RATIOS." localSheetId="21" hidden="1">{"JURIS_CUST_ALLOC_RATIOS",#N/A,FALSE,"COSTSTUDY";"OKCLS_CUST_ALLOC_RATIOS",#N/A,FALSE,"COSTSTUDY"}</definedName>
    <definedName name="wrn.CUSTOMER._.ALLOC._.RATIOS." localSheetId="22" hidden="1">{"JURIS_CUST_ALLOC_RATIOS",#N/A,FALSE,"COSTSTUDY";"OKCLS_CUST_ALLOC_RATIOS",#N/A,FALSE,"COSTSTUDY"}</definedName>
    <definedName name="wrn.CUSTOMER._.ALLOC._.RATIOS." localSheetId="23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CY_GL." localSheetId="25" hidden="1">{#N/A,#N/A,FALSE,"GLDwnLoad"}</definedName>
    <definedName name="wrn.CY_GL." localSheetId="0" hidden="1">{#N/A,#N/A,FALSE,"GLDwnLoad"}</definedName>
    <definedName name="wrn.CY_GL." localSheetId="7" hidden="1">{#N/A,#N/A,FALSE,"GLDwnLoad"}</definedName>
    <definedName name="wrn.CY_GL." localSheetId="20" hidden="1">{#N/A,#N/A,FALSE,"GLDwnLoad"}</definedName>
    <definedName name="wrn.CY_GL." localSheetId="21" hidden="1">{#N/A,#N/A,FALSE,"GLDwnLoad"}</definedName>
    <definedName name="wrn.CY_GL." localSheetId="22" hidden="1">{#N/A,#N/A,FALSE,"GLDwnLoad"}</definedName>
    <definedName name="wrn.CY_GL." localSheetId="23" hidden="1">{#N/A,#N/A,FALSE,"GLDwnLoad"}</definedName>
    <definedName name="wrn.CY_GL." hidden="1">{#N/A,#N/A,FALSE,"GLDwnLoad"}</definedName>
    <definedName name="wrn.CY_INPUTS." localSheetId="25" hidden="1">{#N/A,#N/A,FALSE,"OTHERINPUTS";#N/A,#N/A,FALSE,"DITRATEINPUTS";#N/A,#N/A,FALSE,"SUPPLIEDADJINPUT";#N/A,#N/A,FALSE,"TIMINGDIFFINPUTS";#N/A,#N/A,FALSE,"COSSINPUT";#N/A,#N/A,FALSE,"BR&amp;SUPADJ."}</definedName>
    <definedName name="wrn.CY_INPUTS." localSheetId="0" hidden="1">{#N/A,#N/A,FALSE,"OTHERINPUTS";#N/A,#N/A,FALSE,"DITRATEINPUTS";#N/A,#N/A,FALSE,"SUPPLIEDADJINPUT";#N/A,#N/A,FALSE,"TIMINGDIFFINPUTS";#N/A,#N/A,FALSE,"COSSINPUT";#N/A,#N/A,FALSE,"BR&amp;SUPADJ."}</definedName>
    <definedName name="wrn.CY_INPUTS." localSheetId="7" hidden="1">{#N/A,#N/A,FALSE,"OTHERINPUTS";#N/A,#N/A,FALSE,"DITRATEINPUTS";#N/A,#N/A,FALSE,"SUPPLIEDADJINPUT";#N/A,#N/A,FALSE,"TIMINGDIFFINPUTS";#N/A,#N/A,FALSE,"COSSINPUT";#N/A,#N/A,FALSE,"BR&amp;SUPADJ."}</definedName>
    <definedName name="wrn.CY_INPUTS." localSheetId="20" hidden="1">{#N/A,#N/A,FALSE,"OTHERINPUTS";#N/A,#N/A,FALSE,"DITRATEINPUTS";#N/A,#N/A,FALSE,"SUPPLIEDADJINPUT";#N/A,#N/A,FALSE,"TIMINGDIFFINPUTS";#N/A,#N/A,FALSE,"COSSINPUT";#N/A,#N/A,FALSE,"BR&amp;SUPADJ."}</definedName>
    <definedName name="wrn.CY_INPUTS." localSheetId="21" hidden="1">{#N/A,#N/A,FALSE,"OTHERINPUTS";#N/A,#N/A,FALSE,"DITRATEINPUTS";#N/A,#N/A,FALSE,"SUPPLIEDADJINPUT";#N/A,#N/A,FALSE,"TIMINGDIFFINPUTS";#N/A,#N/A,FALSE,"COSSINPUT";#N/A,#N/A,FALSE,"BR&amp;SUPADJ."}</definedName>
    <definedName name="wrn.CY_INPUTS." localSheetId="22" hidden="1">{#N/A,#N/A,FALSE,"OTHERINPUTS";#N/A,#N/A,FALSE,"DITRATEINPUTS";#N/A,#N/A,FALSE,"SUPPLIEDADJINPUT";#N/A,#N/A,FALSE,"TIMINGDIFFINPUTS";#N/A,#N/A,FALSE,"COSSINPUT";#N/A,#N/A,FALSE,"BR&amp;SUPADJ."}</definedName>
    <definedName name="wrn.CY_INPUTS." localSheetId="23" hidden="1">{#N/A,#N/A,FALSE,"OTHERINPUTS";#N/A,#N/A,FALSE,"DITRATEINPUTS";#N/A,#N/A,FALSE,"SUPPLIEDADJINPUT";#N/A,#N/A,FALSE,"TIMINGDIFFINPUTS";#N/A,#N/A,FALSE,"COSSINPUT";#N/A,#N/A,FALSE,"BR&amp;SUPADJ."}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localSheetId="25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localSheetId="7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localSheetId="2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localSheetId="2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localSheetId="22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localSheetId="23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localSheetId="25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localSheetId="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localSheetId="7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localSheetId="2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localSheetId="21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localSheetId="22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localSheetId="23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DEMAND._.ENERGY._.RATIOS." localSheetId="25" hidden="1">{"JURIS_DMDENRGY_RATIOS",#N/A,FALSE,"COSTSTUDY";"OKCLS_DMDENRGY_RATIOS",#N/A,FALSE,"COSTSTUDY"}</definedName>
    <definedName name="wrn.DEMAND._.ENERGY._.RATIOS." localSheetId="0" hidden="1">{"JURIS_DMDENRGY_RATIOS",#N/A,FALSE,"COSTSTUDY";"OKCLS_DMDENRGY_RATIOS",#N/A,FALSE,"COSTSTUDY"}</definedName>
    <definedName name="wrn.DEMAND._.ENERGY._.RATIOS." localSheetId="7" hidden="1">{"JURIS_DMDENRGY_RATIOS",#N/A,FALSE,"COSTSTUDY";"OKCLS_DMDENRGY_RATIOS",#N/A,FALSE,"COSTSTUDY"}</definedName>
    <definedName name="wrn.DEMAND._.ENERGY._.RATIOS." localSheetId="20" hidden="1">{"JURIS_DMDENRGY_RATIOS",#N/A,FALSE,"COSTSTUDY";"OKCLS_DMDENRGY_RATIOS",#N/A,FALSE,"COSTSTUDY"}</definedName>
    <definedName name="wrn.DEMAND._.ENERGY._.RATIOS." localSheetId="21" hidden="1">{"JURIS_DMDENRGY_RATIOS",#N/A,FALSE,"COSTSTUDY";"OKCLS_DMDENRGY_RATIOS",#N/A,FALSE,"COSTSTUDY"}</definedName>
    <definedName name="wrn.DEMAND._.ENERGY._.RATIOS." localSheetId="22" hidden="1">{"JURIS_DMDENRGY_RATIOS",#N/A,FALSE,"COSTSTUDY";"OKCLS_DMDENRGY_RATIOS",#N/A,FALSE,"COSTSTUDY"}</definedName>
    <definedName name="wrn.DEMAND._.ENERGY._.RATIOS." localSheetId="23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25" hidden="1">{"JURIS_DEPR_EXP",#N/A,FALSE,"COSTSTUDY";"OKCLS_DEPR_EXP",#N/A,FALSE,"COSTSTUDY"}</definedName>
    <definedName name="wrn.DEPRECIATION._.EXPENSE." localSheetId="0" hidden="1">{"JURIS_DEPR_EXP",#N/A,FALSE,"COSTSTUDY";"OKCLS_DEPR_EXP",#N/A,FALSE,"COSTSTUDY"}</definedName>
    <definedName name="wrn.DEPRECIATION._.EXPENSE." localSheetId="7" hidden="1">{"JURIS_DEPR_EXP",#N/A,FALSE,"COSTSTUDY";"OKCLS_DEPR_EXP",#N/A,FALSE,"COSTSTUDY"}</definedName>
    <definedName name="wrn.DEPRECIATION._.EXPENSE." localSheetId="20" hidden="1">{"JURIS_DEPR_EXP",#N/A,FALSE,"COSTSTUDY";"OKCLS_DEPR_EXP",#N/A,FALSE,"COSTSTUDY"}</definedName>
    <definedName name="wrn.DEPRECIATION._.EXPENSE." localSheetId="21" hidden="1">{"JURIS_DEPR_EXP",#N/A,FALSE,"COSTSTUDY";"OKCLS_DEPR_EXP",#N/A,FALSE,"COSTSTUDY"}</definedName>
    <definedName name="wrn.DEPRECIATION._.EXPENSE." localSheetId="22" hidden="1">{"JURIS_DEPR_EXP",#N/A,FALSE,"COSTSTUDY";"OKCLS_DEPR_EXP",#N/A,FALSE,"COSTSTUDY"}</definedName>
    <definedName name="wrn.DEPRECIATION._.EXPENSE." localSheetId="23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scription_._.Assumption." localSheetId="25" hidden="1">{"Assumption-Description",#N/A,FALSE,"Assumptions"}</definedName>
    <definedName name="wrn.Description_._.Assumption." localSheetId="0" hidden="1">{"Assumption-Description",#N/A,FALSE,"Assumptions"}</definedName>
    <definedName name="wrn.Description_._.Assumption." localSheetId="7" hidden="1">{"Assumption-Description",#N/A,FALSE,"Assumptions"}</definedName>
    <definedName name="wrn.Description_._.Assumption." localSheetId="20" hidden="1">{"Assumption-Description",#N/A,FALSE,"Assumptions"}</definedName>
    <definedName name="wrn.Description_._.Assumption." localSheetId="21" hidden="1">{"Assumption-Description",#N/A,FALSE,"Assumptions"}</definedName>
    <definedName name="wrn.Description_._.Assumption." localSheetId="22" hidden="1">{"Assumption-Description",#N/A,FALSE,"Assumptions"}</definedName>
    <definedName name="wrn.Description_._.Assumption." localSheetId="23" hidden="1">{"Assumption-Description",#N/A,FALSE,"Assumptions"}</definedName>
    <definedName name="wrn.Description_._.Assumption." hidden="1">{"Assumption-Description",#N/A,FALSE,"Assumptions"}</definedName>
    <definedName name="wrn.Detail." localSheetId="25" hidden="1">{"Print_Detail",#N/A,FALSE,"Redemption_Maturity Extract"}</definedName>
    <definedName name="wrn.Detail." localSheetId="0" hidden="1">{"Print_Detail",#N/A,FALSE,"Redemption_Maturity Extract"}</definedName>
    <definedName name="wrn.Detail." localSheetId="7" hidden="1">{"Print_Detail",#N/A,FALSE,"Redemption_Maturity Extract"}</definedName>
    <definedName name="wrn.Detail." localSheetId="20" hidden="1">{"Print_Detail",#N/A,FALSE,"Redemption_Maturity Extract"}</definedName>
    <definedName name="wrn.Detail." localSheetId="21" hidden="1">{"Print_Detail",#N/A,FALSE,"Redemption_Maturity Extract"}</definedName>
    <definedName name="wrn.Detail." localSheetId="22" hidden="1">{"Print_Detail",#N/A,FALSE,"Redemption_Maturity Extract"}</definedName>
    <definedName name="wrn.Detail." localSheetId="23" hidden="1">{"Print_Detail",#N/A,FALSE,"Redemption_Maturity Extract"}</definedName>
    <definedName name="wrn.Detail." hidden="1">{"Print_Detail",#N/A,FALSE,"Redemption_Maturity Extract"}</definedName>
    <definedName name="wrn.DEVLP._.LABOR._.ALLOC." localSheetId="25" hidden="1">{"JURIS_LAB_ALOC_DEVLP",#N/A,FALSE,"COSTSTUDY";"OKCLS_LAB_ALOC_DEVLP",#N/A,FALSE,"COSTSTUDY"}</definedName>
    <definedName name="wrn.DEVLP._.LABOR._.ALLOC." localSheetId="0" hidden="1">{"JURIS_LAB_ALOC_DEVLP",#N/A,FALSE,"COSTSTUDY";"OKCLS_LAB_ALOC_DEVLP",#N/A,FALSE,"COSTSTUDY"}</definedName>
    <definedName name="wrn.DEVLP._.LABOR._.ALLOC." localSheetId="7" hidden="1">{"JURIS_LAB_ALOC_DEVLP",#N/A,FALSE,"COSTSTUDY";"OKCLS_LAB_ALOC_DEVLP",#N/A,FALSE,"COSTSTUDY"}</definedName>
    <definedName name="wrn.DEVLP._.LABOR._.ALLOC." localSheetId="20" hidden="1">{"JURIS_LAB_ALOC_DEVLP",#N/A,FALSE,"COSTSTUDY";"OKCLS_LAB_ALOC_DEVLP",#N/A,FALSE,"COSTSTUDY"}</definedName>
    <definedName name="wrn.DEVLP._.LABOR._.ALLOC." localSheetId="21" hidden="1">{"JURIS_LAB_ALOC_DEVLP",#N/A,FALSE,"COSTSTUDY";"OKCLS_LAB_ALOC_DEVLP",#N/A,FALSE,"COSTSTUDY"}</definedName>
    <definedName name="wrn.DEVLP._.LABOR._.ALLOC." localSheetId="22" hidden="1">{"JURIS_LAB_ALOC_DEVLP",#N/A,FALSE,"COSTSTUDY";"OKCLS_LAB_ALOC_DEVLP",#N/A,FALSE,"COSTSTUDY"}</definedName>
    <definedName name="wrn.DEVLP._.LABOR._.ALLOC." localSheetId="23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iane._.s._.Version." localSheetId="25" hidden="1">{"Full",#N/A,FALSE,"Sec MTN B Summary"}</definedName>
    <definedName name="wrn.Diane._.s._.Version." localSheetId="0" hidden="1">{"Full",#N/A,FALSE,"Sec MTN B Summary"}</definedName>
    <definedName name="wrn.Diane._.s._.Version." localSheetId="7" hidden="1">{"Full",#N/A,FALSE,"Sec MTN B Summary"}</definedName>
    <definedName name="wrn.Diane._.s._.Version." localSheetId="20" hidden="1">{"Full",#N/A,FALSE,"Sec MTN B Summary"}</definedName>
    <definedName name="wrn.Diane._.s._.Version." localSheetId="21" hidden="1">{"Full",#N/A,FALSE,"Sec MTN B Summary"}</definedName>
    <definedName name="wrn.Diane._.s._.Version." localSheetId="22" hidden="1">{"Full",#N/A,FALSE,"Sec MTN B Summary"}</definedName>
    <definedName name="wrn.Diane._.s._.Version." localSheetId="23" hidden="1">{"Full",#N/A,FALSE,"Sec MTN B Summary"}</definedName>
    <definedName name="wrn.Diane._.s._.Version." hidden="1">{"Full",#N/A,FALSE,"Sec MTN B Summary"}</definedName>
    <definedName name="wrn.Distribution._.Version." localSheetId="25" hidden="1">{"RedPrem_InitRed View",#N/A,FALSE,"Sec MTN B Summary"}</definedName>
    <definedName name="wrn.Distribution._.Version." localSheetId="0" hidden="1">{"RedPrem_InitRed View",#N/A,FALSE,"Sec MTN B Summary"}</definedName>
    <definedName name="wrn.Distribution._.Version." localSheetId="7" hidden="1">{"RedPrem_InitRed View",#N/A,FALSE,"Sec MTN B Summary"}</definedName>
    <definedName name="wrn.Distribution._.Version." localSheetId="20" hidden="1">{"RedPrem_InitRed View",#N/A,FALSE,"Sec MTN B Summary"}</definedName>
    <definedName name="wrn.Distribution._.Version." localSheetId="21" hidden="1">{"RedPrem_InitRed View",#N/A,FALSE,"Sec MTN B Summary"}</definedName>
    <definedName name="wrn.Distribution._.Version." localSheetId="22" hidden="1">{"RedPrem_InitRed View",#N/A,FALSE,"Sec MTN B Summary"}</definedName>
    <definedName name="wrn.Distribution._.Version." localSheetId="23" hidden="1">{"RedPrem_InitRed View",#N/A,FALSE,"Sec MTN B Summary"}</definedName>
    <definedName name="wrn.Distribution._.Version." hidden="1">{"RedPrem_InitRed View",#N/A,FALSE,"Sec MTN B Summary"}</definedName>
    <definedName name="wrn.DMD._.ENERGY._.ALLOC._.INPUT." localSheetId="25" hidden="1">{"JURIS_DMDENRGY_AL_INPUT",#N/A,FALSE,"COSTSTUDY";"OKCLS_DMDENRGY_AL_INPUT",#N/A,FALSE,"COSTSTUDY"}</definedName>
    <definedName name="wrn.DMD._.ENERGY._.ALLOC._.INPUT." localSheetId="0" hidden="1">{"JURIS_DMDENRGY_AL_INPUT",#N/A,FALSE,"COSTSTUDY";"OKCLS_DMDENRGY_AL_INPUT",#N/A,FALSE,"COSTSTUDY"}</definedName>
    <definedName name="wrn.DMD._.ENERGY._.ALLOC._.INPUT." localSheetId="7" hidden="1">{"JURIS_DMDENRGY_AL_INPUT",#N/A,FALSE,"COSTSTUDY";"OKCLS_DMDENRGY_AL_INPUT",#N/A,FALSE,"COSTSTUDY"}</definedName>
    <definedName name="wrn.DMD._.ENERGY._.ALLOC._.INPUT." localSheetId="20" hidden="1">{"JURIS_DMDENRGY_AL_INPUT",#N/A,FALSE,"COSTSTUDY";"OKCLS_DMDENRGY_AL_INPUT",#N/A,FALSE,"COSTSTUDY"}</definedName>
    <definedName name="wrn.DMD._.ENERGY._.ALLOC._.INPUT." localSheetId="21" hidden="1">{"JURIS_DMDENRGY_AL_INPUT",#N/A,FALSE,"COSTSTUDY";"OKCLS_DMDENRGY_AL_INPUT",#N/A,FALSE,"COSTSTUDY"}</definedName>
    <definedName name="wrn.DMD._.ENERGY._.ALLOC._.INPUT." localSheetId="22" hidden="1">{"JURIS_DMDENRGY_AL_INPUT",#N/A,FALSE,"COSTSTUDY";"OKCLS_DMDENRGY_AL_INPUT",#N/A,FALSE,"COSTSTUDY"}</definedName>
    <definedName name="wrn.DMD._.ENERGY._.ALLOC._.INPUT." localSheetId="23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Earnings._.Model." localSheetId="2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2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2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2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2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LIM_CWO." localSheetId="25" hidden="1">{"ELIM_CWO_ISV",#N/A,FALSE,"Sheet1";"ELIM_CWO_SAV",#N/A,FALSE,"Sheet1";"ELIM_CWO_BSV",#N/A,FALSE,"Sheet1";"ELIM_CWO_SFDV",#N/A,FALSE,"Sheet1"}</definedName>
    <definedName name="wrn.ELIM_CWO." localSheetId="0" hidden="1">{"ELIM_CWO_ISV",#N/A,FALSE,"Sheet1";"ELIM_CWO_SAV",#N/A,FALSE,"Sheet1";"ELIM_CWO_BSV",#N/A,FALSE,"Sheet1";"ELIM_CWO_SFDV",#N/A,FALSE,"Sheet1"}</definedName>
    <definedName name="wrn.ELIM_CWO." localSheetId="7" hidden="1">{"ELIM_CWO_ISV",#N/A,FALSE,"Sheet1";"ELIM_CWO_SAV",#N/A,FALSE,"Sheet1";"ELIM_CWO_BSV",#N/A,FALSE,"Sheet1";"ELIM_CWO_SFDV",#N/A,FALSE,"Sheet1"}</definedName>
    <definedName name="wrn.ELIM_CWO." localSheetId="20" hidden="1">{"ELIM_CWO_ISV",#N/A,FALSE,"Sheet1";"ELIM_CWO_SAV",#N/A,FALSE,"Sheet1";"ELIM_CWO_BSV",#N/A,FALSE,"Sheet1";"ELIM_CWO_SFDV",#N/A,FALSE,"Sheet1"}</definedName>
    <definedName name="wrn.ELIM_CWO." localSheetId="21" hidden="1">{"ELIM_CWO_ISV",#N/A,FALSE,"Sheet1";"ELIM_CWO_SAV",#N/A,FALSE,"Sheet1";"ELIM_CWO_BSV",#N/A,FALSE,"Sheet1";"ELIM_CWO_SFDV",#N/A,FALSE,"Sheet1"}</definedName>
    <definedName name="wrn.ELIM_CWO." localSheetId="22" hidden="1">{"ELIM_CWO_ISV",#N/A,FALSE,"Sheet1";"ELIM_CWO_SAV",#N/A,FALSE,"Sheet1";"ELIM_CWO_BSV",#N/A,FALSE,"Sheet1";"ELIM_CWO_SFDV",#N/A,FALSE,"Sheet1"}</definedName>
    <definedName name="wrn.ELIM_CWO." localSheetId="23" hidden="1">{"ELIM_CWO_ISV",#N/A,FALSE,"Sheet1";"ELIM_CWO_SAV",#N/A,FALSE,"Sheet1";"ELIM_CWO_BSV",#N/A,FALSE,"Sheet1";"ELIM_CWO_SFDV",#N/A,FALSE,"Sheet1"}</definedName>
    <definedName name="wrn.ELIM_CWO." hidden="1">{"ELIM_CWO_ISV",#N/A,FALSE,"Sheet1";"ELIM_CWO_SAV",#N/A,FALSE,"Sheet1";"ELIM_CWO_BSV",#N/A,FALSE,"Sheet1";"ELIM_CWO_SFDV",#N/A,FALSE,"Sheet1"}</definedName>
    <definedName name="wrn.ELIM_UWNJ_UWNY." localSheetId="25" hidden="1">{"ELIM_UWNJ_UWNY_ISV",#N/A,FALSE,"Sheet1";"ELIM_UWNJ_UWNY_SAV",#N/A,FALSE,"Sheet1";"ELIM_UWNJ_UWNY_BSV",#N/A,FALSE,"Sheet1";"ELIM_UWNJ_UWNY_SFDV",#N/A,FALSE,"Sheet1"}</definedName>
    <definedName name="wrn.ELIM_UWNJ_UWNY." localSheetId="0" hidden="1">{"ELIM_UWNJ_UWNY_ISV",#N/A,FALSE,"Sheet1";"ELIM_UWNJ_UWNY_SAV",#N/A,FALSE,"Sheet1";"ELIM_UWNJ_UWNY_BSV",#N/A,FALSE,"Sheet1";"ELIM_UWNJ_UWNY_SFDV",#N/A,FALSE,"Sheet1"}</definedName>
    <definedName name="wrn.ELIM_UWNJ_UWNY." localSheetId="7" hidden="1">{"ELIM_UWNJ_UWNY_ISV",#N/A,FALSE,"Sheet1";"ELIM_UWNJ_UWNY_SAV",#N/A,FALSE,"Sheet1";"ELIM_UWNJ_UWNY_BSV",#N/A,FALSE,"Sheet1";"ELIM_UWNJ_UWNY_SFDV",#N/A,FALSE,"Sheet1"}</definedName>
    <definedName name="wrn.ELIM_UWNJ_UWNY." localSheetId="20" hidden="1">{"ELIM_UWNJ_UWNY_ISV",#N/A,FALSE,"Sheet1";"ELIM_UWNJ_UWNY_SAV",#N/A,FALSE,"Sheet1";"ELIM_UWNJ_UWNY_BSV",#N/A,FALSE,"Sheet1";"ELIM_UWNJ_UWNY_SFDV",#N/A,FALSE,"Sheet1"}</definedName>
    <definedName name="wrn.ELIM_UWNJ_UWNY." localSheetId="21" hidden="1">{"ELIM_UWNJ_UWNY_ISV",#N/A,FALSE,"Sheet1";"ELIM_UWNJ_UWNY_SAV",#N/A,FALSE,"Sheet1";"ELIM_UWNJ_UWNY_BSV",#N/A,FALSE,"Sheet1";"ELIM_UWNJ_UWNY_SFDV",#N/A,FALSE,"Sheet1"}</definedName>
    <definedName name="wrn.ELIM_UWNJ_UWNY." localSheetId="22" hidden="1">{"ELIM_UWNJ_UWNY_ISV",#N/A,FALSE,"Sheet1";"ELIM_UWNJ_UWNY_SAV",#N/A,FALSE,"Sheet1";"ELIM_UWNJ_UWNY_BSV",#N/A,FALSE,"Sheet1";"ELIM_UWNJ_UWNY_SFDV",#N/A,FALSE,"Sheet1"}</definedName>
    <definedName name="wrn.ELIM_UWNJ_UWNY." localSheetId="23" hidden="1">{"ELIM_UWNJ_UWNY_ISV",#N/A,FALSE,"Sheet1";"ELIM_UWNJ_UWNY_SAV",#N/A,FALSE,"Sheet1";"ELIM_UWNJ_UWNY_BSV",#N/A,FALSE,"Sheet1";"ELIM_UWNJ_UWNY_SFDV",#N/A,FALSE,"Sheet1"}</definedName>
    <definedName name="wrn.ELIM_UWNJ_UWNY." hidden="1">{"ELIM_UWNJ_UWNY_ISV",#N/A,FALSE,"Sheet1";"ELIM_UWNJ_UWNY_SAV",#N/A,FALSE,"Sheet1";"ELIM_UWNJ_UWNY_BSV",#N/A,FALSE,"Sheet1";"ELIM_UWNJ_UWNY_SFDV",#N/A,FALSE,"Sheet1"}</definedName>
    <definedName name="wrn.emb." localSheetId="25" hidden="1">{#N/A,#N/A,TRUE,"OE Debt";#N/A,#N/A,TRUE,"OE Pref";#N/A,#N/A,TRUE,"PP Debt";#N/A,#N/A,TRUE,"PP Preferred";#N/A,#N/A,TRUE,"CEI Long_Term";#N/A,#N/A,TRUE,"CEI_Pref";#N/A,#N/A,TRUE,"TE Long_Term";#N/A,#N/A,TRUE,"TEL_Pref";#N/A,#N/A,TRUE,"Summary";#N/A,#N/A,TRUE,"Sum_Cons"}</definedName>
    <definedName name="wrn.emb." hidden="1">{#N/A,#N/A,TRUE,"OE Debt";#N/A,#N/A,TRUE,"OE Pref";#N/A,#N/A,TRUE,"PP Debt";#N/A,#N/A,TRUE,"PP Preferred";#N/A,#N/A,TRUE,"CEI Long_Term";#N/A,#N/A,TRUE,"CEI_Pref";#N/A,#N/A,TRUE,"TE Long_Term";#N/A,#N/A,TRUE,"TEL_Pref";#N/A,#N/A,TRUE,"Summary";#N/A,#N/A,TRUE,"Sum_Cons"}</definedName>
    <definedName name="wrn.Exhibits._.Clean." localSheetId="25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localSheetId="0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localSheetId="7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localSheetId="18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localSheetId="20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localSheetId="21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localSheetId="22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localSheetId="23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FAC._.SUMMARY." localSheetId="25" hidden="1">{"FAC_SUMMARY",#N/A,FALSE,"Summaries"}</definedName>
    <definedName name="wrn.FAC._.SUMMARY." localSheetId="0" hidden="1">{"FAC_SUMMARY",#N/A,FALSE,"Summaries"}</definedName>
    <definedName name="wrn.FAC._.SUMMARY." localSheetId="7" hidden="1">{"FAC_SUMMARY",#N/A,FALSE,"Summaries"}</definedName>
    <definedName name="wrn.FAC._.SUMMARY." localSheetId="20" hidden="1">{"FAC_SUMMARY",#N/A,FALSE,"Summaries"}</definedName>
    <definedName name="wrn.FAC._.SUMMARY." localSheetId="21" hidden="1">{"FAC_SUMMARY",#N/A,FALSE,"Summaries"}</definedName>
    <definedName name="wrn.FAC._.SUMMARY." localSheetId="22" hidden="1">{"FAC_SUMMARY",#N/A,FALSE,"Summaries"}</definedName>
    <definedName name="wrn.FAC._.SUMMARY." localSheetId="23" hidden="1">{"FAC_SUMMARY",#N/A,FALSE,"Summaries"}</definedName>
    <definedName name="wrn.FAC._.SUMMARY." hidden="1">{"FAC_SUMMARY",#N/A,FALSE,"Summaries"}</definedName>
    <definedName name="wrn.FAS109." localSheetId="25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AS109." localSheetId="0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AS109." localSheetId="7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AS109." localSheetId="20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AS109." localSheetId="21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AS109." localSheetId="22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AS109." localSheetId="23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AS109.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ERC._.FAC._.CALC." localSheetId="25" hidden="1">{"FERC_FAC",#N/A,FALSE,"FERC_Fuel&amp;Rev"}</definedName>
    <definedName name="wrn.FERC._.FAC._.CALC." localSheetId="0" hidden="1">{"FERC_FAC",#N/A,FALSE,"FERC_Fuel&amp;Rev"}</definedName>
    <definedName name="wrn.FERC._.FAC._.CALC." localSheetId="7" hidden="1">{"FERC_FAC",#N/A,FALSE,"FERC_Fuel&amp;Rev"}</definedName>
    <definedName name="wrn.FERC._.FAC._.CALC." localSheetId="20" hidden="1">{"FERC_FAC",#N/A,FALSE,"FERC_Fuel&amp;Rev"}</definedName>
    <definedName name="wrn.FERC._.FAC._.CALC." localSheetId="21" hidden="1">{"FERC_FAC",#N/A,FALSE,"FERC_Fuel&amp;Rev"}</definedName>
    <definedName name="wrn.FERC._.FAC._.CALC." localSheetId="22" hidden="1">{"FERC_FAC",#N/A,FALSE,"FERC_Fuel&amp;Rev"}</definedName>
    <definedName name="wrn.FERC._.FAC._.CALC." localSheetId="23" hidden="1">{"FERC_FAC",#N/A,FALSE,"FERC_Fuel&amp;Rev"}</definedName>
    <definedName name="wrn.FERC._.FAC._.CALC." hidden="1">{"FERC_FAC",#N/A,FALSE,"FERC_Fuel&amp;Rev"}</definedName>
    <definedName name="wrn.FERC._.WEATHER._.and._.JURIS._.FUEL." localSheetId="25" hidden="1">{"FERC_WEATHER_AND_FUEL",#N/A,FALSE,"FERC_Fuel&amp;Rev"}</definedName>
    <definedName name="wrn.FERC._.WEATHER._.and._.JURIS._.FUEL." localSheetId="0" hidden="1">{"FERC_WEATHER_AND_FUEL",#N/A,FALSE,"FERC_Fuel&amp;Rev"}</definedName>
    <definedName name="wrn.FERC._.WEATHER._.and._.JURIS._.FUEL." localSheetId="7" hidden="1">{"FERC_WEATHER_AND_FUEL",#N/A,FALSE,"FERC_Fuel&amp;Rev"}</definedName>
    <definedName name="wrn.FERC._.WEATHER._.and._.JURIS._.FUEL." localSheetId="20" hidden="1">{"FERC_WEATHER_AND_FUEL",#N/A,FALSE,"FERC_Fuel&amp;Rev"}</definedName>
    <definedName name="wrn.FERC._.WEATHER._.and._.JURIS._.FUEL." localSheetId="21" hidden="1">{"FERC_WEATHER_AND_FUEL",#N/A,FALSE,"FERC_Fuel&amp;Rev"}</definedName>
    <definedName name="wrn.FERC._.WEATHER._.and._.JURIS._.FUEL." localSheetId="22" hidden="1">{"FERC_WEATHER_AND_FUEL",#N/A,FALSE,"FERC_Fuel&amp;Rev"}</definedName>
    <definedName name="wrn.FERC._.WEATHER._.and._.JURIS._.FUEL." localSheetId="23" hidden="1">{"FERC_WEATHER_AND_FUEL",#N/A,FALSE,"FERC_Fuel&amp;Rev"}</definedName>
    <definedName name="wrn.FERC._.WEATHER._.and._.JURIS._.FUEL." hidden="1">{"FERC_WEATHER_AND_FUEL",#N/A,FALSE,"FERC_Fuel&amp;Rev"}</definedName>
    <definedName name="wrn.Fin_Book." localSheetId="25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in_Book." localSheetId="0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in_Book." localSheetId="7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in_Book." localSheetId="20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in_Book." localSheetId="21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in_Book." localSheetId="22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in_Book." localSheetId="23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in_Book.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uel._.Cycle." localSheetId="25" hidden="1">{#N/A,#N/A,FALSE,"AltFuel"}</definedName>
    <definedName name="wrn.Fuel._.Cycle." localSheetId="0" hidden="1">{#N/A,#N/A,FALSE,"AltFuel"}</definedName>
    <definedName name="wrn.Fuel._.Cycle." localSheetId="7" hidden="1">{#N/A,#N/A,FALSE,"AltFuel"}</definedName>
    <definedName name="wrn.Fuel._.Cycle." localSheetId="20" hidden="1">{#N/A,#N/A,FALSE,"AltFuel"}</definedName>
    <definedName name="wrn.Fuel._.Cycle." localSheetId="21" hidden="1">{#N/A,#N/A,FALSE,"AltFuel"}</definedName>
    <definedName name="wrn.Fuel._.Cycle." localSheetId="22" hidden="1">{#N/A,#N/A,FALSE,"AltFuel"}</definedName>
    <definedName name="wrn.Fuel._.Cycle." localSheetId="23" hidden="1">{#N/A,#N/A,FALSE,"AltFuel"}</definedName>
    <definedName name="wrn.Fuel._.Cycle." hidden="1">{#N/A,#N/A,FALSE,"AltFuel"}</definedName>
    <definedName name="wrn.go." localSheetId="25" hidden="1">{"wp_h4.2",#N/A,FALSE,"WP_H4.2";"wp_h4.3",#N/A,FALSE,"WP_H4.3"}</definedName>
    <definedName name="wrn.go." localSheetId="0" hidden="1">{"wp_h4.2",#N/A,FALSE,"WP_H4.2";"wp_h4.3",#N/A,FALSE,"WP_H4.3"}</definedName>
    <definedName name="wrn.go." localSheetId="7" hidden="1">{"wp_h4.2",#N/A,FALSE,"WP_H4.2";"wp_h4.3",#N/A,FALSE,"WP_H4.3"}</definedName>
    <definedName name="wrn.go." localSheetId="20" hidden="1">{"wp_h4.2",#N/A,FALSE,"WP_H4.2";"wp_h4.3",#N/A,FALSE,"WP_H4.3"}</definedName>
    <definedName name="wrn.go." localSheetId="21" hidden="1">{"wp_h4.2",#N/A,FALSE,"WP_H4.2";"wp_h4.3",#N/A,FALSE,"WP_H4.3"}</definedName>
    <definedName name="wrn.go." localSheetId="22" hidden="1">{"wp_h4.2",#N/A,FALSE,"WP_H4.2";"wp_h4.3",#N/A,FALSE,"WP_H4.3"}</definedName>
    <definedName name="wrn.go." localSheetId="23" hidden="1">{"wp_h4.2",#N/A,FALSE,"WP_H4.2";"wp_h4.3",#N/A,FALSE,"WP_H4.3"}</definedName>
    <definedName name="wrn.go." hidden="1">{"wp_h4.2",#N/A,FALSE,"WP_H4.2";"wp_h4.3",#N/A,FALSE,"WP_H4.3"}</definedName>
    <definedName name="wrn.Graph._.SBU._.by._.Year._.1997_2000." localSheetId="25" hidden="1">{"Graph SBU by Year 1997_2000",#N/A,FALSE,"Strategic Business Lines"}</definedName>
    <definedName name="wrn.Graph._.SBU._.by._.Year._.1997_2000." localSheetId="0" hidden="1">{"Graph SBU by Year 1997_2000",#N/A,FALSE,"Strategic Business Lines"}</definedName>
    <definedName name="wrn.Graph._.SBU._.by._.Year._.1997_2000." localSheetId="7" hidden="1">{"Graph SBU by Year 1997_2000",#N/A,FALSE,"Strategic Business Lines"}</definedName>
    <definedName name="wrn.Graph._.SBU._.by._.Year._.1997_2000." localSheetId="20" hidden="1">{"Graph SBU by Year 1997_2000",#N/A,FALSE,"Strategic Business Lines"}</definedName>
    <definedName name="wrn.Graph._.SBU._.by._.Year._.1997_2000." localSheetId="21" hidden="1">{"Graph SBU by Year 1997_2000",#N/A,FALSE,"Strategic Business Lines"}</definedName>
    <definedName name="wrn.Graph._.SBU._.by._.Year._.1997_2000." localSheetId="22" hidden="1">{"Graph SBU by Year 1997_2000",#N/A,FALSE,"Strategic Business Lines"}</definedName>
    <definedName name="wrn.Graph._.SBU._.by._.Year._.1997_2000." localSheetId="23" hidden="1">{"Graph SBU by Year 1997_2000",#N/A,FALSE,"Strategic Business Lines"}</definedName>
    <definedName name="wrn.Graph._.SBU._.by._.Year._.1997_2000." hidden="1">{"Graph SBU by Year 1997_2000",#N/A,FALSE,"Strategic Business Lines"}</definedName>
    <definedName name="wrn.Graph._.SBU._.Contribution._.1997_2000." localSheetId="25" hidden="1">{"Graph_SBU_Contirbution 1991_2000",#N/A,FALSE,"Strategic Business Lines"}</definedName>
    <definedName name="wrn.Graph._.SBU._.Contribution._.1997_2000." localSheetId="0" hidden="1">{"Graph_SBU_Contirbution 1991_2000",#N/A,FALSE,"Strategic Business Lines"}</definedName>
    <definedName name="wrn.Graph._.SBU._.Contribution._.1997_2000." localSheetId="7" hidden="1">{"Graph_SBU_Contirbution 1991_2000",#N/A,FALSE,"Strategic Business Lines"}</definedName>
    <definedName name="wrn.Graph._.SBU._.Contribution._.1997_2000." localSheetId="20" hidden="1">{"Graph_SBU_Contirbution 1991_2000",#N/A,FALSE,"Strategic Business Lines"}</definedName>
    <definedName name="wrn.Graph._.SBU._.Contribution._.1997_2000." localSheetId="21" hidden="1">{"Graph_SBU_Contirbution 1991_2000",#N/A,FALSE,"Strategic Business Lines"}</definedName>
    <definedName name="wrn.Graph._.SBU._.Contribution._.1997_2000." localSheetId="22" hidden="1">{"Graph_SBU_Contirbution 1991_2000",#N/A,FALSE,"Strategic Business Lines"}</definedName>
    <definedName name="wrn.Graph._.SBU._.Contribution._.1997_2000." localSheetId="23" hidden="1">{"Graph_SBU_Contirbution 1991_2000",#N/A,FALSE,"Strategic Business Lines"}</definedName>
    <definedName name="wrn.Graph._.SBU._.Contribution._.1997_2000." hidden="1">{"Graph_SBU_Contirbution 1991_2000",#N/A,FALSE,"Strategic Business Lines"}</definedName>
    <definedName name="wrn.handout." localSheetId="25" hidden="1">{"quarterly",#N/A,FALSE,"Income Statement";#N/A,#N/A,FALSE,"print segment";#N/A,#N/A,FALSE,"Balance Sheet";#N/A,#N/A,FALSE,"Annl Inc";#N/A,#N/A,FALSE,"Cash Flow"}</definedName>
    <definedName name="wrn.handout." localSheetId="0" hidden="1">{"quarterly",#N/A,FALSE,"Income Statement";#N/A,#N/A,FALSE,"print segment";#N/A,#N/A,FALSE,"Balance Sheet";#N/A,#N/A,FALSE,"Annl Inc";#N/A,#N/A,FALSE,"Cash Flow"}</definedName>
    <definedName name="wrn.handout." localSheetId="7" hidden="1">{"quarterly",#N/A,FALSE,"Income Statement";#N/A,#N/A,FALSE,"print segment";#N/A,#N/A,FALSE,"Balance Sheet";#N/A,#N/A,FALSE,"Annl Inc";#N/A,#N/A,FALSE,"Cash Flow"}</definedName>
    <definedName name="wrn.handout." localSheetId="20" hidden="1">{"quarterly",#N/A,FALSE,"Income Statement";#N/A,#N/A,FALSE,"print segment";#N/A,#N/A,FALSE,"Balance Sheet";#N/A,#N/A,FALSE,"Annl Inc";#N/A,#N/A,FALSE,"Cash Flow"}</definedName>
    <definedName name="wrn.handout." localSheetId="21" hidden="1">{"quarterly",#N/A,FALSE,"Income Statement";#N/A,#N/A,FALSE,"print segment";#N/A,#N/A,FALSE,"Balance Sheet";#N/A,#N/A,FALSE,"Annl Inc";#N/A,#N/A,FALSE,"Cash Flow"}</definedName>
    <definedName name="wrn.handout." localSheetId="22" hidden="1">{"quarterly",#N/A,FALSE,"Income Statement";#N/A,#N/A,FALSE,"print segment";#N/A,#N/A,FALSE,"Balance Sheet";#N/A,#N/A,FALSE,"Annl Inc";#N/A,#N/A,FALSE,"Cash Flow"}</definedName>
    <definedName name="wrn.handout." localSheetId="23" hidden="1">{"quarterly",#N/A,FALSE,"Income Statement";#N/A,#N/A,FALSE,"print segment";#N/A,#N/A,FALSE,"Balance Sheet";#N/A,#N/A,FALSE,"Annl Inc";#N/A,#N/A,FALSE,"Cash Flow"}</definedName>
    <definedName name="wrn.handout." hidden="1">{"quarterly",#N/A,FALSE,"Income Statement";#N/A,#N/A,FALSE,"print segment";#N/A,#N/A,FALSE,"Balance Sheet";#N/A,#N/A,FALSE,"Annl Inc";#N/A,#N/A,FALSE,"Cash Flow"}</definedName>
    <definedName name="wrn.HWP_GL." localSheetId="25" hidden="1">{#N/A,#N/A,FALSE,"GLDwnLoad"}</definedName>
    <definedName name="wrn.HWP_GL." localSheetId="0" hidden="1">{#N/A,#N/A,FALSE,"GLDwnLoad"}</definedName>
    <definedName name="wrn.HWP_GL." localSheetId="7" hidden="1">{#N/A,#N/A,FALSE,"GLDwnLoad"}</definedName>
    <definedName name="wrn.HWP_GL." localSheetId="20" hidden="1">{#N/A,#N/A,FALSE,"GLDwnLoad"}</definedName>
    <definedName name="wrn.HWP_GL." localSheetId="21" hidden="1">{#N/A,#N/A,FALSE,"GLDwnLoad"}</definedName>
    <definedName name="wrn.HWP_GL." localSheetId="22" hidden="1">{#N/A,#N/A,FALSE,"GLDwnLoad"}</definedName>
    <definedName name="wrn.HWP_GL." localSheetId="23" hidden="1">{#N/A,#N/A,FALSE,"GLDwnLoad"}</definedName>
    <definedName name="wrn.HWP_GL." hidden="1">{#N/A,#N/A,FALSE,"GLDwnLoad"}</definedName>
    <definedName name="wrn.HWP_INPUTS." localSheetId="25" hidden="1">{#N/A,#N/A,FALSE,"OTHERINPUTS";#N/A,#N/A,FALSE,"SUPPLIEDADJINPUT";#N/A,#N/A,FALSE,"BR&amp;SUPADJ."}</definedName>
    <definedName name="wrn.HWP_INPUTS." localSheetId="0" hidden="1">{#N/A,#N/A,FALSE,"OTHERINPUTS";#N/A,#N/A,FALSE,"SUPPLIEDADJINPUT";#N/A,#N/A,FALSE,"BR&amp;SUPADJ."}</definedName>
    <definedName name="wrn.HWP_INPUTS." localSheetId="7" hidden="1">{#N/A,#N/A,FALSE,"OTHERINPUTS";#N/A,#N/A,FALSE,"SUPPLIEDADJINPUT";#N/A,#N/A,FALSE,"BR&amp;SUPADJ."}</definedName>
    <definedName name="wrn.HWP_INPUTS." localSheetId="20" hidden="1">{#N/A,#N/A,FALSE,"OTHERINPUTS";#N/A,#N/A,FALSE,"SUPPLIEDADJINPUT";#N/A,#N/A,FALSE,"BR&amp;SUPADJ."}</definedName>
    <definedName name="wrn.HWP_INPUTS." localSheetId="21" hidden="1">{#N/A,#N/A,FALSE,"OTHERINPUTS";#N/A,#N/A,FALSE,"SUPPLIEDADJINPUT";#N/A,#N/A,FALSE,"BR&amp;SUPADJ."}</definedName>
    <definedName name="wrn.HWP_INPUTS." localSheetId="22" hidden="1">{#N/A,#N/A,FALSE,"OTHERINPUTS";#N/A,#N/A,FALSE,"SUPPLIEDADJINPUT";#N/A,#N/A,FALSE,"BR&amp;SUPADJ."}</definedName>
    <definedName name="wrn.HWP_INPUTS." localSheetId="23" hidden="1">{#N/A,#N/A,FALSE,"OTHERINPUTS";#N/A,#N/A,FALSE,"SUPPLIEDADJINPUT";#N/A,#N/A,FALSE,"BR&amp;SUPADJ."}</definedName>
    <definedName name="wrn.HWP_INPUTS." hidden="1">{#N/A,#N/A,FALSE,"OTHERINPUTS";#N/A,#N/A,FALSE,"SUPPLIEDADJINPUT";#N/A,#N/A,FALSE,"BR&amp;SUPADJ."}</definedName>
    <definedName name="wrn.HWP_PROV." localSheetId="25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localSheetId="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localSheetId="7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localSheetId="2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localSheetId="21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localSheetId="22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localSheetId="23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INCOME._.TAX._.CALCULATION." localSheetId="25" hidden="1">{"JURIS_INC_TAX_CALC",#N/A,FALSE,"COSTSTUDY";"OKCLS_INC_TAX_CALC",#N/A,FALSE,"COSTSTUDY"}</definedName>
    <definedName name="wrn.INCOME._.TAX._.CALCULATION." localSheetId="0" hidden="1">{"JURIS_INC_TAX_CALC",#N/A,FALSE,"COSTSTUDY";"OKCLS_INC_TAX_CALC",#N/A,FALSE,"COSTSTUDY"}</definedName>
    <definedName name="wrn.INCOME._.TAX._.CALCULATION." localSheetId="7" hidden="1">{"JURIS_INC_TAX_CALC",#N/A,FALSE,"COSTSTUDY";"OKCLS_INC_TAX_CALC",#N/A,FALSE,"COSTSTUDY"}</definedName>
    <definedName name="wrn.INCOME._.TAX._.CALCULATION." localSheetId="20" hidden="1">{"JURIS_INC_TAX_CALC",#N/A,FALSE,"COSTSTUDY";"OKCLS_INC_TAX_CALC",#N/A,FALSE,"COSTSTUDY"}</definedName>
    <definedName name="wrn.INCOME._.TAX._.CALCULATION." localSheetId="21" hidden="1">{"JURIS_INC_TAX_CALC",#N/A,FALSE,"COSTSTUDY";"OKCLS_INC_TAX_CALC",#N/A,FALSE,"COSTSTUDY"}</definedName>
    <definedName name="wrn.INCOME._.TAX._.CALCULATION." localSheetId="22" hidden="1">{"JURIS_INC_TAX_CALC",#N/A,FALSE,"COSTSTUDY";"OKCLS_INC_TAX_CALC",#N/A,FALSE,"COSTSTUDY"}</definedName>
    <definedName name="wrn.INCOME._.TAX._.CALCULATION." localSheetId="23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cStatement._.15._.years." localSheetId="25" hidden="1">{#N/A,#N/A,FALSE,"FinStateUS"}</definedName>
    <definedName name="wrn.IncStatement._.15._.years." localSheetId="0" hidden="1">{#N/A,#N/A,FALSE,"FinStateUS"}</definedName>
    <definedName name="wrn.IncStatement._.15._.years." localSheetId="7" hidden="1">{#N/A,#N/A,FALSE,"FinStateUS"}</definedName>
    <definedName name="wrn.IncStatement._.15._.years." localSheetId="20" hidden="1">{#N/A,#N/A,FALSE,"FinStateUS"}</definedName>
    <definedName name="wrn.IncStatement._.15._.years." localSheetId="21" hidden="1">{#N/A,#N/A,FALSE,"FinStateUS"}</definedName>
    <definedName name="wrn.IncStatement._.15._.years." localSheetId="22" hidden="1">{#N/A,#N/A,FALSE,"FinStateUS"}</definedName>
    <definedName name="wrn.IncStatement._.15._.years." localSheetId="23" hidden="1">{#N/A,#N/A,FALSE,"FinStateUS"}</definedName>
    <definedName name="wrn.IncStatement._.15._.years." hidden="1">{#N/A,#N/A,FALSE,"FinStateUS"}</definedName>
    <definedName name="wrn.IncStatement._.6._.years." localSheetId="25" hidden="1">{"IncStatement 6 years",#N/A,FALSE,"FinStateUS"}</definedName>
    <definedName name="wrn.IncStatement._.6._.years." localSheetId="0" hidden="1">{"IncStatement 6 years",#N/A,FALSE,"FinStateUS"}</definedName>
    <definedName name="wrn.IncStatement._.6._.years." localSheetId="7" hidden="1">{"IncStatement 6 years",#N/A,FALSE,"FinStateUS"}</definedName>
    <definedName name="wrn.IncStatement._.6._.years." localSheetId="20" hidden="1">{"IncStatement 6 years",#N/A,FALSE,"FinStateUS"}</definedName>
    <definedName name="wrn.IncStatement._.6._.years." localSheetId="21" hidden="1">{"IncStatement 6 years",#N/A,FALSE,"FinStateUS"}</definedName>
    <definedName name="wrn.IncStatement._.6._.years." localSheetId="22" hidden="1">{"IncStatement 6 years",#N/A,FALSE,"FinStateUS"}</definedName>
    <definedName name="wrn.IncStatement._.6._.years." localSheetId="23" hidden="1">{"IncStatement 6 years",#N/A,FALSE,"FinStateUS"}</definedName>
    <definedName name="wrn.IncStatement._.6._.years." hidden="1">{"IncStatement 6 years",#N/A,FALSE,"FinStateUS"}</definedName>
    <definedName name="wrn.Initial." localSheetId="25" hidden="1">{#N/A,"Anonymous",FALSE,"30 30k Table";#N/A,#N/A,FALSE,"30 50k Table";#N/A,#N/A,FALSE,"40 100k Table"}</definedName>
    <definedName name="wrn.Initial." localSheetId="0" hidden="1">{#N/A,"Anonymous",FALSE,"30 30k Table";#N/A,#N/A,FALSE,"30 50k Table";#N/A,#N/A,FALSE,"40 100k Table"}</definedName>
    <definedName name="wrn.Initial." localSheetId="7" hidden="1">{#N/A,"Anonymous",FALSE,"30 30k Table";#N/A,#N/A,FALSE,"30 50k Table";#N/A,#N/A,FALSE,"40 100k Table"}</definedName>
    <definedName name="wrn.Initial." localSheetId="20" hidden="1">{#N/A,"Anonymous",FALSE,"30 30k Table";#N/A,#N/A,FALSE,"30 50k Table";#N/A,#N/A,FALSE,"40 100k Table"}</definedName>
    <definedName name="wrn.Initial." localSheetId="21" hidden="1">{#N/A,"Anonymous",FALSE,"30 30k Table";#N/A,#N/A,FALSE,"30 50k Table";#N/A,#N/A,FALSE,"40 100k Table"}</definedName>
    <definedName name="wrn.Initial." localSheetId="22" hidden="1">{#N/A,"Anonymous",FALSE,"30 30k Table";#N/A,#N/A,FALSE,"30 50k Table";#N/A,#N/A,FALSE,"40 100k Table"}</definedName>
    <definedName name="wrn.Initial." localSheetId="23" hidden="1">{#N/A,"Anonymous",FALSE,"30 30k Table";#N/A,#N/A,FALSE,"30 50k Table";#N/A,#N/A,FALSE,"40 100k Table"}</definedName>
    <definedName name="wrn.Initial." hidden="1">{#N/A,"Anonymous",FALSE,"30 30k Table";#N/A,#N/A,FALSE,"30 50k Table";#N/A,#N/A,FALSE,"40 100k Table"}</definedName>
    <definedName name="wrn.input." hidden="1">{#N/A,#N/A,FALSE,"A"}</definedName>
    <definedName name="wrn.Inputs." hidden="1">{"[Cost of Service] COS Inputs Sch 1",#N/A,FALSE,"Cost of Service Model"}</definedName>
    <definedName name="wrn.INTERNAL._.ALLOC._.INPUT." localSheetId="25" hidden="1">{"JURIS_INT_ALOC_AMTS",#N/A,FALSE,"COSTSTUDY";"OKCLS_INT_ALOC_AMTS",#N/A,FALSE,"COSTSTUDY"}</definedName>
    <definedName name="wrn.INTERNAL._.ALLOC._.INPUT." localSheetId="0" hidden="1">{"JURIS_INT_ALOC_AMTS",#N/A,FALSE,"COSTSTUDY";"OKCLS_INT_ALOC_AMTS",#N/A,FALSE,"COSTSTUDY"}</definedName>
    <definedName name="wrn.INTERNAL._.ALLOC._.INPUT." localSheetId="7" hidden="1">{"JURIS_INT_ALOC_AMTS",#N/A,FALSE,"COSTSTUDY";"OKCLS_INT_ALOC_AMTS",#N/A,FALSE,"COSTSTUDY"}</definedName>
    <definedName name="wrn.INTERNAL._.ALLOC._.INPUT." localSheetId="20" hidden="1">{"JURIS_INT_ALOC_AMTS",#N/A,FALSE,"COSTSTUDY";"OKCLS_INT_ALOC_AMTS",#N/A,FALSE,"COSTSTUDY"}</definedName>
    <definedName name="wrn.INTERNAL._.ALLOC._.INPUT." localSheetId="21" hidden="1">{"JURIS_INT_ALOC_AMTS",#N/A,FALSE,"COSTSTUDY";"OKCLS_INT_ALOC_AMTS",#N/A,FALSE,"COSTSTUDY"}</definedName>
    <definedName name="wrn.INTERNAL._.ALLOC._.INPUT." localSheetId="22" hidden="1">{"JURIS_INT_ALOC_AMTS",#N/A,FALSE,"COSTSTUDY";"OKCLS_INT_ALOC_AMTS",#N/A,FALSE,"COSTSTUDY"}</definedName>
    <definedName name="wrn.INTERNAL._.ALLOC._.INPUT." localSheetId="23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25" hidden="1">{"JURIS_INTAL_RATIOS",#N/A,FALSE,"COSTSTUDY";"OKCLS_INTAL_RATIOS",#N/A,FALSE,"COSTSTUDY"}</definedName>
    <definedName name="wrn.INTERNAL._.ALLOC._.RATIOS." localSheetId="0" hidden="1">{"JURIS_INTAL_RATIOS",#N/A,FALSE,"COSTSTUDY";"OKCLS_INTAL_RATIOS",#N/A,FALSE,"COSTSTUDY"}</definedName>
    <definedName name="wrn.INTERNAL._.ALLOC._.RATIOS." localSheetId="7" hidden="1">{"JURIS_INTAL_RATIOS",#N/A,FALSE,"COSTSTUDY";"OKCLS_INTAL_RATIOS",#N/A,FALSE,"COSTSTUDY"}</definedName>
    <definedName name="wrn.INTERNAL._.ALLOC._.RATIOS." localSheetId="20" hidden="1">{"JURIS_INTAL_RATIOS",#N/A,FALSE,"COSTSTUDY";"OKCLS_INTAL_RATIOS",#N/A,FALSE,"COSTSTUDY"}</definedName>
    <definedName name="wrn.INTERNAL._.ALLOC._.RATIOS." localSheetId="21" hidden="1">{"JURIS_INTAL_RATIOS",#N/A,FALSE,"COSTSTUDY";"OKCLS_INTAL_RATIOS",#N/A,FALSE,"COSTSTUDY"}</definedName>
    <definedName name="wrn.INTERNAL._.ALLOC._.RATIOS." localSheetId="22" hidden="1">{"JURIS_INTAL_RATIOS",#N/A,FALSE,"COSTSTUDY";"OKCLS_INTAL_RATIOS",#N/A,FALSE,"COSTSTUDY"}</definedName>
    <definedName name="wrn.INTERNAL._.ALLOC._.RATIOS." localSheetId="23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InterSystem." localSheetId="25" hidden="1">{"Purchases",#N/A,TRUE,"Sheet1";"Sales",#N/A,TRUE,"Sheet1"}</definedName>
    <definedName name="wrn.InterSystem." localSheetId="0" hidden="1">{"Purchases",#N/A,TRUE,"Sheet1";"Sales",#N/A,TRUE,"Sheet1"}</definedName>
    <definedName name="wrn.InterSystem." localSheetId="7" hidden="1">{"Purchases",#N/A,TRUE,"Sheet1";"Sales",#N/A,TRUE,"Sheet1"}</definedName>
    <definedName name="wrn.InterSystem." localSheetId="18" hidden="1">{"Purchases",#N/A,TRUE,"Sheet1";"Sales",#N/A,TRUE,"Sheet1"}</definedName>
    <definedName name="wrn.InterSystem." localSheetId="20" hidden="1">{"Purchases",#N/A,TRUE,"Sheet1";"Sales",#N/A,TRUE,"Sheet1"}</definedName>
    <definedName name="wrn.InterSystem." localSheetId="21" hidden="1">{"Purchases",#N/A,TRUE,"Sheet1";"Sales",#N/A,TRUE,"Sheet1"}</definedName>
    <definedName name="wrn.InterSystem." localSheetId="22" hidden="1">{"Purchases",#N/A,TRUE,"Sheet1";"Sales",#N/A,TRUE,"Sheet1"}</definedName>
    <definedName name="wrn.InterSystem." localSheetId="23" hidden="1">{"Purchases",#N/A,TRUE,"Sheet1";"Sales",#N/A,TRUE,"Sheet1"}</definedName>
    <definedName name="wrn.InterSystem." hidden="1">{"Purchases",#N/A,TRUE,"Sheet1";"Sales",#N/A,TRUE,"Sheet1"}</definedName>
    <definedName name="wrn.MAIN._.PAGE._.1." hidden="1">{#N/A,#N/A,FALSE,"MAIN";#N/A,#N/A,FALSE,"MAIN"}</definedName>
    <definedName name="wrn.market._.share." localSheetId="25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localSheetId="0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localSheetId="7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localSheetId="20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localSheetId="21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localSheetId="22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localSheetId="23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FR.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localSheetId="2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localSheetId="2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2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localSheetId="18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localSheetId="2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localSheetId="2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localSheetId="2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localSheetId="2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2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18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2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2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2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2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ND._.Schedules._.Clean." localSheetId="25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localSheetId="0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localSheetId="7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localSheetId="18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localSheetId="20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localSheetId="21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localSheetId="22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localSheetId="23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K._.FUEL._.COMPARISON." localSheetId="25" hidden="1">{"OK_FUEL_COMPARISON",#N/A,FALSE,"Ok_Fuel&amp;Rev"}</definedName>
    <definedName name="wrn.OK._.FUEL._.COMPARISON." localSheetId="0" hidden="1">{"OK_FUEL_COMPARISON",#N/A,FALSE,"Ok_Fuel&amp;Rev"}</definedName>
    <definedName name="wrn.OK._.FUEL._.COMPARISON." localSheetId="7" hidden="1">{"OK_FUEL_COMPARISON",#N/A,FALSE,"Ok_Fuel&amp;Rev"}</definedName>
    <definedName name="wrn.OK._.FUEL._.COMPARISON." localSheetId="20" hidden="1">{"OK_FUEL_COMPARISON",#N/A,FALSE,"Ok_Fuel&amp;Rev"}</definedName>
    <definedName name="wrn.OK._.FUEL._.COMPARISON." localSheetId="21" hidden="1">{"OK_FUEL_COMPARISON",#N/A,FALSE,"Ok_Fuel&amp;Rev"}</definedName>
    <definedName name="wrn.OK._.FUEL._.COMPARISON." localSheetId="22" hidden="1">{"OK_FUEL_COMPARISON",#N/A,FALSE,"Ok_Fuel&amp;Rev"}</definedName>
    <definedName name="wrn.OK._.FUEL._.COMPARISON." localSheetId="23" hidden="1">{"OK_FUEL_COMPARISON",#N/A,FALSE,"Ok_Fuel&amp;Rev"}</definedName>
    <definedName name="wrn.OK._.FUEL._.COMPARISON." hidden="1">{"OK_FUEL_COMPARISON",#N/A,FALSE,"Ok_Fuel&amp;Rev"}</definedName>
    <definedName name="wrn.OK._.JURIS._.FAC._.CALCULATION." localSheetId="25" hidden="1">{"OK_JURIS_FAC",#N/A,FALSE,"Ok_Fuel&amp;Rev"}</definedName>
    <definedName name="wrn.OK._.JURIS._.FAC._.CALCULATION." localSheetId="0" hidden="1">{"OK_JURIS_FAC",#N/A,FALSE,"Ok_Fuel&amp;Rev"}</definedName>
    <definedName name="wrn.OK._.JURIS._.FAC._.CALCULATION." localSheetId="7" hidden="1">{"OK_JURIS_FAC",#N/A,FALSE,"Ok_Fuel&amp;Rev"}</definedName>
    <definedName name="wrn.OK._.JURIS._.FAC._.CALCULATION." localSheetId="20" hidden="1">{"OK_JURIS_FAC",#N/A,FALSE,"Ok_Fuel&amp;Rev"}</definedName>
    <definedName name="wrn.OK._.JURIS._.FAC._.CALCULATION." localSheetId="21" hidden="1">{"OK_JURIS_FAC",#N/A,FALSE,"Ok_Fuel&amp;Rev"}</definedName>
    <definedName name="wrn.OK._.JURIS._.FAC._.CALCULATION." localSheetId="22" hidden="1">{"OK_JURIS_FAC",#N/A,FALSE,"Ok_Fuel&amp;Rev"}</definedName>
    <definedName name="wrn.OK._.JURIS._.FAC._.CALCULATION." localSheetId="23" hidden="1">{"OK_JURIS_FAC",#N/A,FALSE,"Ok_Fuel&amp;Rev"}</definedName>
    <definedName name="wrn.OK._.JURIS._.FAC._.CALCULATION." hidden="1">{"OK_JURIS_FAC",#N/A,FALSE,"Ok_Fuel&amp;Rev"}</definedName>
    <definedName name="wrn.OK._.JURIS._.FUEL._.COST." localSheetId="25" hidden="1">{"OK_JURIS_FUEL",#N/A,FALSE,"Ok_Fuel&amp;Rev"}</definedName>
    <definedName name="wrn.OK._.JURIS._.FUEL._.COST." localSheetId="0" hidden="1">{"OK_JURIS_FUEL",#N/A,FALSE,"Ok_Fuel&amp;Rev"}</definedName>
    <definedName name="wrn.OK._.JURIS._.FUEL._.COST." localSheetId="7" hidden="1">{"OK_JURIS_FUEL",#N/A,FALSE,"Ok_Fuel&amp;Rev"}</definedName>
    <definedName name="wrn.OK._.JURIS._.FUEL._.COST." localSheetId="20" hidden="1">{"OK_JURIS_FUEL",#N/A,FALSE,"Ok_Fuel&amp;Rev"}</definedName>
    <definedName name="wrn.OK._.JURIS._.FUEL._.COST." localSheetId="21" hidden="1">{"OK_JURIS_FUEL",#N/A,FALSE,"Ok_Fuel&amp;Rev"}</definedName>
    <definedName name="wrn.OK._.JURIS._.FUEL._.COST." localSheetId="22" hidden="1">{"OK_JURIS_FUEL",#N/A,FALSE,"Ok_Fuel&amp;Rev"}</definedName>
    <definedName name="wrn.OK._.JURIS._.FUEL._.COST." localSheetId="23" hidden="1">{"OK_JURIS_FUEL",#N/A,FALSE,"Ok_Fuel&amp;Rev"}</definedName>
    <definedName name="wrn.OK._.JURIS._.FUEL._.COST." hidden="1">{"OK_JURIS_FUEL",#N/A,FALSE,"Ok_Fuel&amp;Rev"}</definedName>
    <definedName name="wrn.OKLA._.PRO._.FORMA._.FUEL." localSheetId="25" hidden="1">{"OK_PRO_FORMA_FUEL",#N/A,FALSE,"Ok_Fuel&amp;Rev"}</definedName>
    <definedName name="wrn.OKLA._.PRO._.FORMA._.FUEL." localSheetId="0" hidden="1">{"OK_PRO_FORMA_FUEL",#N/A,FALSE,"Ok_Fuel&amp;Rev"}</definedName>
    <definedName name="wrn.OKLA._.PRO._.FORMA._.FUEL." localSheetId="7" hidden="1">{"OK_PRO_FORMA_FUEL",#N/A,FALSE,"Ok_Fuel&amp;Rev"}</definedName>
    <definedName name="wrn.OKLA._.PRO._.FORMA._.FUEL." localSheetId="20" hidden="1">{"OK_PRO_FORMA_FUEL",#N/A,FALSE,"Ok_Fuel&amp;Rev"}</definedName>
    <definedName name="wrn.OKLA._.PRO._.FORMA._.FUEL." localSheetId="21" hidden="1">{"OK_PRO_FORMA_FUEL",#N/A,FALSE,"Ok_Fuel&amp;Rev"}</definedName>
    <definedName name="wrn.OKLA._.PRO._.FORMA._.FUEL." localSheetId="22" hidden="1">{"OK_PRO_FORMA_FUEL",#N/A,FALSE,"Ok_Fuel&amp;Rev"}</definedName>
    <definedName name="wrn.OKLA._.PRO._.FORMA._.FUEL." localSheetId="23" hidden="1">{"OK_PRO_FORMA_FUEL",#N/A,FALSE,"Ok_Fuel&amp;Rev"}</definedName>
    <definedName name="wrn.OKLA._.PRO._.FORMA._.FUEL." hidden="1">{"OK_PRO_FORMA_FUEL",#N/A,FALSE,"Ok_Fuel&amp;Rev"}</definedName>
    <definedName name="wrn.OM._.EXPENSES." localSheetId="25" hidden="1">{"JURIS_OM_EXP",#N/A,FALSE,"COSTSTUDY";"OKCLS_OM_EXP",#N/A,FALSE,"COSTSTUDY"}</definedName>
    <definedName name="wrn.OM._.EXPENSES." localSheetId="0" hidden="1">{"JURIS_OM_EXP",#N/A,FALSE,"COSTSTUDY";"OKCLS_OM_EXP",#N/A,FALSE,"COSTSTUDY"}</definedName>
    <definedName name="wrn.OM._.EXPENSES." localSheetId="7" hidden="1">{"JURIS_OM_EXP",#N/A,FALSE,"COSTSTUDY";"OKCLS_OM_EXP",#N/A,FALSE,"COSTSTUDY"}</definedName>
    <definedName name="wrn.OM._.EXPENSES." localSheetId="20" hidden="1">{"JURIS_OM_EXP",#N/A,FALSE,"COSTSTUDY";"OKCLS_OM_EXP",#N/A,FALSE,"COSTSTUDY"}</definedName>
    <definedName name="wrn.OM._.EXPENSES." localSheetId="21" hidden="1">{"JURIS_OM_EXP",#N/A,FALSE,"COSTSTUDY";"OKCLS_OM_EXP",#N/A,FALSE,"COSTSTUDY"}</definedName>
    <definedName name="wrn.OM._.EXPENSES." localSheetId="22" hidden="1">{"JURIS_OM_EXP",#N/A,FALSE,"COSTSTUDY";"OKCLS_OM_EXP",#N/A,FALSE,"COSTSTUDY"}</definedName>
    <definedName name="wrn.OM._.EXPENSES." localSheetId="23" hidden="1">{"JURIS_OM_EXP",#N/A,FALSE,"COSTSTUDY";"OKCLS_OM_EXP",#N/A,FALSE,"COSTSTUDY"}</definedName>
    <definedName name="wrn.OM._.EXPENSES." hidden="1">{"JURIS_OM_EXP",#N/A,FALSE,"COSTSTUDY";"OKCLS_OM_EXP",#N/A,FALSE,"COSTSTUDY"}</definedName>
    <definedName name="wrn.OMEXPENSE." localSheetId="25" hidden="1">{"PF",#N/A,FALSE,"Sheet4";"PG",#N/A,FALSE,"Sheet4";"PH",#N/A,FALSE,"Sheet4";"PI",#N/A,FALSE,"Sheet4";"PJ",#N/A,FALSE,"Sheet4"}</definedName>
    <definedName name="wrn.OMEXPENSE." localSheetId="0" hidden="1">{"PF",#N/A,FALSE,"Sheet4";"PG",#N/A,FALSE,"Sheet4";"PH",#N/A,FALSE,"Sheet4";"PI",#N/A,FALSE,"Sheet4";"PJ",#N/A,FALSE,"Sheet4"}</definedName>
    <definedName name="wrn.OMEXPENSE." localSheetId="7" hidden="1">{"PF",#N/A,FALSE,"Sheet4";"PG",#N/A,FALSE,"Sheet4";"PH",#N/A,FALSE,"Sheet4";"PI",#N/A,FALSE,"Sheet4";"PJ",#N/A,FALSE,"Sheet4"}</definedName>
    <definedName name="wrn.OMEXPENSE." localSheetId="18" hidden="1">{"PF",#N/A,FALSE,"Sheet4";"PG",#N/A,FALSE,"Sheet4";"PH",#N/A,FALSE,"Sheet4";"PI",#N/A,FALSE,"Sheet4";"PJ",#N/A,FALSE,"Sheet4"}</definedName>
    <definedName name="wrn.OMEXPENSE." localSheetId="20" hidden="1">{"PF",#N/A,FALSE,"Sheet4";"PG",#N/A,FALSE,"Sheet4";"PH",#N/A,FALSE,"Sheet4";"PI",#N/A,FALSE,"Sheet4";"PJ",#N/A,FALSE,"Sheet4"}</definedName>
    <definedName name="wrn.OMEXPENSE." localSheetId="21" hidden="1">{"PF",#N/A,FALSE,"Sheet4";"PG",#N/A,FALSE,"Sheet4";"PH",#N/A,FALSE,"Sheet4";"PI",#N/A,FALSE,"Sheet4";"PJ",#N/A,FALSE,"Sheet4"}</definedName>
    <definedName name="wrn.OMEXPENSE." localSheetId="22" hidden="1">{"PF",#N/A,FALSE,"Sheet4";"PG",#N/A,FALSE,"Sheet4";"PH",#N/A,FALSE,"Sheet4";"PI",#N/A,FALSE,"Sheet4";"PJ",#N/A,FALSE,"Sheet4"}</definedName>
    <definedName name="wrn.OMEXPENSE." localSheetId="23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OMPA._.FAC." localSheetId="25" hidden="1">{"OMPA_FAC",#N/A,FALSE,"OMPA FAC"}</definedName>
    <definedName name="wrn.OMPA._.FAC." localSheetId="0" hidden="1">{"OMPA_FAC",#N/A,FALSE,"OMPA FAC"}</definedName>
    <definedName name="wrn.OMPA._.FAC." localSheetId="7" hidden="1">{"OMPA_FAC",#N/A,FALSE,"OMPA FAC"}</definedName>
    <definedName name="wrn.OMPA._.FAC." localSheetId="20" hidden="1">{"OMPA_FAC",#N/A,FALSE,"OMPA FAC"}</definedName>
    <definedName name="wrn.OMPA._.FAC." localSheetId="21" hidden="1">{"OMPA_FAC",#N/A,FALSE,"OMPA FAC"}</definedName>
    <definedName name="wrn.OMPA._.FAC." localSheetId="22" hidden="1">{"OMPA_FAC",#N/A,FALSE,"OMPA FAC"}</definedName>
    <definedName name="wrn.OMPA._.FAC." localSheetId="23" hidden="1">{"OMPA_FAC",#N/A,FALSE,"OMPA FAC"}</definedName>
    <definedName name="wrn.OMPA._.FAC." hidden="1">{"OMPA_FAC",#N/A,FALSE,"OMPA FAC"}</definedName>
    <definedName name="wrn.one." localSheetId="25" hidden="1">{"page1",#N/A,FALSE,"A";"page2",#N/A,FALSE,"A"}</definedName>
    <definedName name="wrn.one." localSheetId="0" hidden="1">{"page1",#N/A,FALSE,"A";"page2",#N/A,FALSE,"A"}</definedName>
    <definedName name="wrn.one." localSheetId="7" hidden="1">{"page1",#N/A,FALSE,"A";"page2",#N/A,FALSE,"A"}</definedName>
    <definedName name="wrn.one." localSheetId="20" hidden="1">{"page1",#N/A,FALSE,"A";"page2",#N/A,FALSE,"A"}</definedName>
    <definedName name="wrn.one." localSheetId="21" hidden="1">{"page1",#N/A,FALSE,"A";"page2",#N/A,FALSE,"A"}</definedName>
    <definedName name="wrn.one." localSheetId="22" hidden="1">{"page1",#N/A,FALSE,"A";"page2",#N/A,FALSE,"A"}</definedName>
    <definedName name="wrn.one." localSheetId="23" hidden="1">{"page1",#N/A,FALSE,"A";"page2",#N/A,FALSE,"A"}</definedName>
    <definedName name="wrn.one." hidden="1">{"page1",#N/A,FALSE,"A";"page2",#N/A,FALSE,"A"}</definedName>
    <definedName name="wrn.OTHER._.DATA." localSheetId="25" hidden="1">{"OTHER_DATA",#N/A,FALSE,"Ok_Fuel&amp;Rev"}</definedName>
    <definedName name="wrn.OTHER._.DATA." localSheetId="0" hidden="1">{"OTHER_DATA",#N/A,FALSE,"Ok_Fuel&amp;Rev"}</definedName>
    <definedName name="wrn.OTHER._.DATA." localSheetId="7" hidden="1">{"OTHER_DATA",#N/A,FALSE,"Ok_Fuel&amp;Rev"}</definedName>
    <definedName name="wrn.OTHER._.DATA." localSheetId="20" hidden="1">{"OTHER_DATA",#N/A,FALSE,"Ok_Fuel&amp;Rev"}</definedName>
    <definedName name="wrn.OTHER._.DATA." localSheetId="21" hidden="1">{"OTHER_DATA",#N/A,FALSE,"Ok_Fuel&amp;Rev"}</definedName>
    <definedName name="wrn.OTHER._.DATA." localSheetId="22" hidden="1">{"OTHER_DATA",#N/A,FALSE,"Ok_Fuel&amp;Rev"}</definedName>
    <definedName name="wrn.OTHER._.DATA." localSheetId="23" hidden="1">{"OTHER_DATA",#N/A,FALSE,"Ok_Fuel&amp;Rev"}</definedName>
    <definedName name="wrn.OTHER._.DATA." hidden="1">{"OTHER_DATA",#N/A,FALSE,"Ok_Fuel&amp;Rev"}</definedName>
    <definedName name="wrn.Overall_Scorecard." localSheetId="25" hidden="1">{"Overall Scorecard",#N/A,FALSE,"Overall Scorecard"}</definedName>
    <definedName name="wrn.Overall_Scorecard." localSheetId="0" hidden="1">{"Overall Scorecard",#N/A,FALSE,"Overall Scorecard"}</definedName>
    <definedName name="wrn.Overall_Scorecard." localSheetId="7" hidden="1">{"Overall Scorecard",#N/A,FALSE,"Overall Scorecard"}</definedName>
    <definedName name="wrn.Overall_Scorecard." localSheetId="20" hidden="1">{"Overall Scorecard",#N/A,FALSE,"Overall Scorecard"}</definedName>
    <definedName name="wrn.Overall_Scorecard." localSheetId="21" hidden="1">{"Overall Scorecard",#N/A,FALSE,"Overall Scorecard"}</definedName>
    <definedName name="wrn.Overall_Scorecard." localSheetId="22" hidden="1">{"Overall Scorecard",#N/A,FALSE,"Overall Scorecard"}</definedName>
    <definedName name="wrn.Overall_Scorecard." localSheetId="23" hidden="1">{"Overall Scorecard",#N/A,FALSE,"Overall Scorecard"}</definedName>
    <definedName name="wrn.Overall_Scorecard." hidden="1">{"Overall Scorecard",#N/A,FALSE,"Overall Scorecard"}</definedName>
    <definedName name="wrn.Percent_of_Change." localSheetId="25" hidden="1">{"% of Change=O&amp;M per Customer+Equiv Employee",#N/A,FALSE,"% Change";"% o Change=OR + Rev per Equivalent Employee",#N/A,FALSE,"% Change"}</definedName>
    <definedName name="wrn.Percent_of_Change." localSheetId="0" hidden="1">{"% of Change=O&amp;M per Customer+Equiv Employee",#N/A,FALSE,"% Change";"% o Change=OR + Rev per Equivalent Employee",#N/A,FALSE,"% Change"}</definedName>
    <definedName name="wrn.Percent_of_Change." localSheetId="7" hidden="1">{"% of Change=O&amp;M per Customer+Equiv Employee",#N/A,FALSE,"% Change";"% o Change=OR + Rev per Equivalent Employee",#N/A,FALSE,"% Change"}</definedName>
    <definedName name="wrn.Percent_of_Change." localSheetId="20" hidden="1">{"% of Change=O&amp;M per Customer+Equiv Employee",#N/A,FALSE,"% Change";"% o Change=OR + Rev per Equivalent Employee",#N/A,FALSE,"% Change"}</definedName>
    <definedName name="wrn.Percent_of_Change." localSheetId="21" hidden="1">{"% of Change=O&amp;M per Customer+Equiv Employee",#N/A,FALSE,"% Change";"% o Change=OR + Rev per Equivalent Employee",#N/A,FALSE,"% Change"}</definedName>
    <definedName name="wrn.Percent_of_Change." localSheetId="22" hidden="1">{"% of Change=O&amp;M per Customer+Equiv Employee",#N/A,FALSE,"% Change";"% o Change=OR + Rev per Equivalent Employee",#N/A,FALSE,"% Change"}</definedName>
    <definedName name="wrn.Percent_of_Change." localSheetId="23" hidden="1">{"% of Change=O&amp;M per Customer+Equiv Employee",#N/A,FALSE,"% Change";"% o Change=OR + Rev per Equivalent Employee",#N/A,FALSE,"% Change"}</definedName>
    <definedName name="wrn.Percent_of_Change." hidden="1">{"% of Change=O&amp;M per Customer+Equiv Employee",#N/A,FALSE,"% Change";"% o Change=OR + Rev per Equivalent Employee",#N/A,FALSE,"% Change"}</definedName>
    <definedName name="wrn.Percent_of_Goal." localSheetId="25" hidden="1">{"% of Goals=O&amp;M per Customer + Equiv Employee",#N/A,FALSE,"% of Goal";"% of Goals=Operating Ration + Return on Net Plnt",#N/A,FALSE,"% of Goal";"% of Goals=Revenue per Equivalent Employee",#N/A,FALSE,"% of Goal"}</definedName>
    <definedName name="wrn.Percent_of_Goal." localSheetId="0" hidden="1">{"% of Goals=O&amp;M per Customer + Equiv Employee",#N/A,FALSE,"% of Goal";"% of Goals=Operating Ration + Return on Net Plnt",#N/A,FALSE,"% of Goal";"% of Goals=Revenue per Equivalent Employee",#N/A,FALSE,"% of Goal"}</definedName>
    <definedName name="wrn.Percent_of_Goal." localSheetId="7" hidden="1">{"% of Goals=O&amp;M per Customer + Equiv Employee",#N/A,FALSE,"% of Goal";"% of Goals=Operating Ration + Return on Net Plnt",#N/A,FALSE,"% of Goal";"% of Goals=Revenue per Equivalent Employee",#N/A,FALSE,"% of Goal"}</definedName>
    <definedName name="wrn.Percent_of_Goal." localSheetId="20" hidden="1">{"% of Goals=O&amp;M per Customer + Equiv Employee",#N/A,FALSE,"% of Goal";"% of Goals=Operating Ration + Return on Net Plnt",#N/A,FALSE,"% of Goal";"% of Goals=Revenue per Equivalent Employee",#N/A,FALSE,"% of Goal"}</definedName>
    <definedName name="wrn.Percent_of_Goal." localSheetId="21" hidden="1">{"% of Goals=O&amp;M per Customer + Equiv Employee",#N/A,FALSE,"% of Goal";"% of Goals=Operating Ration + Return on Net Plnt",#N/A,FALSE,"% of Goal";"% of Goals=Revenue per Equivalent Employee",#N/A,FALSE,"% of Goal"}</definedName>
    <definedName name="wrn.Percent_of_Goal." localSheetId="22" hidden="1">{"% of Goals=O&amp;M per Customer + Equiv Employee",#N/A,FALSE,"% of Goal";"% of Goals=Operating Ration + Return on Net Plnt",#N/A,FALSE,"% of Goal";"% of Goals=Revenue per Equivalent Employee",#N/A,FALSE,"% of Goal"}</definedName>
    <definedName name="wrn.Percent_of_Goal." localSheetId="23" hidden="1">{"% of Goals=O&amp;M per Customer + Equiv Employee",#N/A,FALSE,"% of Goal";"% of Goals=Operating Ration + Return on Net Plnt",#N/A,FALSE,"% of Goal";"% of Goals=Revenue per Equivalent Employee",#N/A,FALSE,"% of Goal"}</definedName>
    <definedName name="wrn.Percent_of_Goal." hidden="1">{"% of Goals=O&amp;M per Customer + Equiv Employee",#N/A,FALSE,"% of Goal";"% of Goals=Operating Ration + Return on Net Plnt",#N/A,FALSE,"% of Goal";"% of Goals=Revenue per Equivalent Employee",#N/A,FALSE,"% of Goal"}</definedName>
    <definedName name="wrn.Percentage." localSheetId="25" hidden="1">{"Summary",#N/A,FALSE,"Options "}</definedName>
    <definedName name="wrn.Percentage." localSheetId="0" hidden="1">{"Summary",#N/A,FALSE,"Options "}</definedName>
    <definedName name="wrn.Percentage." localSheetId="7" hidden="1">{"Summary",#N/A,FALSE,"Options "}</definedName>
    <definedName name="wrn.Percentage." localSheetId="20" hidden="1">{"Summary",#N/A,FALSE,"Options "}</definedName>
    <definedName name="wrn.Percentage." localSheetId="21" hidden="1">{"Summary",#N/A,FALSE,"Options "}</definedName>
    <definedName name="wrn.Percentage." localSheetId="22" hidden="1">{"Summary",#N/A,FALSE,"Options "}</definedName>
    <definedName name="wrn.Percentage." localSheetId="23" hidden="1">{"Summary",#N/A,FALSE,"Options "}</definedName>
    <definedName name="wrn.Percentage." hidden="1">{"Summary",#N/A,FALSE,"Options "}</definedName>
    <definedName name="wrn.Pivot1." localSheetId="25" hidden="1">{"Pivot1",#N/A,FALSE,"Redemption_Maturity Extract"}</definedName>
    <definedName name="wrn.Pivot1." localSheetId="0" hidden="1">{"Pivot1",#N/A,FALSE,"Redemption_Maturity Extract"}</definedName>
    <definedName name="wrn.Pivot1." localSheetId="7" hidden="1">{"Pivot1",#N/A,FALSE,"Redemption_Maturity Extract"}</definedName>
    <definedName name="wrn.Pivot1." localSheetId="20" hidden="1">{"Pivot1",#N/A,FALSE,"Redemption_Maturity Extract"}</definedName>
    <definedName name="wrn.Pivot1." localSheetId="21" hidden="1">{"Pivot1",#N/A,FALSE,"Redemption_Maturity Extract"}</definedName>
    <definedName name="wrn.Pivot1." localSheetId="22" hidden="1">{"Pivot1",#N/A,FALSE,"Redemption_Maturity Extract"}</definedName>
    <definedName name="wrn.Pivot1." localSheetId="23" hidden="1">{"Pivot1",#N/A,FALSE,"Redemption_Maturity Extract"}</definedName>
    <definedName name="wrn.Pivot1." hidden="1">{"Pivot1",#N/A,FALSE,"Redemption_Maturity Extract"}</definedName>
    <definedName name="wrn.Pivot2." localSheetId="25" hidden="1">{"Pivot2",#N/A,FALSE,"Redemption_Maturity Extract"}</definedName>
    <definedName name="wrn.Pivot2." localSheetId="0" hidden="1">{"Pivot2",#N/A,FALSE,"Redemption_Maturity Extract"}</definedName>
    <definedName name="wrn.Pivot2." localSheetId="7" hidden="1">{"Pivot2",#N/A,FALSE,"Redemption_Maturity Extract"}</definedName>
    <definedName name="wrn.Pivot2." localSheetId="20" hidden="1">{"Pivot2",#N/A,FALSE,"Redemption_Maturity Extract"}</definedName>
    <definedName name="wrn.Pivot2." localSheetId="21" hidden="1">{"Pivot2",#N/A,FALSE,"Redemption_Maturity Extract"}</definedName>
    <definedName name="wrn.Pivot2." localSheetId="22" hidden="1">{"Pivot2",#N/A,FALSE,"Redemption_Maturity Extract"}</definedName>
    <definedName name="wrn.Pivot2." localSheetId="23" hidden="1">{"Pivot2",#N/A,FALSE,"Redemption_Maturity Extract"}</definedName>
    <definedName name="wrn.Pivot2." hidden="1">{"Pivot2",#N/A,FALSE,"Redemption_Maturity Extract"}</definedName>
    <definedName name="wrn.PLANT._.IN._.SERVICE." localSheetId="25" hidden="1">{"JURIS_PLT_IN_SERV",#N/A,FALSE,"COSTSTUDY";"OKCLS_PLT_IN_SERV",#N/A,FALSE,"COSTSTUDY"}</definedName>
    <definedName name="wrn.PLANT._.IN._.SERVICE." localSheetId="0" hidden="1">{"JURIS_PLT_IN_SERV",#N/A,FALSE,"COSTSTUDY";"OKCLS_PLT_IN_SERV",#N/A,FALSE,"COSTSTUDY"}</definedName>
    <definedName name="wrn.PLANT._.IN._.SERVICE." localSheetId="7" hidden="1">{"JURIS_PLT_IN_SERV",#N/A,FALSE,"COSTSTUDY";"OKCLS_PLT_IN_SERV",#N/A,FALSE,"COSTSTUDY"}</definedName>
    <definedName name="wrn.PLANT._.IN._.SERVICE." localSheetId="20" hidden="1">{"JURIS_PLT_IN_SERV",#N/A,FALSE,"COSTSTUDY";"OKCLS_PLT_IN_SERV",#N/A,FALSE,"COSTSTUDY"}</definedName>
    <definedName name="wrn.PLANT._.IN._.SERVICE." localSheetId="21" hidden="1">{"JURIS_PLT_IN_SERV",#N/A,FALSE,"COSTSTUDY";"OKCLS_PLT_IN_SERV",#N/A,FALSE,"COSTSTUDY"}</definedName>
    <definedName name="wrn.PLANT._.IN._.SERVICE." localSheetId="22" hidden="1">{"JURIS_PLT_IN_SERV",#N/A,FALSE,"COSTSTUDY";"OKCLS_PLT_IN_SERV",#N/A,FALSE,"COSTSTUDY"}</definedName>
    <definedName name="wrn.PLANT._.IN._.SERVICE." localSheetId="23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Points_Achieved." localSheetId="25" hidden="1">{"Points=O&amp;M per Customer + per Equiv Employee",#N/A,FALSE,"Points";"Points=Operating Ratio + Return on Net Plant",#N/A,FALSE,"Points";"Points=Revenue per Equivalent Employee",#N/A,FALSE,"Points"}</definedName>
    <definedName name="wrn.Points_Achieved." localSheetId="0" hidden="1">{"Points=O&amp;M per Customer + per Equiv Employee",#N/A,FALSE,"Points";"Points=Operating Ratio + Return on Net Plant",#N/A,FALSE,"Points";"Points=Revenue per Equivalent Employee",#N/A,FALSE,"Points"}</definedName>
    <definedName name="wrn.Points_Achieved." localSheetId="7" hidden="1">{"Points=O&amp;M per Customer + per Equiv Employee",#N/A,FALSE,"Points";"Points=Operating Ratio + Return on Net Plant",#N/A,FALSE,"Points";"Points=Revenue per Equivalent Employee",#N/A,FALSE,"Points"}</definedName>
    <definedName name="wrn.Points_Achieved." localSheetId="20" hidden="1">{"Points=O&amp;M per Customer + per Equiv Employee",#N/A,FALSE,"Points";"Points=Operating Ratio + Return on Net Plant",#N/A,FALSE,"Points";"Points=Revenue per Equivalent Employee",#N/A,FALSE,"Points"}</definedName>
    <definedName name="wrn.Points_Achieved." localSheetId="21" hidden="1">{"Points=O&amp;M per Customer + per Equiv Employee",#N/A,FALSE,"Points";"Points=Operating Ratio + Return on Net Plant",#N/A,FALSE,"Points";"Points=Revenue per Equivalent Employee",#N/A,FALSE,"Points"}</definedName>
    <definedName name="wrn.Points_Achieved." localSheetId="22" hidden="1">{"Points=O&amp;M per Customer + per Equiv Employee",#N/A,FALSE,"Points";"Points=Operating Ratio + Return on Net Plant",#N/A,FALSE,"Points";"Points=Revenue per Equivalent Employee",#N/A,FALSE,"Points"}</definedName>
    <definedName name="wrn.Points_Achieved." localSheetId="23" hidden="1">{"Points=O&amp;M per Customer + per Equiv Employee",#N/A,FALSE,"Points";"Points=Operating Ratio + Return on Net Plant",#N/A,FALSE,"Points";"Points=Revenue per Equivalent Employee",#N/A,FALSE,"Points"}</definedName>
    <definedName name="wrn.Points_Achieved." hidden="1">{"Points=O&amp;M per Customer + per Equiv Employee",#N/A,FALSE,"Points";"Points=Operating Ratio + Return on Net Plant",#N/A,FALSE,"Points";"Points=Revenue per Equivalent Employee",#N/A,FALSE,"Points"}</definedName>
    <definedName name="wrn.PPJOURNAL._.ENTRY." localSheetId="25" hidden="1">{"PPDEFERREDBAL",#N/A,FALSE,"PRIOR PERIOD ADJMT";#N/A,#N/A,FALSE,"PRIOR PERIOD ADJMT";"PPJOURNALENTRY",#N/A,FALSE,"PRIOR PERIOD ADJMT"}</definedName>
    <definedName name="wrn.PPJOURNAL._.ENTRY." localSheetId="0" hidden="1">{"PPDEFERREDBAL",#N/A,FALSE,"PRIOR PERIOD ADJMT";#N/A,#N/A,FALSE,"PRIOR PERIOD ADJMT";"PPJOURNALENTRY",#N/A,FALSE,"PRIOR PERIOD ADJMT"}</definedName>
    <definedName name="wrn.PPJOURNAL._.ENTRY." localSheetId="7" hidden="1">{"PPDEFERREDBAL",#N/A,FALSE,"PRIOR PERIOD ADJMT";#N/A,#N/A,FALSE,"PRIOR PERIOD ADJMT";"PPJOURNALENTRY",#N/A,FALSE,"PRIOR PERIOD ADJMT"}</definedName>
    <definedName name="wrn.PPJOURNAL._.ENTRY." localSheetId="20" hidden="1">{"PPDEFERREDBAL",#N/A,FALSE,"PRIOR PERIOD ADJMT";#N/A,#N/A,FALSE,"PRIOR PERIOD ADJMT";"PPJOURNALENTRY",#N/A,FALSE,"PRIOR PERIOD ADJMT"}</definedName>
    <definedName name="wrn.PPJOURNAL._.ENTRY." localSheetId="21" hidden="1">{"PPDEFERREDBAL",#N/A,FALSE,"PRIOR PERIOD ADJMT";#N/A,#N/A,FALSE,"PRIOR PERIOD ADJMT";"PPJOURNALENTRY",#N/A,FALSE,"PRIOR PERIOD ADJMT"}</definedName>
    <definedName name="wrn.PPJOURNAL._.ENTRY." localSheetId="22" hidden="1">{"PPDEFERREDBAL",#N/A,FALSE,"PRIOR PERIOD ADJMT";#N/A,#N/A,FALSE,"PRIOR PERIOD ADJMT";"PPJOURNALENTRY",#N/A,FALSE,"PRIOR PERIOD ADJMT"}</definedName>
    <definedName name="wrn.PPJOURNAL._.ENTRY." localSheetId="23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nt." localSheetId="25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0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7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20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21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22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23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_ALL." localSheetId="25" hidden="1">{"summary",#N/A,TRUE,"E93ADJ";"detail",#N/A,TRUE,"E93ADJ"}</definedName>
    <definedName name="wrn.PRINT_ALL." localSheetId="0" hidden="1">{"summary",#N/A,TRUE,"E93ADJ";"detail",#N/A,TRUE,"E93ADJ"}</definedName>
    <definedName name="wrn.PRINT_ALL." localSheetId="7" hidden="1">{"summary",#N/A,TRUE,"E93ADJ";"detail",#N/A,TRUE,"E93ADJ"}</definedName>
    <definedName name="wrn.PRINT_ALL." localSheetId="20" hidden="1">{"summary",#N/A,TRUE,"E93ADJ";"detail",#N/A,TRUE,"E93ADJ"}</definedName>
    <definedName name="wrn.PRINT_ALL." localSheetId="21" hidden="1">{"summary",#N/A,TRUE,"E93ADJ";"detail",#N/A,TRUE,"E93ADJ"}</definedName>
    <definedName name="wrn.PRINT_ALL." localSheetId="22" hidden="1">{"summary",#N/A,TRUE,"E93ADJ";"detail",#N/A,TRUE,"E93ADJ"}</definedName>
    <definedName name="wrn.PRINT_ALL." localSheetId="23" hidden="1">{"summary",#N/A,TRUE,"E93ADJ";"detail",#N/A,TRUE,"E93ADJ"}</definedName>
    <definedName name="wrn.PRINT_ALL." hidden="1">{"summary",#N/A,TRUE,"E93ADJ";"detail",#N/A,TRUE,"E93ADJ"}</definedName>
    <definedName name="wrn.PrintExhibits." localSheetId="25" hidden="1">{"EXHSPortrait1",#N/A,FALSE,"EXHIBITS";"EXHSLandscape",#N/A,FALSE,"EXHIBITS";"EXHSPortrait2",#N/A,FALSE,"EXHIBITS";"EXHSPortrait3",#N/A,FALSE,"EXHIBITS";"EXHSPortrait4",#N/A,FALSE,"EXHIBITS"}</definedName>
    <definedName name="wrn.PrintExhibits." localSheetId="0" hidden="1">{"EXHSPortrait1",#N/A,FALSE,"EXHIBITS";"EXHSLandscape",#N/A,FALSE,"EXHIBITS";"EXHSPortrait2",#N/A,FALSE,"EXHIBITS";"EXHSPortrait3",#N/A,FALSE,"EXHIBITS";"EXHSPortrait4",#N/A,FALSE,"EXHIBITS"}</definedName>
    <definedName name="wrn.PrintExhibits." localSheetId="7" hidden="1">{"EXHSPortrait1",#N/A,FALSE,"EXHIBITS";"EXHSLandscape",#N/A,FALSE,"EXHIBITS";"EXHSPortrait2",#N/A,FALSE,"EXHIBITS";"EXHSPortrait3",#N/A,FALSE,"EXHIBITS";"EXHSPortrait4",#N/A,FALSE,"EXHIBITS"}</definedName>
    <definedName name="wrn.PrintExhibits." localSheetId="18" hidden="1">{"EXHSPortrait1",#N/A,FALSE,"EXHIBITS";"EXHSLandscape",#N/A,FALSE,"EXHIBITS";"EXHSPortrait2",#N/A,FALSE,"EXHIBITS";"EXHSPortrait3",#N/A,FALSE,"EXHIBITS";"EXHSPortrait4",#N/A,FALSE,"EXHIBITS"}</definedName>
    <definedName name="wrn.PrintExhibits." localSheetId="20" hidden="1">{"EXHSPortrait1",#N/A,FALSE,"EXHIBITS";"EXHSLandscape",#N/A,FALSE,"EXHIBITS";"EXHSPortrait2",#N/A,FALSE,"EXHIBITS";"EXHSPortrait3",#N/A,FALSE,"EXHIBITS";"EXHSPortrait4",#N/A,FALSE,"EXHIBITS"}</definedName>
    <definedName name="wrn.PrintExhibits." localSheetId="21" hidden="1">{"EXHSPortrait1",#N/A,FALSE,"EXHIBITS";"EXHSLandscape",#N/A,FALSE,"EXHIBITS";"EXHSPortrait2",#N/A,FALSE,"EXHIBITS";"EXHSPortrait3",#N/A,FALSE,"EXHIBITS";"EXHSPortrait4",#N/A,FALSE,"EXHIBITS"}</definedName>
    <definedName name="wrn.PrintExhibits." localSheetId="22" hidden="1">{"EXHSPortrait1",#N/A,FALSE,"EXHIBITS";"EXHSLandscape",#N/A,FALSE,"EXHIBITS";"EXHSPortrait2",#N/A,FALSE,"EXHIBITS";"EXHSPortrait3",#N/A,FALSE,"EXHIBITS";"EXHSPortrait4",#N/A,FALSE,"EXHIBITS"}</definedName>
    <definedName name="wrn.PrintExhibits." localSheetId="23" hidden="1">{"EXHSPortrait1",#N/A,FALSE,"EXHIBITS";"EXHSLandscape",#N/A,FALSE,"EXHIBITS";"EXHSPortrait2",#N/A,FALSE,"EXHIBITS";"EXHSPortrait3",#N/A,FALSE,"EXHIBITS";"EXHSPortrait4",#N/A,FALSE,"EXHIBITS"}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inttable1." localSheetId="25" hidden="1">{"print1",#N/A,FALSE,"D21CUSTS"}</definedName>
    <definedName name="wrn.printtable1." localSheetId="0" hidden="1">{"print1",#N/A,FALSE,"D21CUSTS"}</definedName>
    <definedName name="wrn.printtable1." localSheetId="7" hidden="1">{"print1",#N/A,FALSE,"D21CUSTS"}</definedName>
    <definedName name="wrn.printtable1." localSheetId="18" hidden="1">{"print1",#N/A,FALSE,"D21CUSTS"}</definedName>
    <definedName name="wrn.printtable1." localSheetId="20" hidden="1">{"print1",#N/A,FALSE,"D21CUSTS"}</definedName>
    <definedName name="wrn.printtable1." localSheetId="21" hidden="1">{"print1",#N/A,FALSE,"D21CUSTS"}</definedName>
    <definedName name="wrn.printtable1." localSheetId="22" hidden="1">{"print1",#N/A,FALSE,"D21CUSTS"}</definedName>
    <definedName name="wrn.printtable1." localSheetId="23" hidden="1">{"print1",#N/A,FALSE,"D21CUSTS"}</definedName>
    <definedName name="wrn.printtable1." hidden="1">{"print1",#N/A,FALSE,"D21CUSTS"}</definedName>
    <definedName name="wrn.printtable2." localSheetId="25" hidden="1">{"print2",#N/A,FALSE,"D21CUSTS"}</definedName>
    <definedName name="wrn.printtable2." localSheetId="0" hidden="1">{"print2",#N/A,FALSE,"D21CUSTS"}</definedName>
    <definedName name="wrn.printtable2." localSheetId="7" hidden="1">{"print2",#N/A,FALSE,"D21CUSTS"}</definedName>
    <definedName name="wrn.printtable2." localSheetId="18" hidden="1">{"print2",#N/A,FALSE,"D21CUSTS"}</definedName>
    <definedName name="wrn.printtable2." localSheetId="20" hidden="1">{"print2",#N/A,FALSE,"D21CUSTS"}</definedName>
    <definedName name="wrn.printtable2." localSheetId="21" hidden="1">{"print2",#N/A,FALSE,"D21CUSTS"}</definedName>
    <definedName name="wrn.printtable2." localSheetId="22" hidden="1">{"print2",#N/A,FALSE,"D21CUSTS"}</definedName>
    <definedName name="wrn.printtable2." localSheetId="23" hidden="1">{"print2",#N/A,FALSE,"D21CUSTS"}</definedName>
    <definedName name="wrn.printtable2." hidden="1">{"print2",#N/A,FALSE,"D21CUSTS"}</definedName>
    <definedName name="wrn.printtable3." localSheetId="25" hidden="1">{"print3",#N/A,FALSE,"D21CUSTS"}</definedName>
    <definedName name="wrn.printtable3." localSheetId="0" hidden="1">{"print3",#N/A,FALSE,"D21CUSTS"}</definedName>
    <definedName name="wrn.printtable3." localSheetId="7" hidden="1">{"print3",#N/A,FALSE,"D21CUSTS"}</definedName>
    <definedName name="wrn.printtable3." localSheetId="18" hidden="1">{"print3",#N/A,FALSE,"D21CUSTS"}</definedName>
    <definedName name="wrn.printtable3." localSheetId="20" hidden="1">{"print3",#N/A,FALSE,"D21CUSTS"}</definedName>
    <definedName name="wrn.printtable3." localSheetId="21" hidden="1">{"print3",#N/A,FALSE,"D21CUSTS"}</definedName>
    <definedName name="wrn.printtable3." localSheetId="22" hidden="1">{"print3",#N/A,FALSE,"D21CUSTS"}</definedName>
    <definedName name="wrn.printtable3." localSheetId="23" hidden="1">{"print3",#N/A,FALSE,"D21CUSTS"}</definedName>
    <definedName name="wrn.printtable3." hidden="1">{"print3",#N/A,FALSE,"D21CUSTS"}</definedName>
    <definedName name="wrn.printtable4." localSheetId="25" hidden="1">{"print4",#N/A,FALSE,"D21CUSTS"}</definedName>
    <definedName name="wrn.printtable4." localSheetId="0" hidden="1">{"print4",#N/A,FALSE,"D21CUSTS"}</definedName>
    <definedName name="wrn.printtable4." localSheetId="7" hidden="1">{"print4",#N/A,FALSE,"D21CUSTS"}</definedName>
    <definedName name="wrn.printtable4." localSheetId="18" hidden="1">{"print4",#N/A,FALSE,"D21CUSTS"}</definedName>
    <definedName name="wrn.printtable4." localSheetId="20" hidden="1">{"print4",#N/A,FALSE,"D21CUSTS"}</definedName>
    <definedName name="wrn.printtable4." localSheetId="21" hidden="1">{"print4",#N/A,FALSE,"D21CUSTS"}</definedName>
    <definedName name="wrn.printtable4." localSheetId="22" hidden="1">{"print4",#N/A,FALSE,"D21CUSTS"}</definedName>
    <definedName name="wrn.printtable4." localSheetId="23" hidden="1">{"print4",#N/A,FALSE,"D21CUSTS"}</definedName>
    <definedName name="wrn.printtable4." hidden="1">{"print4",#N/A,FALSE,"D21CUSTS"}</definedName>
    <definedName name="wrn.PRIOR._.PERIOD._.ADJMT." localSheetId="25" hidden="1">{#N/A,#N/A,FALSE,"PRIOR PERIOD ADJMT"}</definedName>
    <definedName name="wrn.PRIOR._.PERIOD._.ADJMT." localSheetId="0" hidden="1">{#N/A,#N/A,FALSE,"PRIOR PERIOD ADJMT"}</definedName>
    <definedName name="wrn.PRIOR._.PERIOD._.ADJMT." localSheetId="7" hidden="1">{#N/A,#N/A,FALSE,"PRIOR PERIOD ADJMT"}</definedName>
    <definedName name="wrn.PRIOR._.PERIOD._.ADJMT." localSheetId="20" hidden="1">{#N/A,#N/A,FALSE,"PRIOR PERIOD ADJMT"}</definedName>
    <definedName name="wrn.PRIOR._.PERIOD._.ADJMT." localSheetId="21" hidden="1">{#N/A,#N/A,FALSE,"PRIOR PERIOD ADJMT"}</definedName>
    <definedName name="wrn.PRIOR._.PERIOD._.ADJMT." localSheetId="22" hidden="1">{#N/A,#N/A,FALSE,"PRIOR PERIOD ADJMT"}</definedName>
    <definedName name="wrn.PRIOR._.PERIOD._.ADJMT." localSheetId="23" hidden="1">{#N/A,#N/A,FALSE,"PRIOR PERIOD ADJMT"}</definedName>
    <definedName name="wrn.PRIOR._.PERIOD._.ADJMT." hidden="1">{#N/A,#N/A,FALSE,"PRIOR PERIOD ADJMT"}</definedName>
    <definedName name="wrn.Productivity_Ratios." localSheetId="25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Ratios." localSheetId="0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Ratios." localSheetId="7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Ratios." localSheetId="20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Ratios." localSheetId="21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Ratios." localSheetId="22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Ratios." localSheetId="23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Ratios.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Targets." localSheetId="25" hidden="1">{"PT=O&amp;M per Cust + Equiv Employee + OR",#N/A,FALSE,"1999 Targets";"PT=Return on Net Plant &amp; Rev per Customere",#N/A,FALSE,"1999 Targets"}</definedName>
    <definedName name="wrn.Productivity_Targets." localSheetId="0" hidden="1">{"PT=O&amp;M per Cust + Equiv Employee + OR",#N/A,FALSE,"1999 Targets";"PT=Return on Net Plant &amp; Rev per Customere",#N/A,FALSE,"1999 Targets"}</definedName>
    <definedName name="wrn.Productivity_Targets." localSheetId="7" hidden="1">{"PT=O&amp;M per Cust + Equiv Employee + OR",#N/A,FALSE,"1999 Targets";"PT=Return on Net Plant &amp; Rev per Customere",#N/A,FALSE,"1999 Targets"}</definedName>
    <definedName name="wrn.Productivity_Targets." localSheetId="20" hidden="1">{"PT=O&amp;M per Cust + Equiv Employee + OR",#N/A,FALSE,"1999 Targets";"PT=Return on Net Plant &amp; Rev per Customere",#N/A,FALSE,"1999 Targets"}</definedName>
    <definedName name="wrn.Productivity_Targets." localSheetId="21" hidden="1">{"PT=O&amp;M per Cust + Equiv Employee + OR",#N/A,FALSE,"1999 Targets";"PT=Return on Net Plant &amp; Rev per Customere",#N/A,FALSE,"1999 Targets"}</definedName>
    <definedName name="wrn.Productivity_Targets." localSheetId="22" hidden="1">{"PT=O&amp;M per Cust + Equiv Employee + OR",#N/A,FALSE,"1999 Targets";"PT=Return on Net Plant &amp; Rev per Customere",#N/A,FALSE,"1999 Targets"}</definedName>
    <definedName name="wrn.Productivity_Targets." localSheetId="23" hidden="1">{"PT=O&amp;M per Cust + Equiv Employee + OR",#N/A,FALSE,"1999 Targets";"PT=Return on Net Plant &amp; Rev per Customere",#N/A,FALSE,"1999 Targets"}</definedName>
    <definedName name="wrn.Productivity_Targets." hidden="1">{"PT=O&amp;M per Cust + Equiv Employee + OR",#N/A,FALSE,"1999 Targets";"PT=Return on Net Plant &amp; Rev per Customere",#N/A,FALSE,"1999 Targets"}</definedName>
    <definedName name="wrn.Proforma." localSheetId="25" hidden="1">{#N/A,#N/A,TRUE,"SLDE";#N/A,#N/A,TRUE,"Concession Summary"}</definedName>
    <definedName name="wrn.Proforma." localSheetId="0" hidden="1">{#N/A,#N/A,TRUE,"SLDE";#N/A,#N/A,TRUE,"Concession Summary"}</definedName>
    <definedName name="wrn.Proforma." localSheetId="7" hidden="1">{#N/A,#N/A,TRUE,"SLDE";#N/A,#N/A,TRUE,"Concession Summary"}</definedName>
    <definedName name="wrn.Proforma." localSheetId="20" hidden="1">{#N/A,#N/A,TRUE,"SLDE";#N/A,#N/A,TRUE,"Concession Summary"}</definedName>
    <definedName name="wrn.Proforma." localSheetId="21" hidden="1">{#N/A,#N/A,TRUE,"SLDE";#N/A,#N/A,TRUE,"Concession Summary"}</definedName>
    <definedName name="wrn.Proforma." localSheetId="22" hidden="1">{#N/A,#N/A,TRUE,"SLDE";#N/A,#N/A,TRUE,"Concession Summary"}</definedName>
    <definedName name="wrn.Proforma." localSheetId="23" hidden="1">{#N/A,#N/A,TRUE,"SLDE";#N/A,#N/A,TRUE,"Concession Summary"}</definedName>
    <definedName name="wrn.Proforma." hidden="1">{#N/A,#N/A,TRUE,"SLDE";#N/A,#N/A,TRUE,"Concession Summary"}</definedName>
    <definedName name="wrn.Projected._.Def._.Adjustments.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localSheetId="18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2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localSheetId="18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localSheetId="2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localSheetId="2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localSheetId="2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localSheetId="2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SNH_GL." localSheetId="25" hidden="1">{#N/A,#N/A,FALSE,"GLDwnLoad"}</definedName>
    <definedName name="wrn.PSNH_GL." localSheetId="0" hidden="1">{#N/A,#N/A,FALSE,"GLDwnLoad"}</definedName>
    <definedName name="wrn.PSNH_GL." localSheetId="7" hidden="1">{#N/A,#N/A,FALSE,"GLDwnLoad"}</definedName>
    <definedName name="wrn.PSNH_GL." localSheetId="20" hidden="1">{#N/A,#N/A,FALSE,"GLDwnLoad"}</definedName>
    <definedName name="wrn.PSNH_GL." localSheetId="21" hidden="1">{#N/A,#N/A,FALSE,"GLDwnLoad"}</definedName>
    <definedName name="wrn.PSNH_GL." localSheetId="22" hidden="1">{#N/A,#N/A,FALSE,"GLDwnLoad"}</definedName>
    <definedName name="wrn.PSNH_GL." localSheetId="23" hidden="1">{#N/A,#N/A,FALSE,"GLDwnLoad"}</definedName>
    <definedName name="wrn.PSNH_GL." hidden="1">{#N/A,#N/A,FALSE,"GLDwnLoad"}</definedName>
    <definedName name="wrn.PSNH_INPUTS." localSheetId="25" hidden="1">{#N/A,#N/A,FALSE,"OTHERINPUTS";#N/A,#N/A,FALSE,"DITRATEINPUTS";#N/A,#N/A,FALSE,"SUPPLIEDADJINPUT";#N/A,#N/A,FALSE,"TIMINGDIFFINPUTS";#N/A,#N/A,FALSE,"BR&amp;SUPADJ."}</definedName>
    <definedName name="wrn.PSNH_INPUTS." localSheetId="0" hidden="1">{#N/A,#N/A,FALSE,"OTHERINPUTS";#N/A,#N/A,FALSE,"DITRATEINPUTS";#N/A,#N/A,FALSE,"SUPPLIEDADJINPUT";#N/A,#N/A,FALSE,"TIMINGDIFFINPUTS";#N/A,#N/A,FALSE,"BR&amp;SUPADJ."}</definedName>
    <definedName name="wrn.PSNH_INPUTS." localSheetId="7" hidden="1">{#N/A,#N/A,FALSE,"OTHERINPUTS";#N/A,#N/A,FALSE,"DITRATEINPUTS";#N/A,#N/A,FALSE,"SUPPLIEDADJINPUT";#N/A,#N/A,FALSE,"TIMINGDIFFINPUTS";#N/A,#N/A,FALSE,"BR&amp;SUPADJ."}</definedName>
    <definedName name="wrn.PSNH_INPUTS." localSheetId="20" hidden="1">{#N/A,#N/A,FALSE,"OTHERINPUTS";#N/A,#N/A,FALSE,"DITRATEINPUTS";#N/A,#N/A,FALSE,"SUPPLIEDADJINPUT";#N/A,#N/A,FALSE,"TIMINGDIFFINPUTS";#N/A,#N/A,FALSE,"BR&amp;SUPADJ."}</definedName>
    <definedName name="wrn.PSNH_INPUTS." localSheetId="21" hidden="1">{#N/A,#N/A,FALSE,"OTHERINPUTS";#N/A,#N/A,FALSE,"DITRATEINPUTS";#N/A,#N/A,FALSE,"SUPPLIEDADJINPUT";#N/A,#N/A,FALSE,"TIMINGDIFFINPUTS";#N/A,#N/A,FALSE,"BR&amp;SUPADJ."}</definedName>
    <definedName name="wrn.PSNH_INPUTS." localSheetId="22" hidden="1">{#N/A,#N/A,FALSE,"OTHERINPUTS";#N/A,#N/A,FALSE,"DITRATEINPUTS";#N/A,#N/A,FALSE,"SUPPLIEDADJINPUT";#N/A,#N/A,FALSE,"TIMINGDIFFINPUTS";#N/A,#N/A,FALSE,"BR&amp;SUPADJ."}</definedName>
    <definedName name="wrn.PSNH_INPUTS." localSheetId="23" hidden="1">{#N/A,#N/A,FALSE,"OTHERINPUTS";#N/A,#N/A,FALSE,"DITRATEINPUTS";#N/A,#N/A,FALSE,"SUPPLIEDADJINPUT";#N/A,#N/A,FALSE,"TIMINGDIFFINPUTS";#N/A,#N/A,FALSE,"BR&amp;SUPADJ."}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localSheetId="25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localSheetId="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localSheetId="7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localSheetId="2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localSheetId="21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localSheetId="22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localSheetId="23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Quarterly._.report." localSheetId="25" hidden="1">{#N/A,#N/A,TRUE,"1 (2)";#N/A,#N/A,TRUE,"2";#N/A,#N/A,TRUE,"3"}</definedName>
    <definedName name="wrn.Quarterly._.report." localSheetId="0" hidden="1">{#N/A,#N/A,TRUE,"1 (2)";#N/A,#N/A,TRUE,"2";#N/A,#N/A,TRUE,"3"}</definedName>
    <definedName name="wrn.Quarterly._.report." localSheetId="7" hidden="1">{#N/A,#N/A,TRUE,"1 (2)";#N/A,#N/A,TRUE,"2";#N/A,#N/A,TRUE,"3"}</definedName>
    <definedName name="wrn.Quarterly._.report." localSheetId="20" hidden="1">{#N/A,#N/A,TRUE,"1 (2)";#N/A,#N/A,TRUE,"2";#N/A,#N/A,TRUE,"3"}</definedName>
    <definedName name="wrn.Quarterly._.report." localSheetId="21" hidden="1">{#N/A,#N/A,TRUE,"1 (2)";#N/A,#N/A,TRUE,"2";#N/A,#N/A,TRUE,"3"}</definedName>
    <definedName name="wrn.Quarterly._.report." localSheetId="22" hidden="1">{#N/A,#N/A,TRUE,"1 (2)";#N/A,#N/A,TRUE,"2";#N/A,#N/A,TRUE,"3"}</definedName>
    <definedName name="wrn.Quarterly._.report." localSheetId="23" hidden="1">{#N/A,#N/A,TRUE,"1 (2)";#N/A,#N/A,TRUE,"2";#N/A,#N/A,TRUE,"3"}</definedName>
    <definedName name="wrn.Quarterly._.report." hidden="1">{#N/A,#N/A,TRUE,"1 (2)";#N/A,#N/A,TRUE,"2";#N/A,#N/A,TRUE,"3"}</definedName>
    <definedName name="wrn.Rate._.Design." localSheetId="25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._.Design." localSheetId="0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._.Design." localSheetId="7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._.Design." localSheetId="20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._.Design." localSheetId="21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._.Design." localSheetId="22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._.Design." localSheetId="23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._.Design.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BASE._.ADJUSTMENTS." localSheetId="25" hidden="1">{"JURIS_RB_ADJS",#N/A,FALSE,"COSTSTUDY";"OKCLS_RB_ADJS",#N/A,FALSE,"COSTSTUDY"}</definedName>
    <definedName name="wrn.RATEBASE._.ADJUSTMENTS." localSheetId="0" hidden="1">{"JURIS_RB_ADJS",#N/A,FALSE,"COSTSTUDY";"OKCLS_RB_ADJS",#N/A,FALSE,"COSTSTUDY"}</definedName>
    <definedName name="wrn.RATEBASE._.ADJUSTMENTS." localSheetId="7" hidden="1">{"JURIS_RB_ADJS",#N/A,FALSE,"COSTSTUDY";"OKCLS_RB_ADJS",#N/A,FALSE,"COSTSTUDY"}</definedName>
    <definedName name="wrn.RATEBASE._.ADJUSTMENTS." localSheetId="20" hidden="1">{"JURIS_RB_ADJS",#N/A,FALSE,"COSTSTUDY";"OKCLS_RB_ADJS",#N/A,FALSE,"COSTSTUDY"}</definedName>
    <definedName name="wrn.RATEBASE._.ADJUSTMENTS." localSheetId="21" hidden="1">{"JURIS_RB_ADJS",#N/A,FALSE,"COSTSTUDY";"OKCLS_RB_ADJS",#N/A,FALSE,"COSTSTUDY"}</definedName>
    <definedName name="wrn.RATEBASE._.ADJUSTMENTS." localSheetId="22" hidden="1">{"JURIS_RB_ADJS",#N/A,FALSE,"COSTSTUDY";"OKCLS_RB_ADJS",#N/A,FALSE,"COSTSTUDY"}</definedName>
    <definedName name="wrn.RATEBASE._.ADJUSTMENTS." localSheetId="23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Report." localSheetId="25" hidden="1">{#N/A,#N/A,TRUE,"Summary";#N/A,#N/A,TRUE,"Ratios LDE";#N/A,#N/A,TRUE,"Ratios";#N/A,#N/A,TRUE,"Financial Statements"}</definedName>
    <definedName name="wrn.Report." localSheetId="0" hidden="1">{#N/A,#N/A,TRUE,"Summary";#N/A,#N/A,TRUE,"Ratios LDE";#N/A,#N/A,TRUE,"Ratios";#N/A,#N/A,TRUE,"Financial Statements"}</definedName>
    <definedName name="wrn.Report." localSheetId="7" hidden="1">{#N/A,#N/A,TRUE,"Summary";#N/A,#N/A,TRUE,"Ratios LDE";#N/A,#N/A,TRUE,"Ratios";#N/A,#N/A,TRUE,"Financial Statements"}</definedName>
    <definedName name="wrn.Report." localSheetId="20" hidden="1">{#N/A,#N/A,TRUE,"Summary";#N/A,#N/A,TRUE,"Ratios LDE";#N/A,#N/A,TRUE,"Ratios";#N/A,#N/A,TRUE,"Financial Statements"}</definedName>
    <definedName name="wrn.Report." localSheetId="21" hidden="1">{#N/A,#N/A,TRUE,"Summary";#N/A,#N/A,TRUE,"Ratios LDE";#N/A,#N/A,TRUE,"Ratios";#N/A,#N/A,TRUE,"Financial Statements"}</definedName>
    <definedName name="wrn.Report." localSheetId="22" hidden="1">{#N/A,#N/A,TRUE,"Summary";#N/A,#N/A,TRUE,"Ratios LDE";#N/A,#N/A,TRUE,"Ratios";#N/A,#N/A,TRUE,"Financial Statements"}</definedName>
    <definedName name="wrn.Report." localSheetId="23" hidden="1">{#N/A,#N/A,TRUE,"Summary";#N/A,#N/A,TRUE,"Ratios LDE";#N/A,#N/A,TRUE,"Ratios";#N/A,#N/A,TRUE,"Financial Statements"}</definedName>
    <definedName name="wrn.Report." hidden="1">{#N/A,#N/A,TRUE,"Summary";#N/A,#N/A,TRUE,"Ratios LDE";#N/A,#N/A,TRUE,"Ratios";#N/A,#N/A,TRUE,"Financial Statements"}</definedName>
    <definedName name="wrn.Report1." localSheetId="25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localSheetId="0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localSheetId="7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localSheetId="20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localSheetId="21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localSheetId="22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localSheetId="23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OR_MEMO." localSheetId="25" hidden="1">{#N/A,#N/A,FALSE,"RORMEMO";#N/A,#N/A,FALSE,"RORSUMMARY";#N/A,#N/A,FALSE,"RORDETAIL"}</definedName>
    <definedName name="wrn.ROR_MEMO." localSheetId="0" hidden="1">{#N/A,#N/A,FALSE,"RORMEMO";#N/A,#N/A,FALSE,"RORSUMMARY";#N/A,#N/A,FALSE,"RORDETAIL"}</definedName>
    <definedName name="wrn.ROR_MEMO." localSheetId="7" hidden="1">{#N/A,#N/A,FALSE,"RORMEMO";#N/A,#N/A,FALSE,"RORSUMMARY";#N/A,#N/A,FALSE,"RORDETAIL"}</definedName>
    <definedName name="wrn.ROR_MEMO." localSheetId="20" hidden="1">{#N/A,#N/A,FALSE,"RORMEMO";#N/A,#N/A,FALSE,"RORSUMMARY";#N/A,#N/A,FALSE,"RORDETAIL"}</definedName>
    <definedName name="wrn.ROR_MEMO." localSheetId="21" hidden="1">{#N/A,#N/A,FALSE,"RORMEMO";#N/A,#N/A,FALSE,"RORSUMMARY";#N/A,#N/A,FALSE,"RORDETAIL"}</definedName>
    <definedName name="wrn.ROR_MEMO." localSheetId="22" hidden="1">{#N/A,#N/A,FALSE,"RORMEMO";#N/A,#N/A,FALSE,"RORSUMMARY";#N/A,#N/A,FALSE,"RORDETAIL"}</definedName>
    <definedName name="wrn.ROR_MEMO." localSheetId="23" hidden="1">{#N/A,#N/A,FALSE,"RORMEMO";#N/A,#N/A,FALSE,"RORSUMMARY";#N/A,#N/A,FALSE,"RORDETAIL"}</definedName>
    <definedName name="wrn.ROR_MEMO." hidden="1">{#N/A,#N/A,FALSE,"RORMEMO";#N/A,#N/A,FALSE,"RORSUMMARY";#N/A,#N/A,FALSE,"RORDETAIL"}</definedName>
    <definedName name="wrn.Schedule._.2c." localSheetId="25" hidden="1">{"Schedule 2c",#N/A,FALSE,"SCHEDULE2c"}</definedName>
    <definedName name="wrn.Schedule._.2c." localSheetId="0" hidden="1">{"Schedule 2c",#N/A,FALSE,"SCHEDULE2c"}</definedName>
    <definedName name="wrn.Schedule._.2c." localSheetId="7" hidden="1">{"Schedule 2c",#N/A,FALSE,"SCHEDULE2c"}</definedName>
    <definedName name="wrn.Schedule._.2c." localSheetId="18" hidden="1">{"Schedule 2c",#N/A,FALSE,"SCHEDULE2c"}</definedName>
    <definedName name="wrn.Schedule._.2c." localSheetId="20" hidden="1">{"Schedule 2c",#N/A,FALSE,"SCHEDULE2c"}</definedName>
    <definedName name="wrn.Schedule._.2c." localSheetId="21" hidden="1">{"Schedule 2c",#N/A,FALSE,"SCHEDULE2c"}</definedName>
    <definedName name="wrn.Schedule._.2c." localSheetId="22" hidden="1">{"Schedule 2c",#N/A,FALSE,"SCHEDULE2c"}</definedName>
    <definedName name="wrn.Schedule._.2c." localSheetId="23" hidden="1">{"Schedule 2c",#N/A,FALSE,"SCHEDULE2c"}</definedName>
    <definedName name="wrn.Schedule._.2c." hidden="1">{"Schedule 2c",#N/A,FALSE,"SCHEDULE2c"}</definedName>
    <definedName name="wrn.SCHEDULE_K_1." localSheetId="25" hidden="1">{"SCHK1",#N/A,FALSE,"FILING REPORTS"}</definedName>
    <definedName name="wrn.SCHEDULE_K_1." localSheetId="0" hidden="1">{"SCHK1",#N/A,FALSE,"FILING REPORTS"}</definedName>
    <definedName name="wrn.SCHEDULE_K_1." localSheetId="7" hidden="1">{"SCHK1",#N/A,FALSE,"FILING REPORTS"}</definedName>
    <definedName name="wrn.SCHEDULE_K_1." localSheetId="20" hidden="1">{"SCHK1",#N/A,FALSE,"FILING REPORTS"}</definedName>
    <definedName name="wrn.SCHEDULE_K_1." localSheetId="21" hidden="1">{"SCHK1",#N/A,FALSE,"FILING REPORTS"}</definedName>
    <definedName name="wrn.SCHEDULE_K_1." localSheetId="22" hidden="1">{"SCHK1",#N/A,FALSE,"FILING REPORTS"}</definedName>
    <definedName name="wrn.SCHEDULE_K_1." localSheetId="23" hidden="1">{"SCHK1",#N/A,FALSE,"FILING REPORTS"}</definedName>
    <definedName name="wrn.SCHEDULE_K_1." hidden="1">{"SCHK1",#N/A,FALSE,"FILING REPORTS"}</definedName>
    <definedName name="wrn.SECTLREPORTS." localSheetId="25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0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7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0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LECT_GL." localSheetId="25" hidden="1">{#N/A,#N/A,FALSE,"GLDwnLoad"}</definedName>
    <definedName name="wrn.SELECT_GL." localSheetId="0" hidden="1">{#N/A,#N/A,FALSE,"GLDwnLoad"}</definedName>
    <definedName name="wrn.SELECT_GL." localSheetId="7" hidden="1">{#N/A,#N/A,FALSE,"GLDwnLoad"}</definedName>
    <definedName name="wrn.SELECT_GL." localSheetId="20" hidden="1">{#N/A,#N/A,FALSE,"GLDwnLoad"}</definedName>
    <definedName name="wrn.SELECT_GL." localSheetId="21" hidden="1">{#N/A,#N/A,FALSE,"GLDwnLoad"}</definedName>
    <definedName name="wrn.SELECT_GL." localSheetId="22" hidden="1">{#N/A,#N/A,FALSE,"GLDwnLoad"}</definedName>
    <definedName name="wrn.SELECT_GL." localSheetId="23" hidden="1">{#N/A,#N/A,FALSE,"GLDwnLoad"}</definedName>
    <definedName name="wrn.SELECT_GL." hidden="1">{#N/A,#N/A,FALSE,"GLDwnLoad"}</definedName>
    <definedName name="wrn.SELECT_INPUTS." localSheetId="25" hidden="1">{#N/A,#N/A,FALSE,"OTHERINPUTS";#N/A,#N/A,FALSE,"SUPPLIEDADJINPUT";#N/A,#N/A,FALSE,"BR&amp;SUPADJ."}</definedName>
    <definedName name="wrn.SELECT_INPUTS." localSheetId="0" hidden="1">{#N/A,#N/A,FALSE,"OTHERINPUTS";#N/A,#N/A,FALSE,"SUPPLIEDADJINPUT";#N/A,#N/A,FALSE,"BR&amp;SUPADJ."}</definedName>
    <definedName name="wrn.SELECT_INPUTS." localSheetId="7" hidden="1">{#N/A,#N/A,FALSE,"OTHERINPUTS";#N/A,#N/A,FALSE,"SUPPLIEDADJINPUT";#N/A,#N/A,FALSE,"BR&amp;SUPADJ."}</definedName>
    <definedName name="wrn.SELECT_INPUTS." localSheetId="20" hidden="1">{#N/A,#N/A,FALSE,"OTHERINPUTS";#N/A,#N/A,FALSE,"SUPPLIEDADJINPUT";#N/A,#N/A,FALSE,"BR&amp;SUPADJ."}</definedName>
    <definedName name="wrn.SELECT_INPUTS." localSheetId="21" hidden="1">{#N/A,#N/A,FALSE,"OTHERINPUTS";#N/A,#N/A,FALSE,"SUPPLIEDADJINPUT";#N/A,#N/A,FALSE,"BR&amp;SUPADJ."}</definedName>
    <definedName name="wrn.SELECT_INPUTS." localSheetId="22" hidden="1">{#N/A,#N/A,FALSE,"OTHERINPUTS";#N/A,#N/A,FALSE,"SUPPLIEDADJINPUT";#N/A,#N/A,FALSE,"BR&amp;SUPADJ."}</definedName>
    <definedName name="wrn.SELECT_INPUTS." localSheetId="23" hidden="1">{#N/A,#N/A,FALSE,"OTHERINPUTS";#N/A,#N/A,FALSE,"SUPPLIEDADJINPUT";#N/A,#N/A,FALSE,"BR&amp;SUPADJ."}</definedName>
    <definedName name="wrn.SELECT_INPUTS." hidden="1">{#N/A,#N/A,FALSE,"OTHERINPUTS";#N/A,#N/A,FALSE,"SUPPLIEDADJINPUT";#N/A,#N/A,FALSE,"BR&amp;SUPADJ."}</definedName>
    <definedName name="wrn.SELECT_PROV." localSheetId="25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LECT_PROV." localSheetId="0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LECT_PROV." localSheetId="7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LECT_PROV." localSheetId="20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LECT_PROV." localSheetId="21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LECT_PROV." localSheetId="22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LECT_PROV." localSheetId="23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PA._.FAC." localSheetId="25" hidden="1">{"SPA_FAC",#N/A,FALSE,"OMPA SPA FAC"}</definedName>
    <definedName name="wrn.SPA._.FAC." localSheetId="0" hidden="1">{"SPA_FAC",#N/A,FALSE,"OMPA SPA FAC"}</definedName>
    <definedName name="wrn.SPA._.FAC." localSheetId="7" hidden="1">{"SPA_FAC",#N/A,FALSE,"OMPA SPA FAC"}</definedName>
    <definedName name="wrn.SPA._.FAC." localSheetId="20" hidden="1">{"SPA_FAC",#N/A,FALSE,"OMPA SPA FAC"}</definedName>
    <definedName name="wrn.SPA._.FAC." localSheetId="21" hidden="1">{"SPA_FAC",#N/A,FALSE,"OMPA SPA FAC"}</definedName>
    <definedName name="wrn.SPA._.FAC." localSheetId="22" hidden="1">{"SPA_FAC",#N/A,FALSE,"OMPA SPA FAC"}</definedName>
    <definedName name="wrn.SPA._.FAC." localSheetId="23" hidden="1">{"SPA_FAC",#N/A,FALSE,"OMPA SPA FAC"}</definedName>
    <definedName name="wrn.SPA._.FAC." hidden="1">{"SPA_FAC",#N/A,FALSE,"OMPA SPA FAC"}</definedName>
    <definedName name="wrn.SPA._.Invoice." localSheetId="25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0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7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0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1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2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3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tatements." localSheetId="2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0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7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20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21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22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23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ETSON." localSheetId="2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7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8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2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2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2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2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MMARY." localSheetId="25" hidden="1">{"OKCLS_SUMMARY",#N/A,FALSE,"INTERNAL REPORTS";"JURIS_SUMMARY",#N/A,FALSE,"INTERNAL REPORTS"}</definedName>
    <definedName name="wrn.SUMMARY." localSheetId="0" hidden="1">{"OKCLS_SUMMARY",#N/A,FALSE,"INTERNAL REPORTS";"JURIS_SUMMARY",#N/A,FALSE,"INTERNAL REPORTS"}</definedName>
    <definedName name="wrn.SUMMARY." localSheetId="7" hidden="1">{"OKCLS_SUMMARY",#N/A,FALSE,"INTERNAL REPORTS";"JURIS_SUMMARY",#N/A,FALSE,"INTERNAL REPORTS"}</definedName>
    <definedName name="wrn.SUMMARY." localSheetId="20" hidden="1">{"OKCLS_SUMMARY",#N/A,FALSE,"INTERNAL REPORTS";"JURIS_SUMMARY",#N/A,FALSE,"INTERNAL REPORTS"}</definedName>
    <definedName name="wrn.SUMMARY." localSheetId="21" hidden="1">{"OKCLS_SUMMARY",#N/A,FALSE,"INTERNAL REPORTS";"JURIS_SUMMARY",#N/A,FALSE,"INTERNAL REPORTS"}</definedName>
    <definedName name="wrn.SUMMARY." localSheetId="22" hidden="1">{"OKCLS_SUMMARY",#N/A,FALSE,"INTERNAL REPORTS";"JURIS_SUMMARY",#N/A,FALSE,"INTERNAL REPORTS"}</definedName>
    <definedName name="wrn.SUMMARY." localSheetId="23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Summary_GL." localSheetId="25" hidden="1">{#N/A,#N/A,FALSE,"GLDwnLoad"}</definedName>
    <definedName name="wrn.Summary_GL." localSheetId="0" hidden="1">{#N/A,#N/A,FALSE,"GLDwnLoad"}</definedName>
    <definedName name="wrn.Summary_GL." localSheetId="7" hidden="1">{#N/A,#N/A,FALSE,"GLDwnLoad"}</definedName>
    <definedName name="wrn.Summary_GL." localSheetId="20" hidden="1">{#N/A,#N/A,FALSE,"GLDwnLoad"}</definedName>
    <definedName name="wrn.Summary_GL." localSheetId="21" hidden="1">{#N/A,#N/A,FALSE,"GLDwnLoad"}</definedName>
    <definedName name="wrn.Summary_GL." localSheetId="22" hidden="1">{#N/A,#N/A,FALSE,"GLDwnLoad"}</definedName>
    <definedName name="wrn.Summary_GL." localSheetId="23" hidden="1">{#N/A,#N/A,FALSE,"GLDwnLoad"}</definedName>
    <definedName name="wrn.Summary_GL." hidden="1">{#N/A,#N/A,FALSE,"GLDwnLoad"}</definedName>
    <definedName name="wrn.SUP.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localSheetId="25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7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2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21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2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23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port_Net_Plant." localSheetId="25" hidden="1">{"Support Net Plant=Net Utility Plant",#N/A,FALSE,"Net Plant"}</definedName>
    <definedName name="wrn.Support_Net_Plant." localSheetId="0" hidden="1">{"Support Net Plant=Net Utility Plant",#N/A,FALSE,"Net Plant"}</definedName>
    <definedName name="wrn.Support_Net_Plant." localSheetId="7" hidden="1">{"Support Net Plant=Net Utility Plant",#N/A,FALSE,"Net Plant"}</definedName>
    <definedName name="wrn.Support_Net_Plant." localSheetId="20" hidden="1">{"Support Net Plant=Net Utility Plant",#N/A,FALSE,"Net Plant"}</definedName>
    <definedName name="wrn.Support_Net_Plant." localSheetId="21" hidden="1">{"Support Net Plant=Net Utility Plant",#N/A,FALSE,"Net Plant"}</definedName>
    <definedName name="wrn.Support_Net_Plant." localSheetId="22" hidden="1">{"Support Net Plant=Net Utility Plant",#N/A,FALSE,"Net Plant"}</definedName>
    <definedName name="wrn.Support_Net_Plant." localSheetId="23" hidden="1">{"Support Net Plant=Net Utility Plant",#N/A,FALSE,"Net Plant"}</definedName>
    <definedName name="wrn.Support_Net_Plant." hidden="1">{"Support Net Plant=Net Utility Plant",#N/A,FALSE,"Net Plant"}</definedName>
    <definedName name="wrn.Support_O_M_Cust_Emp." localSheetId="25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O_M_Cust_Emp." localSheetId="0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O_M_Cust_Emp." localSheetId="7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O_M_Cust_Emp." localSheetId="20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O_M_Cust_Emp." localSheetId="21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O_M_Cust_Emp." localSheetId="22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O_M_Cust_Emp." localSheetId="23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O_M_Cust_Emp.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Rev_Op_Inc." localSheetId="25" hidden="1">{"Support/Rev Op Inc=Total revenue + OIBT",#N/A,FALSE,"Rev-Op Inc"}</definedName>
    <definedName name="wrn.Support_Rev_Op_Inc." localSheetId="0" hidden="1">{"Support/Rev Op Inc=Total revenue + OIBT",#N/A,FALSE,"Rev-Op Inc"}</definedName>
    <definedName name="wrn.Support_Rev_Op_Inc." localSheetId="7" hidden="1">{"Support/Rev Op Inc=Total revenue + OIBT",#N/A,FALSE,"Rev-Op Inc"}</definedName>
    <definedName name="wrn.Support_Rev_Op_Inc." localSheetId="20" hidden="1">{"Support/Rev Op Inc=Total revenue + OIBT",#N/A,FALSE,"Rev-Op Inc"}</definedName>
    <definedName name="wrn.Support_Rev_Op_Inc." localSheetId="21" hidden="1">{"Support/Rev Op Inc=Total revenue + OIBT",#N/A,FALSE,"Rev-Op Inc"}</definedName>
    <definedName name="wrn.Support_Rev_Op_Inc." localSheetId="22" hidden="1">{"Support/Rev Op Inc=Total revenue + OIBT",#N/A,FALSE,"Rev-Op Inc"}</definedName>
    <definedName name="wrn.Support_Rev_Op_Inc." localSheetId="23" hidden="1">{"Support/Rev Op Inc=Total revenue + OIBT",#N/A,FALSE,"Rev-Op Inc"}</definedName>
    <definedName name="wrn.Support_Rev_Op_Inc." hidden="1">{"Support/Rev Op Inc=Total revenue + OIBT",#N/A,FALSE,"Rev-Op Inc"}</definedName>
    <definedName name="wrn.Table._.SBU._.1996_2002." localSheetId="25" hidden="1">{"SBU Numbers 1996_2002",#N/A,FALSE,"Strategic Business Lines"}</definedName>
    <definedName name="wrn.Table._.SBU._.1996_2002." localSheetId="0" hidden="1">{"SBU Numbers 1996_2002",#N/A,FALSE,"Strategic Business Lines"}</definedName>
    <definedName name="wrn.Table._.SBU._.1996_2002." localSheetId="7" hidden="1">{"SBU Numbers 1996_2002",#N/A,FALSE,"Strategic Business Lines"}</definedName>
    <definedName name="wrn.Table._.SBU._.1996_2002." localSheetId="20" hidden="1">{"SBU Numbers 1996_2002",#N/A,FALSE,"Strategic Business Lines"}</definedName>
    <definedName name="wrn.Table._.SBU._.1996_2002." localSheetId="21" hidden="1">{"SBU Numbers 1996_2002",#N/A,FALSE,"Strategic Business Lines"}</definedName>
    <definedName name="wrn.Table._.SBU._.1996_2002." localSheetId="22" hidden="1">{"SBU Numbers 1996_2002",#N/A,FALSE,"Strategic Business Lines"}</definedName>
    <definedName name="wrn.Table._.SBU._.1996_2002." localSheetId="23" hidden="1">{"SBU Numbers 1996_2002",#N/A,FALSE,"Strategic Business Lines"}</definedName>
    <definedName name="wrn.Table._.SBU._.1996_2002." hidden="1">{"SBU Numbers 1996_2002",#N/A,FALSE,"Strategic Business Lines"}</definedName>
    <definedName name="wrn.tables." localSheetId="25" hidden="1">{"print1",#N/A,FALSE,"D21CUSTS";"print2",#N/A,FALSE,"D21CUSTS";"print3",#N/A,FALSE,"D21CUSTS";"print4",#N/A,FALSE,"D21CUSTS"}</definedName>
    <definedName name="wrn.tables." localSheetId="0" hidden="1">{"print1",#N/A,FALSE,"D21CUSTS";"print2",#N/A,FALSE,"D21CUSTS";"print3",#N/A,FALSE,"D21CUSTS";"print4",#N/A,FALSE,"D21CUSTS"}</definedName>
    <definedName name="wrn.tables." localSheetId="7" hidden="1">{"print1",#N/A,FALSE,"D21CUSTS";"print2",#N/A,FALSE,"D21CUSTS";"print3",#N/A,FALSE,"D21CUSTS";"print4",#N/A,FALSE,"D21CUSTS"}</definedName>
    <definedName name="wrn.tables." localSheetId="18" hidden="1">{"print1",#N/A,FALSE,"D21CUSTS";"print2",#N/A,FALSE,"D21CUSTS";"print3",#N/A,FALSE,"D21CUSTS";"print4",#N/A,FALSE,"D21CUSTS"}</definedName>
    <definedName name="wrn.tables." localSheetId="20" hidden="1">{"print1",#N/A,FALSE,"D21CUSTS";"print2",#N/A,FALSE,"D21CUSTS";"print3",#N/A,FALSE,"D21CUSTS";"print4",#N/A,FALSE,"D21CUSTS"}</definedName>
    <definedName name="wrn.tables." localSheetId="21" hidden="1">{"print1",#N/A,FALSE,"D21CUSTS";"print2",#N/A,FALSE,"D21CUSTS";"print3",#N/A,FALSE,"D21CUSTS";"print4",#N/A,FALSE,"D21CUSTS"}</definedName>
    <definedName name="wrn.tables." localSheetId="22" hidden="1">{"print1",#N/A,FALSE,"D21CUSTS";"print2",#N/A,FALSE,"D21CUSTS";"print3",#N/A,FALSE,"D21CUSTS";"print4",#N/A,FALSE,"D21CUSTS"}</definedName>
    <definedName name="wrn.tables." localSheetId="23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wrn.TAXES._.OTHER." localSheetId="25" hidden="1">{"JURIS_TAXES_OTHER",#N/A,FALSE,"COSTSTUDY";"OKCLS_TAXES_OTHER",#N/A,FALSE,"COSTSTUDY"}</definedName>
    <definedName name="wrn.TAXES._.OTHER." localSheetId="0" hidden="1">{"JURIS_TAXES_OTHER",#N/A,FALSE,"COSTSTUDY";"OKCLS_TAXES_OTHER",#N/A,FALSE,"COSTSTUDY"}</definedName>
    <definedName name="wrn.TAXES._.OTHER." localSheetId="7" hidden="1">{"JURIS_TAXES_OTHER",#N/A,FALSE,"COSTSTUDY";"OKCLS_TAXES_OTHER",#N/A,FALSE,"COSTSTUDY"}</definedName>
    <definedName name="wrn.TAXES._.OTHER." localSheetId="20" hidden="1">{"JURIS_TAXES_OTHER",#N/A,FALSE,"COSTSTUDY";"OKCLS_TAXES_OTHER",#N/A,FALSE,"COSTSTUDY"}</definedName>
    <definedName name="wrn.TAXES._.OTHER." localSheetId="21" hidden="1">{"JURIS_TAXES_OTHER",#N/A,FALSE,"COSTSTUDY";"OKCLS_TAXES_OTHER",#N/A,FALSE,"COSTSTUDY"}</definedName>
    <definedName name="wrn.TAXES._.OTHER." localSheetId="22" hidden="1">{"JURIS_TAXES_OTHER",#N/A,FALSE,"COSTSTUDY";"OKCLS_TAXES_OTHER",#N/A,FALSE,"COSTSTUDY"}</definedName>
    <definedName name="wrn.TAXES._.OTHER." localSheetId="23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wrn.TESTS." localSheetId="25" hidden="1">{"PAGE_1",#N/A,FALSE,"MONTH"}</definedName>
    <definedName name="wrn.TESTS." localSheetId="0" hidden="1">{"PAGE_1",#N/A,FALSE,"MONTH"}</definedName>
    <definedName name="wrn.TESTS." localSheetId="7" hidden="1">{"PAGE_1",#N/A,FALSE,"MONTH"}</definedName>
    <definedName name="wrn.TESTS." localSheetId="18" hidden="1">{"PAGE_1",#N/A,FALSE,"MONTH"}</definedName>
    <definedName name="wrn.TESTS." localSheetId="20" hidden="1">{"PAGE_1",#N/A,FALSE,"MONTH"}</definedName>
    <definedName name="wrn.TESTS." localSheetId="21" hidden="1">{"PAGE_1",#N/A,FALSE,"MONTH"}</definedName>
    <definedName name="wrn.TESTS." localSheetId="22" hidden="1">{"PAGE_1",#N/A,FALSE,"MONTH"}</definedName>
    <definedName name="wrn.TESTS." localSheetId="23" hidden="1">{"PAGE_1",#N/A,FALSE,"MONTH"}</definedName>
    <definedName name="wrn.TESTS." hidden="1">{"PAGE_1",#N/A,FALSE,"MONTH"}</definedName>
    <definedName name="wrn.Total._.Report." localSheetId="25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localSheetId="0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localSheetId="7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localSheetId="20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localSheetId="21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localSheetId="22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localSheetId="23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UWMAC." localSheetId="25" hidden="1">{"UWMACISV",#N/A,FALSE,"Sheet1";"UWMACSAV",#N/A,FALSE,"Sheet1";"UWMACBSV",#N/A,FALSE,"Sheet1";"UWMACSFDV",#N/A,FALSE,"Sheet1"}</definedName>
    <definedName name="wrn.UWMAC." localSheetId="0" hidden="1">{"UWMACISV",#N/A,FALSE,"Sheet1";"UWMACSAV",#N/A,FALSE,"Sheet1";"UWMACBSV",#N/A,FALSE,"Sheet1";"UWMACSFDV",#N/A,FALSE,"Sheet1"}</definedName>
    <definedName name="wrn.UWMAC." localSheetId="7" hidden="1">{"UWMACISV",#N/A,FALSE,"Sheet1";"UWMACSAV",#N/A,FALSE,"Sheet1";"UWMACBSV",#N/A,FALSE,"Sheet1";"UWMACSFDV",#N/A,FALSE,"Sheet1"}</definedName>
    <definedName name="wrn.UWMAC." localSheetId="20" hidden="1">{"UWMACISV",#N/A,FALSE,"Sheet1";"UWMACSAV",#N/A,FALSE,"Sheet1";"UWMACBSV",#N/A,FALSE,"Sheet1";"UWMACSFDV",#N/A,FALSE,"Sheet1"}</definedName>
    <definedName name="wrn.UWMAC." localSheetId="21" hidden="1">{"UWMACISV",#N/A,FALSE,"Sheet1";"UWMACSAV",#N/A,FALSE,"Sheet1";"UWMACBSV",#N/A,FALSE,"Sheet1";"UWMACSFDV",#N/A,FALSE,"Sheet1"}</definedName>
    <definedName name="wrn.UWMAC." localSheetId="22" hidden="1">{"UWMACISV",#N/A,FALSE,"Sheet1";"UWMACSAV",#N/A,FALSE,"Sheet1";"UWMACBSV",#N/A,FALSE,"Sheet1";"UWMACSFDV",#N/A,FALSE,"Sheet1"}</definedName>
    <definedName name="wrn.UWMAC." localSheetId="23" hidden="1">{"UWMACISV",#N/A,FALSE,"Sheet1";"UWMACSAV",#N/A,FALSE,"Sheet1";"UWMACBSV",#N/A,FALSE,"Sheet1";"UWMACSFDV",#N/A,FALSE,"Sheet1"}</definedName>
    <definedName name="wrn.UWMAC." hidden="1">{"UWMACISV",#N/A,FALSE,"Sheet1";"UWMACSAV",#N/A,FALSE,"Sheet1";"UWMACBSV",#N/A,FALSE,"Sheet1";"UWMACSFDV",#N/A,FALSE,"Sheet1"}</definedName>
    <definedName name="wrn.UWNJ." localSheetId="25" hidden="1">{"UWNJISV",#N/A,FALSE,"Sheet1";"UWNJSAV",#N/A,FALSE,"Sheet1";"UWNJBSV",#N/A,FALSE,"Sheet1";"UWNJSFDV",#N/A,FALSE,"Sheet1"}</definedName>
    <definedName name="wrn.UWNJ." localSheetId="0" hidden="1">{"UWNJISV",#N/A,FALSE,"Sheet1";"UWNJSAV",#N/A,FALSE,"Sheet1";"UWNJBSV",#N/A,FALSE,"Sheet1";"UWNJSFDV",#N/A,FALSE,"Sheet1"}</definedName>
    <definedName name="wrn.UWNJ." localSheetId="7" hidden="1">{"UWNJISV",#N/A,FALSE,"Sheet1";"UWNJSAV",#N/A,FALSE,"Sheet1";"UWNJBSV",#N/A,FALSE,"Sheet1";"UWNJSFDV",#N/A,FALSE,"Sheet1"}</definedName>
    <definedName name="wrn.UWNJ." localSheetId="20" hidden="1">{"UWNJISV",#N/A,FALSE,"Sheet1";"UWNJSAV",#N/A,FALSE,"Sheet1";"UWNJBSV",#N/A,FALSE,"Sheet1";"UWNJSFDV",#N/A,FALSE,"Sheet1"}</definedName>
    <definedName name="wrn.UWNJ." localSheetId="21" hidden="1">{"UWNJISV",#N/A,FALSE,"Sheet1";"UWNJSAV",#N/A,FALSE,"Sheet1";"UWNJBSV",#N/A,FALSE,"Sheet1";"UWNJSFDV",#N/A,FALSE,"Sheet1"}</definedName>
    <definedName name="wrn.UWNJ." localSheetId="22" hidden="1">{"UWNJISV",#N/A,FALSE,"Sheet1";"UWNJSAV",#N/A,FALSE,"Sheet1";"UWNJBSV",#N/A,FALSE,"Sheet1";"UWNJSFDV",#N/A,FALSE,"Sheet1"}</definedName>
    <definedName name="wrn.UWNJ." localSheetId="23" hidden="1">{"UWNJISV",#N/A,FALSE,"Sheet1";"UWNJSAV",#N/A,FALSE,"Sheet1";"UWNJBSV",#N/A,FALSE,"Sheet1";"UWNJSFDV",#N/A,FALSE,"Sheet1"}</definedName>
    <definedName name="wrn.UWNJ." hidden="1">{"UWNJISV",#N/A,FALSE,"Sheet1";"UWNJSAV",#N/A,FALSE,"Sheet1";"UWNJBSV",#N/A,FALSE,"Sheet1";"UWNJSFDV",#N/A,FALSE,"Sheet1"}</definedName>
    <definedName name="wrn.UWNY." localSheetId="25" hidden="1">{"UWNYISV",#N/A,FALSE,"Sheet1";"UWNYSAV",#N/A,FALSE,"Sheet1";"UWNYBSV",#N/A,FALSE,"Sheet1";"UWNYSFDV",#N/A,FALSE,"Sheet1"}</definedName>
    <definedName name="wrn.UWNY." localSheetId="0" hidden="1">{"UWNYISV",#N/A,FALSE,"Sheet1";"UWNYSAV",#N/A,FALSE,"Sheet1";"UWNYBSV",#N/A,FALSE,"Sheet1";"UWNYSFDV",#N/A,FALSE,"Sheet1"}</definedName>
    <definedName name="wrn.UWNY." localSheetId="7" hidden="1">{"UWNYISV",#N/A,FALSE,"Sheet1";"UWNYSAV",#N/A,FALSE,"Sheet1";"UWNYBSV",#N/A,FALSE,"Sheet1";"UWNYSFDV",#N/A,FALSE,"Sheet1"}</definedName>
    <definedName name="wrn.UWNY." localSheetId="20" hidden="1">{"UWNYISV",#N/A,FALSE,"Sheet1";"UWNYSAV",#N/A,FALSE,"Sheet1";"UWNYBSV",#N/A,FALSE,"Sheet1";"UWNYSFDV",#N/A,FALSE,"Sheet1"}</definedName>
    <definedName name="wrn.UWNY." localSheetId="21" hidden="1">{"UWNYISV",#N/A,FALSE,"Sheet1";"UWNYSAV",#N/A,FALSE,"Sheet1";"UWNYBSV",#N/A,FALSE,"Sheet1";"UWNYSFDV",#N/A,FALSE,"Sheet1"}</definedName>
    <definedName name="wrn.UWNY." localSheetId="22" hidden="1">{"UWNYISV",#N/A,FALSE,"Sheet1";"UWNYSAV",#N/A,FALSE,"Sheet1";"UWNYBSV",#N/A,FALSE,"Sheet1";"UWNYSFDV",#N/A,FALSE,"Sheet1"}</definedName>
    <definedName name="wrn.UWNY." localSheetId="23" hidden="1">{"UWNYISV",#N/A,FALSE,"Sheet1";"UWNYSAV",#N/A,FALSE,"Sheet1";"UWNYBSV",#N/A,FALSE,"Sheet1";"UWNYSFDV",#N/A,FALSE,"Sheet1"}</definedName>
    <definedName name="wrn.UWNY." hidden="1">{"UWNYISV",#N/A,FALSE,"Sheet1";"UWNYSAV",#N/A,FALSE,"Sheet1";"UWNYBSV",#N/A,FALSE,"Sheet1";"UWNYSFDV",#N/A,FALSE,"Sheet1"}</definedName>
    <definedName name="wrn.UWW." localSheetId="25" hidden="1">{"UWWISV",#N/A,FALSE,"Sheet1";"UWWSAV",#N/A,FALSE,"Sheet1";"UWWBSV",#N/A,FALSE,"Sheet1";"UWWSFDV",#N/A,FALSE,"Sheet1"}</definedName>
    <definedName name="wrn.UWW." localSheetId="0" hidden="1">{"UWWISV",#N/A,FALSE,"Sheet1";"UWWSAV",#N/A,FALSE,"Sheet1";"UWWBSV",#N/A,FALSE,"Sheet1";"UWWSFDV",#N/A,FALSE,"Sheet1"}</definedName>
    <definedName name="wrn.UWW." localSheetId="7" hidden="1">{"UWWISV",#N/A,FALSE,"Sheet1";"UWWSAV",#N/A,FALSE,"Sheet1";"UWWBSV",#N/A,FALSE,"Sheet1";"UWWSFDV",#N/A,FALSE,"Sheet1"}</definedName>
    <definedName name="wrn.UWW." localSheetId="20" hidden="1">{"UWWISV",#N/A,FALSE,"Sheet1";"UWWSAV",#N/A,FALSE,"Sheet1";"UWWBSV",#N/A,FALSE,"Sheet1";"UWWSFDV",#N/A,FALSE,"Sheet1"}</definedName>
    <definedName name="wrn.UWW." localSheetId="21" hidden="1">{"UWWISV",#N/A,FALSE,"Sheet1";"UWWSAV",#N/A,FALSE,"Sheet1";"UWWBSV",#N/A,FALSE,"Sheet1";"UWWSFDV",#N/A,FALSE,"Sheet1"}</definedName>
    <definedName name="wrn.UWW." localSheetId="22" hidden="1">{"UWWISV",#N/A,FALSE,"Sheet1";"UWWSAV",#N/A,FALSE,"Sheet1";"UWWBSV",#N/A,FALSE,"Sheet1";"UWWSFDV",#N/A,FALSE,"Sheet1"}</definedName>
    <definedName name="wrn.UWW." localSheetId="23" hidden="1">{"UWWISV",#N/A,FALSE,"Sheet1";"UWWSAV",#N/A,FALSE,"Sheet1";"UWWBSV",#N/A,FALSE,"Sheet1";"UWWSFDV",#N/A,FALSE,"Sheet1"}</definedName>
    <definedName name="wrn.UWW." hidden="1">{"UWWISV",#N/A,FALSE,"Sheet1";"UWWSAV",#N/A,FALSE,"Sheet1";"UWWBSV",#N/A,FALSE,"Sheet1";"UWWSFDV",#N/A,FALSE,"Sheet1"}</definedName>
    <definedName name="wrn.WEATHER._.AND._.YR._.END._.CUST._.ADJ." localSheetId="25" hidden="1">{"WEATHER_CUSTOMERS",#N/A,FALSE,"Ok_Fuel&amp;Rev"}</definedName>
    <definedName name="wrn.WEATHER._.AND._.YR._.END._.CUST._.ADJ." localSheetId="0" hidden="1">{"WEATHER_CUSTOMERS",#N/A,FALSE,"Ok_Fuel&amp;Rev"}</definedName>
    <definedName name="wrn.WEATHER._.AND._.YR._.END._.CUST._.ADJ." localSheetId="7" hidden="1">{"WEATHER_CUSTOMERS",#N/A,FALSE,"Ok_Fuel&amp;Rev"}</definedName>
    <definedName name="wrn.WEATHER._.AND._.YR._.END._.CUST._.ADJ." localSheetId="20" hidden="1">{"WEATHER_CUSTOMERS",#N/A,FALSE,"Ok_Fuel&amp;Rev"}</definedName>
    <definedName name="wrn.WEATHER._.AND._.YR._.END._.CUST._.ADJ." localSheetId="21" hidden="1">{"WEATHER_CUSTOMERS",#N/A,FALSE,"Ok_Fuel&amp;Rev"}</definedName>
    <definedName name="wrn.WEATHER._.AND._.YR._.END._.CUST._.ADJ." localSheetId="22" hidden="1">{"WEATHER_CUSTOMERS",#N/A,FALSE,"Ok_Fuel&amp;Rev"}</definedName>
    <definedName name="wrn.WEATHER._.AND._.YR._.END._.CUST._.ADJ." localSheetId="23" hidden="1">{"WEATHER_CUSTOMERS",#N/A,FALSE,"Ok_Fuel&amp;Rev"}</definedName>
    <definedName name="wrn.WEATHER._.AND._.YR._.END._.CUST._.ADJ." hidden="1">{"WEATHER_CUSTOMERS",#N/A,FALSE,"Ok_Fuel&amp;Rev"}</definedName>
    <definedName name="wrn.Wkp._.Capital._.Structure." localSheetId="25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7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2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21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22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23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25" hidden="1">{"Wkp ComEquity",#N/A,FALSE,"Cap Struct WPs"}</definedName>
    <definedName name="wrn.Wkp._.ComEquity." localSheetId="0" hidden="1">{"Wkp ComEquity",#N/A,FALSE,"Cap Struct WPs"}</definedName>
    <definedName name="wrn.Wkp._.ComEquity." localSheetId="7" hidden="1">{"Wkp ComEquity",#N/A,FALSE,"Cap Struct WPs"}</definedName>
    <definedName name="wrn.Wkp._.ComEquity." localSheetId="20" hidden="1">{"Wkp ComEquity",#N/A,FALSE,"Cap Struct WPs"}</definedName>
    <definedName name="wrn.Wkp._.ComEquity." localSheetId="21" hidden="1">{"Wkp ComEquity",#N/A,FALSE,"Cap Struct WPs"}</definedName>
    <definedName name="wrn.Wkp._.ComEquity." localSheetId="22" hidden="1">{"Wkp ComEquity",#N/A,FALSE,"Cap Struct WPs"}</definedName>
    <definedName name="wrn.Wkp._.ComEquity." localSheetId="23" hidden="1">{"Wkp ComEquity",#N/A,FALSE,"Cap Struct WPs"}</definedName>
    <definedName name="wrn.Wkp._.ComEquity." hidden="1">{"Wkp ComEquity",#N/A,FALSE,"Cap Struct WPs"}</definedName>
    <definedName name="wrn.Wkp._.JDITC." localSheetId="25" hidden="1">{"Wkp JDITC",#N/A,FALSE,"Cap Struct WPs"}</definedName>
    <definedName name="wrn.Wkp._.JDITC." localSheetId="0" hidden="1">{"Wkp JDITC",#N/A,FALSE,"Cap Struct WPs"}</definedName>
    <definedName name="wrn.Wkp._.JDITC." localSheetId="7" hidden="1">{"Wkp JDITC",#N/A,FALSE,"Cap Struct WPs"}</definedName>
    <definedName name="wrn.Wkp._.JDITC." localSheetId="20" hidden="1">{"Wkp JDITC",#N/A,FALSE,"Cap Struct WPs"}</definedName>
    <definedName name="wrn.Wkp._.JDITC." localSheetId="21" hidden="1">{"Wkp JDITC",#N/A,FALSE,"Cap Struct WPs"}</definedName>
    <definedName name="wrn.Wkp._.JDITC." localSheetId="22" hidden="1">{"Wkp JDITC",#N/A,FALSE,"Cap Struct WPs"}</definedName>
    <definedName name="wrn.Wkp._.JDITC." localSheetId="23" hidden="1">{"Wkp JDITC",#N/A,FALSE,"Cap Struct WPs"}</definedName>
    <definedName name="wrn.Wkp._.JDITC." hidden="1">{"Wkp JDITC",#N/A,FALSE,"Cap Struct WPs"}</definedName>
    <definedName name="wrn.Wkp._.LTerm._.Debt." localSheetId="25" hidden="1">{"Wkp LTerm Debt",#N/A,FALSE,"Cap Struct WPs"}</definedName>
    <definedName name="wrn.Wkp._.LTerm._.Debt." localSheetId="0" hidden="1">{"Wkp LTerm Debt",#N/A,FALSE,"Cap Struct WPs"}</definedName>
    <definedName name="wrn.Wkp._.LTerm._.Debt." localSheetId="7" hidden="1">{"Wkp LTerm Debt",#N/A,FALSE,"Cap Struct WPs"}</definedName>
    <definedName name="wrn.Wkp._.LTerm._.Debt." localSheetId="20" hidden="1">{"Wkp LTerm Debt",#N/A,FALSE,"Cap Struct WPs"}</definedName>
    <definedName name="wrn.Wkp._.LTerm._.Debt." localSheetId="21" hidden="1">{"Wkp LTerm Debt",#N/A,FALSE,"Cap Struct WPs"}</definedName>
    <definedName name="wrn.Wkp._.LTerm._.Debt." localSheetId="22" hidden="1">{"Wkp LTerm Debt",#N/A,FALSE,"Cap Struct WPs"}</definedName>
    <definedName name="wrn.Wkp._.LTerm._.Debt." localSheetId="23" hidden="1">{"Wkp LTerm Debt",#N/A,FALSE,"Cap Struct WPs"}</definedName>
    <definedName name="wrn.Wkp._.LTerm._.Debt." hidden="1">{"Wkp LTerm Debt",#N/A,FALSE,"Cap Struct WPs"}</definedName>
    <definedName name="wrn.Wkp._.LTerm._.Debt._.13Mo._.Avg." localSheetId="25" hidden="1">{"Wkp LTerm Debt 13MoAvg",#N/A,FALSE,"Cap Struct WPs"}</definedName>
    <definedName name="wrn.Wkp._.LTerm._.Debt._.13Mo._.Avg." localSheetId="0" hidden="1">{"Wkp LTerm Debt 13MoAvg",#N/A,FALSE,"Cap Struct WPs"}</definedName>
    <definedName name="wrn.Wkp._.LTerm._.Debt._.13Mo._.Avg." localSheetId="7" hidden="1">{"Wkp LTerm Debt 13MoAvg",#N/A,FALSE,"Cap Struct WPs"}</definedName>
    <definedName name="wrn.Wkp._.LTerm._.Debt._.13Mo._.Avg." localSheetId="20" hidden="1">{"Wkp LTerm Debt 13MoAvg",#N/A,FALSE,"Cap Struct WPs"}</definedName>
    <definedName name="wrn.Wkp._.LTerm._.Debt._.13Mo._.Avg." localSheetId="21" hidden="1">{"Wkp LTerm Debt 13MoAvg",#N/A,FALSE,"Cap Struct WPs"}</definedName>
    <definedName name="wrn.Wkp._.LTerm._.Debt._.13Mo._.Avg." localSheetId="22" hidden="1">{"Wkp LTerm Debt 13MoAvg",#N/A,FALSE,"Cap Struct WPs"}</definedName>
    <definedName name="wrn.Wkp._.LTerm._.Debt._.13Mo._.Avg." localSheetId="23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25" hidden="1">{"Wkp Lterm Debt Amort",#N/A,FALSE,"Cap Struct WPs"}</definedName>
    <definedName name="wrn.Wkp._.LTerm._.Debt._.Amort." localSheetId="0" hidden="1">{"Wkp Lterm Debt Amort",#N/A,FALSE,"Cap Struct WPs"}</definedName>
    <definedName name="wrn.Wkp._.LTerm._.Debt._.Amort." localSheetId="7" hidden="1">{"Wkp Lterm Debt Amort",#N/A,FALSE,"Cap Struct WPs"}</definedName>
    <definedName name="wrn.Wkp._.LTerm._.Debt._.Amort." localSheetId="20" hidden="1">{"Wkp Lterm Debt Amort",#N/A,FALSE,"Cap Struct WPs"}</definedName>
    <definedName name="wrn.Wkp._.LTerm._.Debt._.Amort." localSheetId="21" hidden="1">{"Wkp Lterm Debt Amort",#N/A,FALSE,"Cap Struct WPs"}</definedName>
    <definedName name="wrn.Wkp._.LTerm._.Debt._.Amort." localSheetId="22" hidden="1">{"Wkp Lterm Debt Amort",#N/A,FALSE,"Cap Struct WPs"}</definedName>
    <definedName name="wrn.Wkp._.LTerm._.Debt._.Amort." localSheetId="23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25" hidden="1">{"Wkp LTerm Debt Int",#N/A,FALSE,"Cap Struct WPs"}</definedName>
    <definedName name="wrn.Wkp._.LTerm._.Debt._.Int." localSheetId="0" hidden="1">{"Wkp LTerm Debt Int",#N/A,FALSE,"Cap Struct WPs"}</definedName>
    <definedName name="wrn.Wkp._.LTerm._.Debt._.Int." localSheetId="7" hidden="1">{"Wkp LTerm Debt Int",#N/A,FALSE,"Cap Struct WPs"}</definedName>
    <definedName name="wrn.Wkp._.LTerm._.Debt._.Int." localSheetId="20" hidden="1">{"Wkp LTerm Debt Int",#N/A,FALSE,"Cap Struct WPs"}</definedName>
    <definedName name="wrn.Wkp._.LTerm._.Debt._.Int." localSheetId="21" hidden="1">{"Wkp LTerm Debt Int",#N/A,FALSE,"Cap Struct WPs"}</definedName>
    <definedName name="wrn.Wkp._.LTerm._.Debt._.Int." localSheetId="22" hidden="1">{"Wkp LTerm Debt Int",#N/A,FALSE,"Cap Struct WPs"}</definedName>
    <definedName name="wrn.Wkp._.LTerm._.Debt._.Int." localSheetId="23" hidden="1">{"Wkp LTerm Debt Int",#N/A,FALSE,"Cap Struct WPs"}</definedName>
    <definedName name="wrn.Wkp._.LTerm._.Debt._.Int." hidden="1">{"Wkp LTerm Debt Int",#N/A,FALSE,"Cap Struct WPs"}</definedName>
    <definedName name="wrn.Wkp._.PreStock." localSheetId="25" hidden="1">{"Wkp PreStock",#N/A,FALSE,"Cap Struct WPs"}</definedName>
    <definedName name="wrn.Wkp._.PreStock." localSheetId="0" hidden="1">{"Wkp PreStock",#N/A,FALSE,"Cap Struct WPs"}</definedName>
    <definedName name="wrn.Wkp._.PreStock." localSheetId="7" hidden="1">{"Wkp PreStock",#N/A,FALSE,"Cap Struct WPs"}</definedName>
    <definedName name="wrn.Wkp._.PreStock." localSheetId="20" hidden="1">{"Wkp PreStock",#N/A,FALSE,"Cap Struct WPs"}</definedName>
    <definedName name="wrn.Wkp._.PreStock." localSheetId="21" hidden="1">{"Wkp PreStock",#N/A,FALSE,"Cap Struct WPs"}</definedName>
    <definedName name="wrn.Wkp._.PreStock." localSheetId="22" hidden="1">{"Wkp PreStock",#N/A,FALSE,"Cap Struct WPs"}</definedName>
    <definedName name="wrn.Wkp._.PreStock." localSheetId="23" hidden="1">{"Wkp PreStock",#N/A,FALSE,"Cap Struct WPs"}</definedName>
    <definedName name="wrn.Wkp._.PreStock." hidden="1">{"Wkp PreStock",#N/A,FALSE,"Cap Struct WPs"}</definedName>
    <definedName name="wrn.Wkp._.PreStock._.13MoAvg." localSheetId="25" hidden="1">{"Wkp PreStock 13MoAvg",#N/A,FALSE,"Cap Struct WPs"}</definedName>
    <definedName name="wrn.Wkp._.PreStock._.13MoAvg." localSheetId="0" hidden="1">{"Wkp PreStock 13MoAvg",#N/A,FALSE,"Cap Struct WPs"}</definedName>
    <definedName name="wrn.Wkp._.PreStock._.13MoAvg." localSheetId="7" hidden="1">{"Wkp PreStock 13MoAvg",#N/A,FALSE,"Cap Struct WPs"}</definedName>
    <definedName name="wrn.Wkp._.PreStock._.13MoAvg." localSheetId="20" hidden="1">{"Wkp PreStock 13MoAvg",#N/A,FALSE,"Cap Struct WPs"}</definedName>
    <definedName name="wrn.Wkp._.PreStock._.13MoAvg." localSheetId="21" hidden="1">{"Wkp PreStock 13MoAvg",#N/A,FALSE,"Cap Struct WPs"}</definedName>
    <definedName name="wrn.Wkp._.PreStock._.13MoAvg." localSheetId="22" hidden="1">{"Wkp PreStock 13MoAvg",#N/A,FALSE,"Cap Struct WPs"}</definedName>
    <definedName name="wrn.Wkp._.PreStock._.13MoAvg." localSheetId="23" hidden="1">{"Wkp PreStock 13MoAvg",#N/A,FALSE,"Cap Struct WPs"}</definedName>
    <definedName name="wrn.Wkp._.PreStock._.13MoAvg." hidden="1">{"Wkp PreStock 13MoAvg",#N/A,FALSE,"Cap Struct WPs"}</definedName>
    <definedName name="wrn.Wkp._.PreStock._.Amort." localSheetId="25" hidden="1">{"Wkp PreStock Amort",#N/A,FALSE,"Cap Struct WPs"}</definedName>
    <definedName name="wrn.Wkp._.PreStock._.Amort." localSheetId="0" hidden="1">{"Wkp PreStock Amort",#N/A,FALSE,"Cap Struct WPs"}</definedName>
    <definedName name="wrn.Wkp._.PreStock._.Amort." localSheetId="7" hidden="1">{"Wkp PreStock Amort",#N/A,FALSE,"Cap Struct WPs"}</definedName>
    <definedName name="wrn.Wkp._.PreStock._.Amort." localSheetId="20" hidden="1">{"Wkp PreStock Amort",#N/A,FALSE,"Cap Struct WPs"}</definedName>
    <definedName name="wrn.Wkp._.PreStock._.Amort." localSheetId="21" hidden="1">{"Wkp PreStock Amort",#N/A,FALSE,"Cap Struct WPs"}</definedName>
    <definedName name="wrn.Wkp._.PreStock._.Amort." localSheetId="22" hidden="1">{"Wkp PreStock Amort",#N/A,FALSE,"Cap Struct WPs"}</definedName>
    <definedName name="wrn.Wkp._.PreStock._.Amort." localSheetId="23" hidden="1">{"Wkp PreStock Amort",#N/A,FALSE,"Cap Struct WPs"}</definedName>
    <definedName name="wrn.Wkp._.PreStock._.Amort." hidden="1">{"Wkp PreStock Amort",#N/A,FALSE,"Cap Struct WPs"}</definedName>
    <definedName name="wrn.Wkp._.PreStock._.Dividend." localSheetId="25" hidden="1">{"Wkp PreStock Dividend",#N/A,FALSE,"Cap Struct WPs"}</definedName>
    <definedName name="wrn.Wkp._.PreStock._.Dividend." localSheetId="0" hidden="1">{"Wkp PreStock Dividend",#N/A,FALSE,"Cap Struct WPs"}</definedName>
    <definedName name="wrn.Wkp._.PreStock._.Dividend." localSheetId="7" hidden="1">{"Wkp PreStock Dividend",#N/A,FALSE,"Cap Struct WPs"}</definedName>
    <definedName name="wrn.Wkp._.PreStock._.Dividend." localSheetId="20" hidden="1">{"Wkp PreStock Dividend",#N/A,FALSE,"Cap Struct WPs"}</definedName>
    <definedName name="wrn.Wkp._.PreStock._.Dividend." localSheetId="21" hidden="1">{"Wkp PreStock Dividend",#N/A,FALSE,"Cap Struct WPs"}</definedName>
    <definedName name="wrn.Wkp._.PreStock._.Dividend." localSheetId="22" hidden="1">{"Wkp PreStock Dividend",#N/A,FALSE,"Cap Struct WPs"}</definedName>
    <definedName name="wrn.Wkp._.PreStock._.Dividend." localSheetId="23" hidden="1">{"Wkp PreStock Dividend",#N/A,FALSE,"Cap Struct WPs"}</definedName>
    <definedName name="wrn.Wkp._.PreStock._.Dividend." hidden="1">{"Wkp PreStock Dividend",#N/A,FALSE,"Cap Struct WPs"}</definedName>
    <definedName name="wrn.Wkp._.STerm._.Debt." localSheetId="25" hidden="1">{"Wkp STerm Debt",#N/A,FALSE,"Cap Struct WPs"}</definedName>
    <definedName name="wrn.Wkp._.STerm._.Debt." localSheetId="0" hidden="1">{"Wkp STerm Debt",#N/A,FALSE,"Cap Struct WPs"}</definedName>
    <definedName name="wrn.Wkp._.STerm._.Debt." localSheetId="7" hidden="1">{"Wkp STerm Debt",#N/A,FALSE,"Cap Struct WPs"}</definedName>
    <definedName name="wrn.Wkp._.STerm._.Debt." localSheetId="20" hidden="1">{"Wkp STerm Debt",#N/A,FALSE,"Cap Struct WPs"}</definedName>
    <definedName name="wrn.Wkp._.STerm._.Debt." localSheetId="21" hidden="1">{"Wkp STerm Debt",#N/A,FALSE,"Cap Struct WPs"}</definedName>
    <definedName name="wrn.Wkp._.STerm._.Debt." localSheetId="22" hidden="1">{"Wkp STerm Debt",#N/A,FALSE,"Cap Struct WPs"}</definedName>
    <definedName name="wrn.Wkp._.STerm._.Debt." localSheetId="23" hidden="1">{"Wkp STerm Debt",#N/A,FALSE,"Cap Struct WPs"}</definedName>
    <definedName name="wrn.Wkp._.STerm._.Debt." hidden="1">{"Wkp STerm Debt",#N/A,FALSE,"Cap Struct WPs"}</definedName>
    <definedName name="wrn.Wkp._.Unamort._.Debt._.Exp." localSheetId="25" hidden="1">{"Wkp Unamort Debt Exp",#N/A,FALSE,"Cap Struct WPs"}</definedName>
    <definedName name="wrn.Wkp._.Unamort._.Debt._.Exp." localSheetId="0" hidden="1">{"Wkp Unamort Debt Exp",#N/A,FALSE,"Cap Struct WPs"}</definedName>
    <definedName name="wrn.Wkp._.Unamort._.Debt._.Exp." localSheetId="7" hidden="1">{"Wkp Unamort Debt Exp",#N/A,FALSE,"Cap Struct WPs"}</definedName>
    <definedName name="wrn.Wkp._.Unamort._.Debt._.Exp." localSheetId="20" hidden="1">{"Wkp Unamort Debt Exp",#N/A,FALSE,"Cap Struct WPs"}</definedName>
    <definedName name="wrn.Wkp._.Unamort._.Debt._.Exp." localSheetId="21" hidden="1">{"Wkp Unamort Debt Exp",#N/A,FALSE,"Cap Struct WPs"}</definedName>
    <definedName name="wrn.Wkp._.Unamort._.Debt._.Exp." localSheetId="22" hidden="1">{"Wkp Unamort Debt Exp",#N/A,FALSE,"Cap Struct WPs"}</definedName>
    <definedName name="wrn.Wkp._.Unamort._.Debt._.Exp." localSheetId="23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25" hidden="1">{"Wkp Unamort PreStock Exp",#N/A,FALSE,"Cap Struct WPs"}</definedName>
    <definedName name="wrn.Wkp._.Unamort._.PreStock._.Exp." localSheetId="0" hidden="1">{"Wkp Unamort PreStock Exp",#N/A,FALSE,"Cap Struct WPs"}</definedName>
    <definedName name="wrn.Wkp._.Unamort._.PreStock._.Exp." localSheetId="7" hidden="1">{"Wkp Unamort PreStock Exp",#N/A,FALSE,"Cap Struct WPs"}</definedName>
    <definedName name="wrn.Wkp._.Unamort._.PreStock._.Exp." localSheetId="20" hidden="1">{"Wkp Unamort PreStock Exp",#N/A,FALSE,"Cap Struct WPs"}</definedName>
    <definedName name="wrn.Wkp._.Unamort._.PreStock._.Exp." localSheetId="21" hidden="1">{"Wkp Unamort PreStock Exp",#N/A,FALSE,"Cap Struct WPs"}</definedName>
    <definedName name="wrn.Wkp._.Unamort._.PreStock._.Exp." localSheetId="22" hidden="1">{"Wkp Unamort PreStock Exp",#N/A,FALSE,"Cap Struct WPs"}</definedName>
    <definedName name="wrn.Wkp._.Unamort._.PreStock._.Exp." localSheetId="23" hidden="1">{"Wkp Unamort PreStock Exp",#N/A,FALSE,"Cap Struct WPs"}</definedName>
    <definedName name="wrn.Wkp._.Unamort._.PreStock._.Exp." hidden="1">{"Wkp Unamort PreStock Exp",#N/A,FALSE,"Cap Struct WPs"}</definedName>
    <definedName name="wrn.WMECO_GL." localSheetId="25" hidden="1">{#N/A,#N/A,FALSE,"GLDwnLoad"}</definedName>
    <definedName name="wrn.WMECO_GL." localSheetId="0" hidden="1">{#N/A,#N/A,FALSE,"GLDwnLoad"}</definedName>
    <definedName name="wrn.WMECO_GL." localSheetId="7" hidden="1">{#N/A,#N/A,FALSE,"GLDwnLoad"}</definedName>
    <definedName name="wrn.WMECO_GL." localSheetId="20" hidden="1">{#N/A,#N/A,FALSE,"GLDwnLoad"}</definedName>
    <definedName name="wrn.WMECO_GL." localSheetId="21" hidden="1">{#N/A,#N/A,FALSE,"GLDwnLoad"}</definedName>
    <definedName name="wrn.WMECO_GL." localSheetId="22" hidden="1">{#N/A,#N/A,FALSE,"GLDwnLoad"}</definedName>
    <definedName name="wrn.WMECO_GL." localSheetId="23" hidden="1">{#N/A,#N/A,FALSE,"GLDwnLoad"}</definedName>
    <definedName name="wrn.WMECO_GL." hidden="1">{#N/A,#N/A,FALSE,"GLDwnLoad"}</definedName>
    <definedName name="wrn.WMECO_INPUTS." localSheetId="25" hidden="1">{#N/A,#N/A,FALSE,"OTHERINPUTS";#N/A,#N/A,FALSE,"DITRATEINPUTS";#N/A,#N/A,FALSE,"SUPPLIEDADJINPUT";#N/A,#N/A,FALSE,"TIMINGDIFFINPUTS";#N/A,#N/A,FALSE,"BR&amp;SUPADJ."}</definedName>
    <definedName name="wrn.WMECO_INPUTS." localSheetId="0" hidden="1">{#N/A,#N/A,FALSE,"OTHERINPUTS";#N/A,#N/A,FALSE,"DITRATEINPUTS";#N/A,#N/A,FALSE,"SUPPLIEDADJINPUT";#N/A,#N/A,FALSE,"TIMINGDIFFINPUTS";#N/A,#N/A,FALSE,"BR&amp;SUPADJ."}</definedName>
    <definedName name="wrn.WMECO_INPUTS." localSheetId="7" hidden="1">{#N/A,#N/A,FALSE,"OTHERINPUTS";#N/A,#N/A,FALSE,"DITRATEINPUTS";#N/A,#N/A,FALSE,"SUPPLIEDADJINPUT";#N/A,#N/A,FALSE,"TIMINGDIFFINPUTS";#N/A,#N/A,FALSE,"BR&amp;SUPADJ."}</definedName>
    <definedName name="wrn.WMECO_INPUTS." localSheetId="20" hidden="1">{#N/A,#N/A,FALSE,"OTHERINPUTS";#N/A,#N/A,FALSE,"DITRATEINPUTS";#N/A,#N/A,FALSE,"SUPPLIEDADJINPUT";#N/A,#N/A,FALSE,"TIMINGDIFFINPUTS";#N/A,#N/A,FALSE,"BR&amp;SUPADJ."}</definedName>
    <definedName name="wrn.WMECO_INPUTS." localSheetId="21" hidden="1">{#N/A,#N/A,FALSE,"OTHERINPUTS";#N/A,#N/A,FALSE,"DITRATEINPUTS";#N/A,#N/A,FALSE,"SUPPLIEDADJINPUT";#N/A,#N/A,FALSE,"TIMINGDIFFINPUTS";#N/A,#N/A,FALSE,"BR&amp;SUPADJ."}</definedName>
    <definedName name="wrn.WMECO_INPUTS." localSheetId="22" hidden="1">{#N/A,#N/A,FALSE,"OTHERINPUTS";#N/A,#N/A,FALSE,"DITRATEINPUTS";#N/A,#N/A,FALSE,"SUPPLIEDADJINPUT";#N/A,#N/A,FALSE,"TIMINGDIFFINPUTS";#N/A,#N/A,FALSE,"BR&amp;SUPADJ."}</definedName>
    <definedName name="wrn.WMECO_INPUTS." localSheetId="23" hidden="1">{#N/A,#N/A,FALSE,"OTHERINPUTS";#N/A,#N/A,FALSE,"DITRATEINPUTS";#N/A,#N/A,FALSE,"SUPPLIEDADJINPUT";#N/A,#N/A,FALSE,"TIMINGDIFFINPUTS";#N/A,#N/A,FALSE,"BR&amp;SUPADJ."}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PROV." localSheetId="25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" localSheetId="7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" localSheetId="2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" localSheetId="2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" localSheetId="22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" localSheetId="23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orkfile." localSheetId="25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localSheetId="0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localSheetId="7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localSheetId="18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localSheetId="20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localSheetId="21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localSheetId="22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localSheetId="23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localSheetId="25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localSheetId="0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localSheetId="7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localSheetId="18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localSheetId="20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localSheetId="21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localSheetId="22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localSheetId="23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vu.DATABASE." localSheetId="25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0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7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20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21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22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23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25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0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7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20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21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22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23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2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7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2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21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22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23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xx" localSheetId="25" hidden="1">{"'Sheet1'!$A$1:$O$40"}</definedName>
    <definedName name="xxx" localSheetId="26" hidden="1">{"'Sheet1'!$A$1:$O$40"}</definedName>
    <definedName name="xxx" localSheetId="0" hidden="1">{"'Sheet1'!$A$1:$O$40"}</definedName>
    <definedName name="xxx" localSheetId="5" hidden="1">{"'Sheet1'!$A$1:$O$40"}</definedName>
    <definedName name="xxx" localSheetId="7" hidden="1">{"'Sheet1'!$A$1:$O$40"}</definedName>
    <definedName name="xxx" localSheetId="18" hidden="1">{"'Sheet1'!$A$1:$O$40"}</definedName>
    <definedName name="xxx" localSheetId="20" hidden="1">{"'Sheet1'!$A$1:$O$40"}</definedName>
    <definedName name="xxx" localSheetId="21" hidden="1">{"'Sheet1'!$A$1:$O$40"}</definedName>
    <definedName name="xxx" localSheetId="22" hidden="1">{"'Sheet1'!$A$1:$O$40"}</definedName>
    <definedName name="xxx" localSheetId="23" hidden="1">{"'Sheet1'!$A$1:$O$40"}</definedName>
    <definedName name="xxx" hidden="1">{"'Sheet1'!$A$1:$O$40"}</definedName>
    <definedName name="xxxx" localSheetId="25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26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5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7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17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18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2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2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2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23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5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6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5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7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17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18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3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localSheetId="25" hidden="1">#REF!</definedName>
    <definedName name="Y" localSheetId="0" hidden="1">#REF!</definedName>
    <definedName name="Y" localSheetId="7" hidden="1">#REF!</definedName>
    <definedName name="Y" localSheetId="18" hidden="1">#REF!</definedName>
    <definedName name="Y" localSheetId="20" hidden="1">#REF!</definedName>
    <definedName name="Y" localSheetId="21" hidden="1">#REF!</definedName>
    <definedName name="Y" localSheetId="22" hidden="1">#REF!</definedName>
    <definedName name="Y" localSheetId="23" hidden="1">#REF!</definedName>
    <definedName name="Y" hidden="1">#REF!</definedName>
    <definedName name="yes" localSheetId="25" hidden="1">#REF!</definedName>
    <definedName name="yes" localSheetId="7" hidden="1">#REF!</definedName>
    <definedName name="yes" localSheetId="18" hidden="1">#REF!</definedName>
    <definedName name="yes" localSheetId="20" hidden="1">#REF!</definedName>
    <definedName name="yes" localSheetId="21" hidden="1">#REF!</definedName>
    <definedName name="yes" localSheetId="23" hidden="1">#REF!</definedName>
    <definedName name="yes" hidden="1">#REF!</definedName>
    <definedName name="yesindeed" localSheetId="25" hidden="1">#REF!</definedName>
    <definedName name="yesindeed" localSheetId="7" hidden="1">#REF!</definedName>
    <definedName name="yesindeed" localSheetId="18" hidden="1">#REF!</definedName>
    <definedName name="yesindeed" localSheetId="20" hidden="1">#REF!</definedName>
    <definedName name="yesindeed" localSheetId="21" hidden="1">#REF!</definedName>
    <definedName name="yesindeed" localSheetId="23" hidden="1">#REF!</definedName>
    <definedName name="yesindeed" hidden="1">#REF!</definedName>
    <definedName name="yesir" localSheetId="25" hidden="1">#REF!</definedName>
    <definedName name="yesir" localSheetId="7" hidden="1">#REF!</definedName>
    <definedName name="yesir" localSheetId="18" hidden="1">#REF!</definedName>
    <definedName name="yesir" localSheetId="20" hidden="1">#REF!</definedName>
    <definedName name="yesir" localSheetId="21" hidden="1">#REF!</definedName>
    <definedName name="yesir" localSheetId="23" hidden="1">#REF!</definedName>
    <definedName name="yesir" hidden="1">#REF!</definedName>
    <definedName name="yyy" localSheetId="2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" localSheetId="2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" localSheetId="2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" localSheetId="2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" localSheetId="2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y" localSheetId="2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" localSheetId="2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" localSheetId="2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" localSheetId="2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" localSheetId="2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yy" localSheetId="25" hidden="1">#REF!</definedName>
    <definedName name="yyyyyy" localSheetId="0" hidden="1">#REF!</definedName>
    <definedName name="yyyyyy" localSheetId="7" hidden="1">#REF!</definedName>
    <definedName name="yyyyyy" localSheetId="18" hidden="1">#REF!</definedName>
    <definedName name="yyyyyy" localSheetId="20" hidden="1">#REF!</definedName>
    <definedName name="yyyyyy" localSheetId="21" hidden="1">#REF!</definedName>
    <definedName name="yyyyyy" localSheetId="22" hidden="1">#REF!</definedName>
    <definedName name="yyyyyy" localSheetId="23" hidden="1">#REF!</definedName>
    <definedName name="yyyyyy" hidden="1">#REF!</definedName>
    <definedName name="yyyyyyyy" localSheetId="25" hidden="1">{#N/A,#N/A,FALSE,"SCA";#N/A,#N/A,FALSE,"NCA";#N/A,#N/A,FALSE,"SAZ";#N/A,#N/A,FALSE,"CAZ";#N/A,#N/A,FALSE,"SNV";#N/A,#N/A,FALSE,"NNV";#N/A,#N/A,FALSE,"PP";#N/A,#N/A,FALSE,"SA"}</definedName>
    <definedName name="yyyyyyyy" localSheetId="0" hidden="1">{#N/A,#N/A,FALSE,"SCA";#N/A,#N/A,FALSE,"NCA";#N/A,#N/A,FALSE,"SAZ";#N/A,#N/A,FALSE,"CAZ";#N/A,#N/A,FALSE,"SNV";#N/A,#N/A,FALSE,"NNV";#N/A,#N/A,FALSE,"PP";#N/A,#N/A,FALSE,"SA"}</definedName>
    <definedName name="yyyyyyyy" localSheetId="7" hidden="1">{#N/A,#N/A,FALSE,"SCA";#N/A,#N/A,FALSE,"NCA";#N/A,#N/A,FALSE,"SAZ";#N/A,#N/A,FALSE,"CAZ";#N/A,#N/A,FALSE,"SNV";#N/A,#N/A,FALSE,"NNV";#N/A,#N/A,FALSE,"PP";#N/A,#N/A,FALSE,"SA"}</definedName>
    <definedName name="yyyyyyyy" localSheetId="20" hidden="1">{#N/A,#N/A,FALSE,"SCA";#N/A,#N/A,FALSE,"NCA";#N/A,#N/A,FALSE,"SAZ";#N/A,#N/A,FALSE,"CAZ";#N/A,#N/A,FALSE,"SNV";#N/A,#N/A,FALSE,"NNV";#N/A,#N/A,FALSE,"PP";#N/A,#N/A,FALSE,"SA"}</definedName>
    <definedName name="yyyyyyyy" localSheetId="21" hidden="1">{#N/A,#N/A,FALSE,"SCA";#N/A,#N/A,FALSE,"NCA";#N/A,#N/A,FALSE,"SAZ";#N/A,#N/A,FALSE,"CAZ";#N/A,#N/A,FALSE,"SNV";#N/A,#N/A,FALSE,"NNV";#N/A,#N/A,FALSE,"PP";#N/A,#N/A,FALSE,"SA"}</definedName>
    <definedName name="yyyyyyyy" localSheetId="22" hidden="1">{#N/A,#N/A,FALSE,"SCA";#N/A,#N/A,FALSE,"NCA";#N/A,#N/A,FALSE,"SAZ";#N/A,#N/A,FALSE,"CAZ";#N/A,#N/A,FALSE,"SNV";#N/A,#N/A,FALSE,"NNV";#N/A,#N/A,FALSE,"PP";#N/A,#N/A,FALSE,"SA"}</definedName>
    <definedName name="yyyyyyyy" localSheetId="23" hidden="1">{#N/A,#N/A,FALSE,"SCA";#N/A,#N/A,FALSE,"NCA";#N/A,#N/A,FALSE,"SAZ";#N/A,#N/A,FALSE,"CAZ";#N/A,#N/A,FALSE,"SNV";#N/A,#N/A,FALSE,"NNV";#N/A,#N/A,FALSE,"PP";#N/A,#N/A,FALSE,"SA"}</definedName>
    <definedName name="yyyyyyyy" hidden="1">{#N/A,#N/A,FALSE,"SCA";#N/A,#N/A,FALSE,"NCA";#N/A,#N/A,FALSE,"SAZ";#N/A,#N/A,FALSE,"CAZ";#N/A,#N/A,FALSE,"SNV";#N/A,#N/A,FALSE,"NNV";#N/A,#N/A,FALSE,"PP";#N/A,#N/A,FALSE,"SA"}</definedName>
    <definedName name="Z_055ABE5A_5E06_11D2_8EED_0008C7BCAF29_.wvu.PrintArea" localSheetId="25" hidden="1">#REF!</definedName>
    <definedName name="Z_055ABE5A_5E06_11D2_8EED_0008C7BCAF29_.wvu.PrintArea" localSheetId="7" hidden="1">#REF!</definedName>
    <definedName name="Z_055ABE5A_5E06_11D2_8EED_0008C7BCAF29_.wvu.PrintArea" hidden="1">#REF!</definedName>
    <definedName name="Z_055ABE5A_5E06_11D2_8EED_0008C7BCAF29_.wvu.PrintTitles" localSheetId="25" hidden="1">#REF!</definedName>
    <definedName name="Z_055ABE5A_5E06_11D2_8EED_0008C7BCAF29_.wvu.PrintTitles" localSheetId="7" hidden="1">#REF!</definedName>
    <definedName name="Z_055ABE5A_5E06_11D2_8EED_0008C7BCAF29_.wvu.PrintTitles" hidden="1">#REF!</definedName>
    <definedName name="Z_055ABE69_5E06_11D2_8EED_0008C7BCAF29_.wvu.PrintArea" localSheetId="25" hidden="1">#REF!</definedName>
    <definedName name="Z_055ABE69_5E06_11D2_8EED_0008C7BCAF29_.wvu.PrintArea" localSheetId="7" hidden="1">#REF!</definedName>
    <definedName name="Z_055ABE69_5E06_11D2_8EED_0008C7BCAF29_.wvu.PrintArea" hidden="1">#REF!</definedName>
    <definedName name="Z_055ABE69_5E06_11D2_8EED_0008C7BCAF29_.wvu.PrintTitles" localSheetId="25" hidden="1">#REF!</definedName>
    <definedName name="Z_055ABE69_5E06_11D2_8EED_0008C7BCAF29_.wvu.PrintTitles" localSheetId="7" hidden="1">#REF!</definedName>
    <definedName name="Z_055ABE69_5E06_11D2_8EED_0008C7BCAF29_.wvu.PrintTitles" hidden="1">#REF!</definedName>
    <definedName name="Z_055ABE76_5E06_11D2_8EED_0008C7BCAF29_.wvu.PrintArea" localSheetId="25" hidden="1">#REF!</definedName>
    <definedName name="Z_055ABE76_5E06_11D2_8EED_0008C7BCAF29_.wvu.PrintArea" localSheetId="7" hidden="1">#REF!</definedName>
    <definedName name="Z_055ABE76_5E06_11D2_8EED_0008C7BCAF29_.wvu.PrintArea" hidden="1">#REF!</definedName>
    <definedName name="Z_055ABE76_5E06_11D2_8EED_0008C7BCAF29_.wvu.PrintTitles" localSheetId="25" hidden="1">#REF!,#REF!</definedName>
    <definedName name="Z_055ABE76_5E06_11D2_8EED_0008C7BCAF29_.wvu.PrintTitles" localSheetId="0" hidden="1">#REF!,#REF!</definedName>
    <definedName name="Z_055ABE76_5E06_11D2_8EED_0008C7BCAF29_.wvu.PrintTitles" localSheetId="7" hidden="1">#REF!,#REF!</definedName>
    <definedName name="Z_055ABE76_5E06_11D2_8EED_0008C7BCAF29_.wvu.PrintTitles" localSheetId="22" hidden="1">#REF!,#REF!</definedName>
    <definedName name="Z_055ABE76_5E06_11D2_8EED_0008C7BCAF29_.wvu.PrintTitles" hidden="1">#REF!,#REF!</definedName>
    <definedName name="Z_055ABE84_5E06_11D2_8EED_0008C7BCAF29_.wvu.PrintArea" localSheetId="25" hidden="1">#REF!</definedName>
    <definedName name="Z_055ABE84_5E06_11D2_8EED_0008C7BCAF29_.wvu.PrintArea" localSheetId="7" hidden="1">#REF!</definedName>
    <definedName name="Z_055ABE84_5E06_11D2_8EED_0008C7BCAF29_.wvu.PrintArea" hidden="1">#REF!</definedName>
    <definedName name="Z_055ABE84_5E06_11D2_8EED_0008C7BCAF29_.wvu.PrintTitles" localSheetId="25" hidden="1">#REF!</definedName>
    <definedName name="Z_055ABE84_5E06_11D2_8EED_0008C7BCAF29_.wvu.PrintTitles" localSheetId="7" hidden="1">#REF!</definedName>
    <definedName name="Z_055ABE84_5E06_11D2_8EED_0008C7BCAF29_.wvu.PrintTitles" hidden="1">#REF!</definedName>
    <definedName name="Z_055ABE93_5E06_11D2_8EED_0008C7BCAF29_.wvu.PrintArea" localSheetId="25" hidden="1">#REF!</definedName>
    <definedName name="Z_055ABE93_5E06_11D2_8EED_0008C7BCAF29_.wvu.PrintArea" localSheetId="7" hidden="1">#REF!</definedName>
    <definedName name="Z_055ABE93_5E06_11D2_8EED_0008C7BCAF29_.wvu.PrintArea" hidden="1">#REF!</definedName>
    <definedName name="Z_055ABE93_5E06_11D2_8EED_0008C7BCAF29_.wvu.PrintTitles" localSheetId="25" hidden="1">#REF!</definedName>
    <definedName name="Z_055ABE93_5E06_11D2_8EED_0008C7BCAF29_.wvu.PrintTitles" localSheetId="7" hidden="1">#REF!</definedName>
    <definedName name="Z_055ABE93_5E06_11D2_8EED_0008C7BCAF29_.wvu.PrintTitles" hidden="1">#REF!</definedName>
    <definedName name="Z_055ABEA0_5E06_11D2_8EED_0008C7BCAF29_.wvu.PrintArea" localSheetId="25" hidden="1">#REF!</definedName>
    <definedName name="Z_055ABEA0_5E06_11D2_8EED_0008C7BCAF29_.wvu.PrintArea" localSheetId="7" hidden="1">#REF!</definedName>
    <definedName name="Z_055ABEA0_5E06_11D2_8EED_0008C7BCAF29_.wvu.PrintArea" hidden="1">#REF!</definedName>
    <definedName name="Z_055ABEA0_5E06_11D2_8EED_0008C7BCAF29_.wvu.PrintTitles" localSheetId="25" hidden="1">#REF!,#REF!</definedName>
    <definedName name="Z_055ABEA0_5E06_11D2_8EED_0008C7BCAF29_.wvu.PrintTitles" localSheetId="7" hidden="1">#REF!,#REF!</definedName>
    <definedName name="Z_055ABEA0_5E06_11D2_8EED_0008C7BCAF29_.wvu.PrintTitles" hidden="1">#REF!,#REF!</definedName>
    <definedName name="Z_05DE23E1_1046_11D2_8E70_0008C77C0743_.wvu.PrintArea" localSheetId="25" hidden="1">#REF!</definedName>
    <definedName name="Z_05DE23E1_1046_11D2_8E70_0008C77C0743_.wvu.PrintArea" localSheetId="7" hidden="1">#REF!</definedName>
    <definedName name="Z_05DE23E1_1046_11D2_8E70_0008C77C0743_.wvu.PrintArea" hidden="1">#REF!</definedName>
    <definedName name="Z_05DE23E1_1046_11D2_8E70_0008C77C0743_.wvu.PrintTitles" localSheetId="25" hidden="1">#REF!,#REF!</definedName>
    <definedName name="Z_05DE23E1_1046_11D2_8E70_0008C77C0743_.wvu.PrintTitles" localSheetId="7" hidden="1">#REF!,#REF!</definedName>
    <definedName name="Z_05DE23E1_1046_11D2_8E70_0008C77C0743_.wvu.PrintTitles" hidden="1">#REF!,#REF!</definedName>
    <definedName name="Z_05DE23E4_1046_11D2_8E70_0008C77C0743_.wvu.PrintArea" localSheetId="25" hidden="1">#REF!</definedName>
    <definedName name="Z_05DE23E4_1046_11D2_8E70_0008C77C0743_.wvu.PrintArea" localSheetId="7" hidden="1">#REF!</definedName>
    <definedName name="Z_05DE23E4_1046_11D2_8E70_0008C77C0743_.wvu.PrintArea" hidden="1">#REF!</definedName>
    <definedName name="Z_05DE23E4_1046_11D2_8E70_0008C77C0743_.wvu.PrintTitles" localSheetId="25" hidden="1">#REF!</definedName>
    <definedName name="Z_05DE23E4_1046_11D2_8E70_0008C77C0743_.wvu.PrintTitles" localSheetId="7" hidden="1">#REF!</definedName>
    <definedName name="Z_05DE23E4_1046_11D2_8E70_0008C77C0743_.wvu.PrintTitles" hidden="1">#REF!</definedName>
    <definedName name="Z_05DE23E9_1046_11D2_8E70_0008C77C0743_.wvu.PrintArea" localSheetId="25" hidden="1">#REF!</definedName>
    <definedName name="Z_05DE23E9_1046_11D2_8E70_0008C77C0743_.wvu.PrintArea" localSheetId="7" hidden="1">#REF!</definedName>
    <definedName name="Z_05DE23E9_1046_11D2_8E70_0008C77C0743_.wvu.PrintArea" hidden="1">#REF!</definedName>
    <definedName name="Z_05DE23E9_1046_11D2_8E70_0008C77C0743_.wvu.PrintTitles" localSheetId="25" hidden="1">#REF!,#REF!</definedName>
    <definedName name="Z_05DE23E9_1046_11D2_8E70_0008C77C0743_.wvu.PrintTitles" localSheetId="7" hidden="1">#REF!,#REF!</definedName>
    <definedName name="Z_05DE23E9_1046_11D2_8E70_0008C77C0743_.wvu.PrintTitles" hidden="1">#REF!,#REF!</definedName>
    <definedName name="Z_05DE23EB_1046_11D2_8E70_0008C77C0743_.wvu.PrintArea" localSheetId="25" hidden="1">#REF!</definedName>
    <definedName name="Z_05DE23EB_1046_11D2_8E70_0008C77C0743_.wvu.PrintArea" localSheetId="7" hidden="1">#REF!</definedName>
    <definedName name="Z_05DE23EB_1046_11D2_8E70_0008C77C0743_.wvu.PrintArea" hidden="1">#REF!</definedName>
    <definedName name="Z_05DE23EB_1046_11D2_8E70_0008C77C0743_.wvu.PrintTitles" localSheetId="25" hidden="1">#REF!,#REF!</definedName>
    <definedName name="Z_05DE23EB_1046_11D2_8E70_0008C77C0743_.wvu.PrintTitles" localSheetId="7" hidden="1">#REF!,#REF!</definedName>
    <definedName name="Z_05DE23EB_1046_11D2_8E70_0008C77C0743_.wvu.PrintTitles" hidden="1">#REF!,#REF!</definedName>
    <definedName name="Z_05DE23EE_1046_11D2_8E70_0008C77C0743_.wvu.PrintArea" localSheetId="25" hidden="1">#REF!</definedName>
    <definedName name="Z_05DE23EE_1046_11D2_8E70_0008C77C0743_.wvu.PrintArea" localSheetId="7" hidden="1">#REF!</definedName>
    <definedName name="Z_05DE23EE_1046_11D2_8E70_0008C77C0743_.wvu.PrintArea" hidden="1">#REF!</definedName>
    <definedName name="Z_05DE23EE_1046_11D2_8E70_0008C77C0743_.wvu.PrintTitles" localSheetId="25" hidden="1">#REF!</definedName>
    <definedName name="Z_05DE23EE_1046_11D2_8E70_0008C77C0743_.wvu.PrintTitles" localSheetId="7" hidden="1">#REF!</definedName>
    <definedName name="Z_05DE23EE_1046_11D2_8E70_0008C77C0743_.wvu.PrintTitles" hidden="1">#REF!</definedName>
    <definedName name="Z_05DE23F3_1046_11D2_8E70_0008C77C0743_.wvu.PrintArea" localSheetId="25" hidden="1">#REF!</definedName>
    <definedName name="Z_05DE23F3_1046_11D2_8E70_0008C77C0743_.wvu.PrintArea" localSheetId="7" hidden="1">#REF!</definedName>
    <definedName name="Z_05DE23F3_1046_11D2_8E70_0008C77C0743_.wvu.PrintArea" hidden="1">#REF!</definedName>
    <definedName name="Z_05DE23F3_1046_11D2_8E70_0008C77C0743_.wvu.PrintTitles" localSheetId="25" hidden="1">#REF!,#REF!</definedName>
    <definedName name="Z_05DE23F3_1046_11D2_8E70_0008C77C0743_.wvu.PrintTitles" localSheetId="7" hidden="1">#REF!,#REF!</definedName>
    <definedName name="Z_05DE23F3_1046_11D2_8E70_0008C77C0743_.wvu.PrintTitles" hidden="1">#REF!,#REF!</definedName>
    <definedName name="Z_05DE23F6_1046_11D2_8E70_0008C77C0743_.wvu.PrintArea" localSheetId="25" hidden="1">#REF!</definedName>
    <definedName name="Z_05DE23F6_1046_11D2_8E70_0008C77C0743_.wvu.PrintArea" localSheetId="7" hidden="1">#REF!</definedName>
    <definedName name="Z_05DE23F6_1046_11D2_8E70_0008C77C0743_.wvu.PrintArea" hidden="1">#REF!</definedName>
    <definedName name="Z_05DE23F6_1046_11D2_8E70_0008C77C0743_.wvu.PrintTitles" localSheetId="25" hidden="1">#REF!,#REF!</definedName>
    <definedName name="Z_05DE23F6_1046_11D2_8E70_0008C77C0743_.wvu.PrintTitles" localSheetId="7" hidden="1">#REF!,#REF!</definedName>
    <definedName name="Z_05DE23F6_1046_11D2_8E70_0008C77C0743_.wvu.PrintTitles" hidden="1">#REF!,#REF!</definedName>
    <definedName name="Z_0CE6A482_5DEF_11D2_8EC3_0008C77C0743_.wvu.PrintArea" localSheetId="25" hidden="1">#REF!</definedName>
    <definedName name="Z_0CE6A482_5DEF_11D2_8EC3_0008C77C0743_.wvu.PrintArea" localSheetId="7" hidden="1">#REF!</definedName>
    <definedName name="Z_0CE6A482_5DEF_11D2_8EC3_0008C77C0743_.wvu.PrintArea" hidden="1">#REF!</definedName>
    <definedName name="Z_0CE6A482_5DEF_11D2_8EC3_0008C77C0743_.wvu.PrintTitles" localSheetId="25" hidden="1">#REF!</definedName>
    <definedName name="Z_0CE6A482_5DEF_11D2_8EC3_0008C77C0743_.wvu.PrintTitles" localSheetId="7" hidden="1">#REF!</definedName>
    <definedName name="Z_0CE6A482_5DEF_11D2_8EC3_0008C77C0743_.wvu.PrintTitles" hidden="1">#REF!</definedName>
    <definedName name="Z_0CE6A491_5DEF_11D2_8EC3_0008C77C0743_.wvu.PrintArea" localSheetId="25" hidden="1">#REF!</definedName>
    <definedName name="Z_0CE6A491_5DEF_11D2_8EC3_0008C77C0743_.wvu.PrintArea" localSheetId="7" hidden="1">#REF!</definedName>
    <definedName name="Z_0CE6A491_5DEF_11D2_8EC3_0008C77C0743_.wvu.PrintArea" hidden="1">#REF!</definedName>
    <definedName name="Z_0CE6A491_5DEF_11D2_8EC3_0008C77C0743_.wvu.PrintTitles" localSheetId="25" hidden="1">#REF!</definedName>
    <definedName name="Z_0CE6A491_5DEF_11D2_8EC3_0008C77C0743_.wvu.PrintTitles" localSheetId="7" hidden="1">#REF!</definedName>
    <definedName name="Z_0CE6A491_5DEF_11D2_8EC3_0008C77C0743_.wvu.PrintTitles" hidden="1">#REF!</definedName>
    <definedName name="Z_0CE6A49E_5DEF_11D2_8EC3_0008C77C0743_.wvu.PrintArea" localSheetId="25" hidden="1">#REF!</definedName>
    <definedName name="Z_0CE6A49E_5DEF_11D2_8EC3_0008C77C0743_.wvu.PrintArea" localSheetId="7" hidden="1">#REF!</definedName>
    <definedName name="Z_0CE6A49E_5DEF_11D2_8EC3_0008C77C0743_.wvu.PrintArea" hidden="1">#REF!</definedName>
    <definedName name="Z_0CE6A49E_5DEF_11D2_8EC3_0008C77C0743_.wvu.PrintTitles" localSheetId="25" hidden="1">#REF!,#REF!</definedName>
    <definedName name="Z_0CE6A49E_5DEF_11D2_8EC3_0008C77C0743_.wvu.PrintTitles" localSheetId="7" hidden="1">#REF!,#REF!</definedName>
    <definedName name="Z_0CE6A49E_5DEF_11D2_8EC3_0008C77C0743_.wvu.PrintTitles" hidden="1">#REF!,#REF!</definedName>
    <definedName name="Z_0CE6A4AB_5DEF_11D2_8EC3_0008C77C0743_.wvu.PrintArea" localSheetId="25" hidden="1">#REF!</definedName>
    <definedName name="Z_0CE6A4AB_5DEF_11D2_8EC3_0008C77C0743_.wvu.PrintArea" localSheetId="7" hidden="1">#REF!</definedName>
    <definedName name="Z_0CE6A4AB_5DEF_11D2_8EC3_0008C77C0743_.wvu.PrintArea" hidden="1">#REF!</definedName>
    <definedName name="Z_0CE6A4AB_5DEF_11D2_8EC3_0008C77C0743_.wvu.PrintTitles" localSheetId="25" hidden="1">#REF!</definedName>
    <definedName name="Z_0CE6A4AB_5DEF_11D2_8EC3_0008C77C0743_.wvu.PrintTitles" localSheetId="7" hidden="1">#REF!</definedName>
    <definedName name="Z_0CE6A4AB_5DEF_11D2_8EC3_0008C77C0743_.wvu.PrintTitles" hidden="1">#REF!</definedName>
    <definedName name="Z_0CE6A4BA_5DEF_11D2_8EC3_0008C77C0743_.wvu.PrintArea" localSheetId="25" hidden="1">#REF!</definedName>
    <definedName name="Z_0CE6A4BA_5DEF_11D2_8EC3_0008C77C0743_.wvu.PrintArea" localSheetId="7" hidden="1">#REF!</definedName>
    <definedName name="Z_0CE6A4BA_5DEF_11D2_8EC3_0008C77C0743_.wvu.PrintArea" hidden="1">#REF!</definedName>
    <definedName name="Z_0CE6A4BA_5DEF_11D2_8EC3_0008C77C0743_.wvu.PrintTitles" localSheetId="25" hidden="1">#REF!</definedName>
    <definedName name="Z_0CE6A4BA_5DEF_11D2_8EC3_0008C77C0743_.wvu.PrintTitles" localSheetId="7" hidden="1">#REF!</definedName>
    <definedName name="Z_0CE6A4BA_5DEF_11D2_8EC3_0008C77C0743_.wvu.PrintTitles" hidden="1">#REF!</definedName>
    <definedName name="Z_0CE6A4C7_5DEF_11D2_8EC3_0008C77C0743_.wvu.PrintArea" localSheetId="25" hidden="1">#REF!</definedName>
    <definedName name="Z_0CE6A4C7_5DEF_11D2_8EC3_0008C77C0743_.wvu.PrintArea" localSheetId="7" hidden="1">#REF!</definedName>
    <definedName name="Z_0CE6A4C7_5DEF_11D2_8EC3_0008C77C0743_.wvu.PrintArea" hidden="1">#REF!</definedName>
    <definedName name="Z_0CE6A4C7_5DEF_11D2_8EC3_0008C77C0743_.wvu.PrintTitles" localSheetId="25" hidden="1">#REF!,#REF!</definedName>
    <definedName name="Z_0CE6A4C7_5DEF_11D2_8EC3_0008C77C0743_.wvu.PrintTitles" localSheetId="7" hidden="1">#REF!,#REF!</definedName>
    <definedName name="Z_0CE6A4C7_5DEF_11D2_8EC3_0008C77C0743_.wvu.PrintTitles" hidden="1">#REF!,#REF!</definedName>
    <definedName name="Z_0CE6A4D4_5DEF_11D2_8EC3_0008C77C0743_.wvu.PrintArea" localSheetId="25" hidden="1">#REF!</definedName>
    <definedName name="Z_0CE6A4D4_5DEF_11D2_8EC3_0008C77C0743_.wvu.PrintArea" localSheetId="7" hidden="1">#REF!</definedName>
    <definedName name="Z_0CE6A4D4_5DEF_11D2_8EC3_0008C77C0743_.wvu.PrintArea" hidden="1">#REF!</definedName>
    <definedName name="Z_0CE6A4D4_5DEF_11D2_8EC3_0008C77C0743_.wvu.PrintTitles" localSheetId="25" hidden="1">#REF!</definedName>
    <definedName name="Z_0CE6A4D4_5DEF_11D2_8EC3_0008C77C0743_.wvu.PrintTitles" localSheetId="7" hidden="1">#REF!</definedName>
    <definedName name="Z_0CE6A4D4_5DEF_11D2_8EC3_0008C77C0743_.wvu.PrintTitles" hidden="1">#REF!</definedName>
    <definedName name="Z_0CE6A4E3_5DEF_11D2_8EC3_0008C77C0743_.wvu.PrintArea" localSheetId="25" hidden="1">#REF!</definedName>
    <definedName name="Z_0CE6A4E3_5DEF_11D2_8EC3_0008C77C0743_.wvu.PrintArea" localSheetId="7" hidden="1">#REF!</definedName>
    <definedName name="Z_0CE6A4E3_5DEF_11D2_8EC3_0008C77C0743_.wvu.PrintArea" hidden="1">#REF!</definedName>
    <definedName name="Z_0CE6A4E3_5DEF_11D2_8EC3_0008C77C0743_.wvu.PrintTitles" localSheetId="25" hidden="1">#REF!</definedName>
    <definedName name="Z_0CE6A4E3_5DEF_11D2_8EC3_0008C77C0743_.wvu.PrintTitles" localSheetId="7" hidden="1">#REF!</definedName>
    <definedName name="Z_0CE6A4E3_5DEF_11D2_8EC3_0008C77C0743_.wvu.PrintTitles" hidden="1">#REF!</definedName>
    <definedName name="Z_0CE6A4F0_5DEF_11D2_8EC3_0008C77C0743_.wvu.PrintArea" localSheetId="25" hidden="1">#REF!</definedName>
    <definedName name="Z_0CE6A4F0_5DEF_11D2_8EC3_0008C77C0743_.wvu.PrintArea" localSheetId="7" hidden="1">#REF!</definedName>
    <definedName name="Z_0CE6A4F0_5DEF_11D2_8EC3_0008C77C0743_.wvu.PrintArea" hidden="1">#REF!</definedName>
    <definedName name="Z_0CE6A4F0_5DEF_11D2_8EC3_0008C77C0743_.wvu.PrintTitles" localSheetId="25" hidden="1">#REF!,#REF!</definedName>
    <definedName name="Z_0CE6A4F0_5DEF_11D2_8EC3_0008C77C0743_.wvu.PrintTitles" localSheetId="7" hidden="1">#REF!,#REF!</definedName>
    <definedName name="Z_0CE6A4F0_5DEF_11D2_8EC3_0008C77C0743_.wvu.PrintTitles" hidden="1">#REF!,#REF!</definedName>
    <definedName name="Z_0CE6A4FD_5DEF_11D2_8EC3_0008C77C0743_.wvu.PrintArea" localSheetId="25" hidden="1">#REF!</definedName>
    <definedName name="Z_0CE6A4FD_5DEF_11D2_8EC3_0008C77C0743_.wvu.PrintArea" localSheetId="7" hidden="1">#REF!</definedName>
    <definedName name="Z_0CE6A4FD_5DEF_11D2_8EC3_0008C77C0743_.wvu.PrintArea" hidden="1">#REF!</definedName>
    <definedName name="Z_0CE6A4FD_5DEF_11D2_8EC3_0008C77C0743_.wvu.PrintTitles" localSheetId="25" hidden="1">#REF!</definedName>
    <definedName name="Z_0CE6A4FD_5DEF_11D2_8EC3_0008C77C0743_.wvu.PrintTitles" localSheetId="7" hidden="1">#REF!</definedName>
    <definedName name="Z_0CE6A4FD_5DEF_11D2_8EC3_0008C77C0743_.wvu.PrintTitles" hidden="1">#REF!</definedName>
    <definedName name="Z_0CE6A50C_5DEF_11D2_8EC3_0008C77C0743_.wvu.PrintArea" localSheetId="25" hidden="1">#REF!</definedName>
    <definedName name="Z_0CE6A50C_5DEF_11D2_8EC3_0008C77C0743_.wvu.PrintArea" localSheetId="7" hidden="1">#REF!</definedName>
    <definedName name="Z_0CE6A50C_5DEF_11D2_8EC3_0008C77C0743_.wvu.PrintArea" hidden="1">#REF!</definedName>
    <definedName name="Z_0CE6A50C_5DEF_11D2_8EC3_0008C77C0743_.wvu.PrintTitles" localSheetId="25" hidden="1">#REF!</definedName>
    <definedName name="Z_0CE6A50C_5DEF_11D2_8EC3_0008C77C0743_.wvu.PrintTitles" localSheetId="7" hidden="1">#REF!</definedName>
    <definedName name="Z_0CE6A50C_5DEF_11D2_8EC3_0008C77C0743_.wvu.PrintTitles" hidden="1">#REF!</definedName>
    <definedName name="Z_0CE6A519_5DEF_11D2_8EC3_0008C77C0743_.wvu.PrintArea" localSheetId="25" hidden="1">#REF!</definedName>
    <definedName name="Z_0CE6A519_5DEF_11D2_8EC3_0008C77C0743_.wvu.PrintArea" localSheetId="7" hidden="1">#REF!</definedName>
    <definedName name="Z_0CE6A519_5DEF_11D2_8EC3_0008C77C0743_.wvu.PrintArea" hidden="1">#REF!</definedName>
    <definedName name="Z_0CE6A519_5DEF_11D2_8EC3_0008C77C0743_.wvu.PrintTitles" localSheetId="25" hidden="1">#REF!,#REF!</definedName>
    <definedName name="Z_0CE6A519_5DEF_11D2_8EC3_0008C77C0743_.wvu.PrintTitles" localSheetId="7" hidden="1">#REF!,#REF!</definedName>
    <definedName name="Z_0CE6A519_5DEF_11D2_8EC3_0008C77C0743_.wvu.PrintTitles" hidden="1">#REF!,#REF!</definedName>
    <definedName name="Z_0E8DEF60_5D61_11D2_8EEB_0008C7BCAF29_.wvu.PrintArea" localSheetId="25" hidden="1">#REF!</definedName>
    <definedName name="Z_0E8DEF60_5D61_11D2_8EEB_0008C7BCAF29_.wvu.PrintArea" localSheetId="7" hidden="1">#REF!</definedName>
    <definedName name="Z_0E8DEF60_5D61_11D2_8EEB_0008C7BCAF29_.wvu.PrintArea" hidden="1">#REF!</definedName>
    <definedName name="Z_0E8DEF60_5D61_11D2_8EEB_0008C7BCAF29_.wvu.PrintTitles" localSheetId="25" hidden="1">#REF!,#REF!</definedName>
    <definedName name="Z_0E8DEF60_5D61_11D2_8EEB_0008C7BCAF29_.wvu.PrintTitles" localSheetId="7" hidden="1">#REF!,#REF!</definedName>
    <definedName name="Z_0E8DEF60_5D61_11D2_8EEB_0008C7BCAF29_.wvu.PrintTitles" hidden="1">#REF!,#REF!</definedName>
    <definedName name="Z_0E8DEF63_5D61_11D2_8EEB_0008C7BCAF29_.wvu.PrintArea" localSheetId="25" hidden="1">#REF!</definedName>
    <definedName name="Z_0E8DEF63_5D61_11D2_8EEB_0008C7BCAF29_.wvu.PrintArea" localSheetId="7" hidden="1">#REF!</definedName>
    <definedName name="Z_0E8DEF63_5D61_11D2_8EEB_0008C7BCAF29_.wvu.PrintArea" hidden="1">#REF!</definedName>
    <definedName name="Z_0E8DEF63_5D61_11D2_8EEB_0008C7BCAF29_.wvu.PrintTitles" localSheetId="25" hidden="1">#REF!</definedName>
    <definedName name="Z_0E8DEF63_5D61_11D2_8EEB_0008C7BCAF29_.wvu.PrintTitles" localSheetId="7" hidden="1">#REF!</definedName>
    <definedName name="Z_0E8DEF63_5D61_11D2_8EEB_0008C7BCAF29_.wvu.PrintTitles" hidden="1">#REF!</definedName>
    <definedName name="Z_0E8DEF68_5D61_11D2_8EEB_0008C7BCAF29_.wvu.PrintArea" localSheetId="25" hidden="1">#REF!</definedName>
    <definedName name="Z_0E8DEF68_5D61_11D2_8EEB_0008C7BCAF29_.wvu.PrintArea" localSheetId="7" hidden="1">#REF!</definedName>
    <definedName name="Z_0E8DEF68_5D61_11D2_8EEB_0008C7BCAF29_.wvu.PrintArea" hidden="1">#REF!</definedName>
    <definedName name="Z_0E8DEF68_5D61_11D2_8EEB_0008C7BCAF29_.wvu.PrintTitles" localSheetId="25" hidden="1">#REF!,#REF!</definedName>
    <definedName name="Z_0E8DEF68_5D61_11D2_8EEB_0008C7BCAF29_.wvu.PrintTitles" localSheetId="7" hidden="1">#REF!,#REF!</definedName>
    <definedName name="Z_0E8DEF68_5D61_11D2_8EEB_0008C7BCAF29_.wvu.PrintTitles" hidden="1">#REF!,#REF!</definedName>
    <definedName name="Z_0E8DEF6A_5D61_11D2_8EEB_0008C7BCAF29_.wvu.PrintArea" localSheetId="25" hidden="1">#REF!</definedName>
    <definedName name="Z_0E8DEF6A_5D61_11D2_8EEB_0008C7BCAF29_.wvu.PrintArea" localSheetId="7" hidden="1">#REF!</definedName>
    <definedName name="Z_0E8DEF6A_5D61_11D2_8EEB_0008C7BCAF29_.wvu.PrintArea" hidden="1">#REF!</definedName>
    <definedName name="Z_0E8DEF6A_5D61_11D2_8EEB_0008C7BCAF29_.wvu.PrintTitles" localSheetId="25" hidden="1">#REF!,#REF!</definedName>
    <definedName name="Z_0E8DEF6A_5D61_11D2_8EEB_0008C7BCAF29_.wvu.PrintTitles" localSheetId="7" hidden="1">#REF!,#REF!</definedName>
    <definedName name="Z_0E8DEF6A_5D61_11D2_8EEB_0008C7BCAF29_.wvu.PrintTitles" hidden="1">#REF!,#REF!</definedName>
    <definedName name="Z_0E8DEF6D_5D61_11D2_8EEB_0008C7BCAF29_.wvu.PrintArea" localSheetId="25" hidden="1">#REF!</definedName>
    <definedName name="Z_0E8DEF6D_5D61_11D2_8EEB_0008C7BCAF29_.wvu.PrintArea" localSheetId="7" hidden="1">#REF!</definedName>
    <definedName name="Z_0E8DEF6D_5D61_11D2_8EEB_0008C7BCAF29_.wvu.PrintArea" hidden="1">#REF!</definedName>
    <definedName name="Z_0E8DEF6D_5D61_11D2_8EEB_0008C7BCAF29_.wvu.PrintTitles" localSheetId="25" hidden="1">#REF!</definedName>
    <definedName name="Z_0E8DEF6D_5D61_11D2_8EEB_0008C7BCAF29_.wvu.PrintTitles" localSheetId="7" hidden="1">#REF!</definedName>
    <definedName name="Z_0E8DEF6D_5D61_11D2_8EEB_0008C7BCAF29_.wvu.PrintTitles" hidden="1">#REF!</definedName>
    <definedName name="Z_0E8DEF72_5D61_11D2_8EEB_0008C7BCAF29_.wvu.PrintArea" localSheetId="25" hidden="1">#REF!</definedName>
    <definedName name="Z_0E8DEF72_5D61_11D2_8EEB_0008C7BCAF29_.wvu.PrintArea" localSheetId="7" hidden="1">#REF!</definedName>
    <definedName name="Z_0E8DEF72_5D61_11D2_8EEB_0008C7BCAF29_.wvu.PrintArea" hidden="1">#REF!</definedName>
    <definedName name="Z_0E8DEF72_5D61_11D2_8EEB_0008C7BCAF29_.wvu.PrintTitles" localSheetId="25" hidden="1">#REF!,#REF!</definedName>
    <definedName name="Z_0E8DEF72_5D61_11D2_8EEB_0008C7BCAF29_.wvu.PrintTitles" localSheetId="7" hidden="1">#REF!,#REF!</definedName>
    <definedName name="Z_0E8DEF72_5D61_11D2_8EEB_0008C7BCAF29_.wvu.PrintTitles" hidden="1">#REF!,#REF!</definedName>
    <definedName name="Z_0E8DEF75_5D61_11D2_8EEB_0008C7BCAF29_.wvu.PrintArea" localSheetId="25" hidden="1">#REF!</definedName>
    <definedName name="Z_0E8DEF75_5D61_11D2_8EEB_0008C7BCAF29_.wvu.PrintArea" localSheetId="7" hidden="1">#REF!</definedName>
    <definedName name="Z_0E8DEF75_5D61_11D2_8EEB_0008C7BCAF29_.wvu.PrintArea" hidden="1">#REF!</definedName>
    <definedName name="Z_0E8DEF75_5D61_11D2_8EEB_0008C7BCAF29_.wvu.PrintTitles" localSheetId="25" hidden="1">#REF!,#REF!</definedName>
    <definedName name="Z_0E8DEF75_5D61_11D2_8EEB_0008C7BCAF29_.wvu.PrintTitles" localSheetId="7" hidden="1">#REF!,#REF!</definedName>
    <definedName name="Z_0E8DEF75_5D61_11D2_8EEB_0008C7BCAF29_.wvu.PrintTitles" hidden="1">#REF!,#REF!</definedName>
    <definedName name="Z_179EFDC8_A1B1_11D3_8FA9_0008C7809E09_.wvu.PrintArea" localSheetId="25" hidden="1">#REF!</definedName>
    <definedName name="Z_179EFDC8_A1B1_11D3_8FA9_0008C7809E09_.wvu.PrintArea" localSheetId="7" hidden="1">#REF!</definedName>
    <definedName name="Z_179EFDC8_A1B1_11D3_8FA9_0008C7809E09_.wvu.PrintArea" hidden="1">#REF!</definedName>
    <definedName name="Z_179EFDC8_A1B1_11D3_8FA9_0008C7809E09_.wvu.PrintTitles" localSheetId="25" hidden="1">#REF!,#REF!</definedName>
    <definedName name="Z_179EFDC8_A1B1_11D3_8FA9_0008C7809E09_.wvu.PrintTitles" localSheetId="7" hidden="1">#REF!,#REF!</definedName>
    <definedName name="Z_179EFDC8_A1B1_11D3_8FA9_0008C7809E09_.wvu.PrintTitles" hidden="1">#REF!,#REF!</definedName>
    <definedName name="Z_179EFDC9_A1B1_11D3_8FA9_0008C7809E09_.wvu.PrintArea" localSheetId="25" hidden="1">#REF!</definedName>
    <definedName name="Z_179EFDC9_A1B1_11D3_8FA9_0008C7809E09_.wvu.PrintArea" localSheetId="7" hidden="1">#REF!</definedName>
    <definedName name="Z_179EFDC9_A1B1_11D3_8FA9_0008C7809E09_.wvu.PrintArea" hidden="1">#REF!</definedName>
    <definedName name="Z_179EFDC9_A1B1_11D3_8FA9_0008C7809E09_.wvu.PrintTitles" localSheetId="25" hidden="1">#REF!,#REF!</definedName>
    <definedName name="Z_179EFDC9_A1B1_11D3_8FA9_0008C7809E09_.wvu.PrintTitles" localSheetId="7" hidden="1">#REF!,#REF!</definedName>
    <definedName name="Z_179EFDC9_A1B1_11D3_8FA9_0008C7809E09_.wvu.PrintTitles" hidden="1">#REF!,#REF!</definedName>
    <definedName name="Z_179EFDCA_A1B1_11D3_8FA9_0008C7809E09_.wvu.PrintArea" localSheetId="25" hidden="1">#REF!</definedName>
    <definedName name="Z_179EFDCA_A1B1_11D3_8FA9_0008C7809E09_.wvu.PrintArea" localSheetId="7" hidden="1">#REF!</definedName>
    <definedName name="Z_179EFDCA_A1B1_11D3_8FA9_0008C7809E09_.wvu.PrintArea" hidden="1">#REF!</definedName>
    <definedName name="Z_179EFDCA_A1B1_11D3_8FA9_0008C7809E09_.wvu.PrintTitles" localSheetId="25" hidden="1">#REF!,#REF!</definedName>
    <definedName name="Z_179EFDCA_A1B1_11D3_8FA9_0008C7809E09_.wvu.PrintTitles" localSheetId="7" hidden="1">#REF!,#REF!</definedName>
    <definedName name="Z_179EFDCA_A1B1_11D3_8FA9_0008C7809E09_.wvu.PrintTitles" hidden="1">#REF!,#REF!</definedName>
    <definedName name="Z_179EFDCB_A1B1_11D3_8FA9_0008C7809E09_.wvu.PrintArea" localSheetId="25" hidden="1">#REF!</definedName>
    <definedName name="Z_179EFDCB_A1B1_11D3_8FA9_0008C7809E09_.wvu.PrintArea" localSheetId="7" hidden="1">#REF!</definedName>
    <definedName name="Z_179EFDCB_A1B1_11D3_8FA9_0008C7809E09_.wvu.PrintArea" hidden="1">#REF!</definedName>
    <definedName name="Z_179EFDCB_A1B1_11D3_8FA9_0008C7809E09_.wvu.PrintTitles" localSheetId="25" hidden="1">#REF!,#REF!</definedName>
    <definedName name="Z_179EFDCB_A1B1_11D3_8FA9_0008C7809E09_.wvu.PrintTitles" localSheetId="7" hidden="1">#REF!,#REF!</definedName>
    <definedName name="Z_179EFDCB_A1B1_11D3_8FA9_0008C7809E09_.wvu.PrintTitles" hidden="1">#REF!,#REF!</definedName>
    <definedName name="Z_179EFDCC_A1B1_11D3_8FA9_0008C7809E09_.wvu.PrintArea" localSheetId="25" hidden="1">#REF!</definedName>
    <definedName name="Z_179EFDCC_A1B1_11D3_8FA9_0008C7809E09_.wvu.PrintArea" localSheetId="7" hidden="1">#REF!</definedName>
    <definedName name="Z_179EFDCC_A1B1_11D3_8FA9_0008C7809E09_.wvu.PrintArea" hidden="1">#REF!</definedName>
    <definedName name="Z_179EFDCC_A1B1_11D3_8FA9_0008C7809E09_.wvu.PrintTitles" localSheetId="25" hidden="1">#REF!,#REF!</definedName>
    <definedName name="Z_179EFDCC_A1B1_11D3_8FA9_0008C7809E09_.wvu.PrintTitles" localSheetId="7" hidden="1">#REF!,#REF!</definedName>
    <definedName name="Z_179EFDCC_A1B1_11D3_8FA9_0008C7809E09_.wvu.PrintTitles" hidden="1">#REF!,#REF!</definedName>
    <definedName name="Z_179EFDCD_A1B1_11D3_8FA9_0008C7809E09_.wvu.PrintArea" localSheetId="25" hidden="1">#REF!</definedName>
    <definedName name="Z_179EFDCD_A1B1_11D3_8FA9_0008C7809E09_.wvu.PrintArea" localSheetId="7" hidden="1">#REF!</definedName>
    <definedName name="Z_179EFDCD_A1B1_11D3_8FA9_0008C7809E09_.wvu.PrintArea" hidden="1">#REF!</definedName>
    <definedName name="Z_179EFDCD_A1B1_11D3_8FA9_0008C7809E09_.wvu.PrintTitles" localSheetId="25" hidden="1">#REF!,#REF!</definedName>
    <definedName name="Z_179EFDCD_A1B1_11D3_8FA9_0008C7809E09_.wvu.PrintTitles" localSheetId="7" hidden="1">#REF!,#REF!</definedName>
    <definedName name="Z_179EFDCD_A1B1_11D3_8FA9_0008C7809E09_.wvu.PrintTitles" hidden="1">#REF!,#REF!</definedName>
    <definedName name="Z_179EFDCE_A1B1_11D3_8FA9_0008C7809E09_.wvu.PrintArea" localSheetId="25" hidden="1">#REF!</definedName>
    <definedName name="Z_179EFDCE_A1B1_11D3_8FA9_0008C7809E09_.wvu.PrintArea" localSheetId="7" hidden="1">#REF!</definedName>
    <definedName name="Z_179EFDCE_A1B1_11D3_8FA9_0008C7809E09_.wvu.PrintArea" hidden="1">#REF!</definedName>
    <definedName name="Z_179EFDCE_A1B1_11D3_8FA9_0008C7809E09_.wvu.PrintTitles" localSheetId="25" hidden="1">#REF!,#REF!</definedName>
    <definedName name="Z_179EFDCE_A1B1_11D3_8FA9_0008C7809E09_.wvu.PrintTitles" localSheetId="7" hidden="1">#REF!,#REF!</definedName>
    <definedName name="Z_179EFDCE_A1B1_11D3_8FA9_0008C7809E09_.wvu.PrintTitles" hidden="1">#REF!,#REF!</definedName>
    <definedName name="Z_179EFDCF_A1B1_11D3_8FA9_0008C7809E09_.wvu.PrintArea" localSheetId="25" hidden="1">#REF!</definedName>
    <definedName name="Z_179EFDCF_A1B1_11D3_8FA9_0008C7809E09_.wvu.PrintArea" localSheetId="7" hidden="1">#REF!</definedName>
    <definedName name="Z_179EFDCF_A1B1_11D3_8FA9_0008C7809E09_.wvu.PrintArea" hidden="1">#REF!</definedName>
    <definedName name="Z_179EFDCF_A1B1_11D3_8FA9_0008C7809E09_.wvu.PrintTitles" localSheetId="25" hidden="1">#REF!,#REF!</definedName>
    <definedName name="Z_179EFDCF_A1B1_11D3_8FA9_0008C7809E09_.wvu.PrintTitles" localSheetId="7" hidden="1">#REF!,#REF!</definedName>
    <definedName name="Z_179EFDCF_A1B1_11D3_8FA9_0008C7809E09_.wvu.PrintTitles" hidden="1">#REF!,#REF!</definedName>
    <definedName name="Z_179EFDD0_A1B1_11D3_8FA9_0008C7809E09_.wvu.PrintArea" localSheetId="25" hidden="1">#REF!</definedName>
    <definedName name="Z_179EFDD0_A1B1_11D3_8FA9_0008C7809E09_.wvu.PrintArea" localSheetId="7" hidden="1">#REF!</definedName>
    <definedName name="Z_179EFDD0_A1B1_11D3_8FA9_0008C7809E09_.wvu.PrintArea" hidden="1">#REF!</definedName>
    <definedName name="Z_179EFDD0_A1B1_11D3_8FA9_0008C7809E09_.wvu.PrintTitles" localSheetId="25" hidden="1">#REF!,#REF!</definedName>
    <definedName name="Z_179EFDD0_A1B1_11D3_8FA9_0008C7809E09_.wvu.PrintTitles" localSheetId="7" hidden="1">#REF!,#REF!</definedName>
    <definedName name="Z_179EFDD0_A1B1_11D3_8FA9_0008C7809E09_.wvu.PrintTitles" hidden="1">#REF!,#REF!</definedName>
    <definedName name="Z_179EFDD1_A1B1_11D3_8FA9_0008C7809E09_.wvu.PrintArea" localSheetId="25" hidden="1">#REF!</definedName>
    <definedName name="Z_179EFDD1_A1B1_11D3_8FA9_0008C7809E09_.wvu.PrintArea" localSheetId="7" hidden="1">#REF!</definedName>
    <definedName name="Z_179EFDD1_A1B1_11D3_8FA9_0008C7809E09_.wvu.PrintArea" hidden="1">#REF!</definedName>
    <definedName name="Z_179EFDD1_A1B1_11D3_8FA9_0008C7809E09_.wvu.PrintTitles" localSheetId="25" hidden="1">#REF!,#REF!</definedName>
    <definedName name="Z_179EFDD1_A1B1_11D3_8FA9_0008C7809E09_.wvu.PrintTitles" localSheetId="7" hidden="1">#REF!,#REF!</definedName>
    <definedName name="Z_179EFDD1_A1B1_11D3_8FA9_0008C7809E09_.wvu.PrintTitles" hidden="1">#REF!,#REF!</definedName>
    <definedName name="Z_179EFDD2_A1B1_11D3_8FA9_0008C7809E09_.wvu.PrintArea" localSheetId="25" hidden="1">#REF!</definedName>
    <definedName name="Z_179EFDD2_A1B1_11D3_8FA9_0008C7809E09_.wvu.PrintArea" localSheetId="7" hidden="1">#REF!</definedName>
    <definedName name="Z_179EFDD2_A1B1_11D3_8FA9_0008C7809E09_.wvu.PrintArea" hidden="1">#REF!</definedName>
    <definedName name="Z_179EFDD2_A1B1_11D3_8FA9_0008C7809E09_.wvu.PrintTitles" localSheetId="25" hidden="1">#REF!,#REF!</definedName>
    <definedName name="Z_179EFDD2_A1B1_11D3_8FA9_0008C7809E09_.wvu.PrintTitles" localSheetId="7" hidden="1">#REF!,#REF!</definedName>
    <definedName name="Z_179EFDD2_A1B1_11D3_8FA9_0008C7809E09_.wvu.PrintTitles" hidden="1">#REF!,#REF!</definedName>
    <definedName name="Z_179EFDD3_A1B1_11D3_8FA9_0008C7809E09_.wvu.PrintArea" localSheetId="25" hidden="1">#REF!</definedName>
    <definedName name="Z_179EFDD3_A1B1_11D3_8FA9_0008C7809E09_.wvu.PrintArea" localSheetId="7" hidden="1">#REF!</definedName>
    <definedName name="Z_179EFDD3_A1B1_11D3_8FA9_0008C7809E09_.wvu.PrintArea" hidden="1">#REF!</definedName>
    <definedName name="Z_179EFDD3_A1B1_11D3_8FA9_0008C7809E09_.wvu.PrintTitles" localSheetId="25" hidden="1">#REF!,#REF!</definedName>
    <definedName name="Z_179EFDD3_A1B1_11D3_8FA9_0008C7809E09_.wvu.PrintTitles" localSheetId="7" hidden="1">#REF!,#REF!</definedName>
    <definedName name="Z_179EFDD3_A1B1_11D3_8FA9_0008C7809E09_.wvu.PrintTitles" hidden="1">#REF!,#REF!</definedName>
    <definedName name="Z_179EFDD4_A1B1_11D3_8FA9_0008C7809E09_.wvu.PrintArea" localSheetId="25" hidden="1">#REF!</definedName>
    <definedName name="Z_179EFDD4_A1B1_11D3_8FA9_0008C7809E09_.wvu.PrintArea" localSheetId="7" hidden="1">#REF!</definedName>
    <definedName name="Z_179EFDD4_A1B1_11D3_8FA9_0008C7809E09_.wvu.PrintArea" hidden="1">#REF!</definedName>
    <definedName name="Z_179EFDD4_A1B1_11D3_8FA9_0008C7809E09_.wvu.PrintTitles" localSheetId="25" hidden="1">#REF!,#REF!</definedName>
    <definedName name="Z_179EFDD4_A1B1_11D3_8FA9_0008C7809E09_.wvu.PrintTitles" localSheetId="7" hidden="1">#REF!,#REF!</definedName>
    <definedName name="Z_179EFDD4_A1B1_11D3_8FA9_0008C7809E09_.wvu.PrintTitles" hidden="1">#REF!,#REF!</definedName>
    <definedName name="Z_179EFDD5_A1B1_11D3_8FA9_0008C7809E09_.wvu.PrintArea" localSheetId="25" hidden="1">#REF!</definedName>
    <definedName name="Z_179EFDD5_A1B1_11D3_8FA9_0008C7809E09_.wvu.PrintArea" localSheetId="7" hidden="1">#REF!</definedName>
    <definedName name="Z_179EFDD5_A1B1_11D3_8FA9_0008C7809E09_.wvu.PrintArea" hidden="1">#REF!</definedName>
    <definedName name="Z_179EFDD5_A1B1_11D3_8FA9_0008C7809E09_.wvu.PrintTitles" localSheetId="25" hidden="1">#REF!,#REF!</definedName>
    <definedName name="Z_179EFDD5_A1B1_11D3_8FA9_0008C7809E09_.wvu.PrintTitles" localSheetId="7" hidden="1">#REF!,#REF!</definedName>
    <definedName name="Z_179EFDD5_A1B1_11D3_8FA9_0008C7809E09_.wvu.PrintTitles" hidden="1">#REF!,#REF!</definedName>
    <definedName name="Z_179EFDD6_A1B1_11D3_8FA9_0008C7809E09_.wvu.PrintArea" localSheetId="25" hidden="1">#REF!</definedName>
    <definedName name="Z_179EFDD6_A1B1_11D3_8FA9_0008C7809E09_.wvu.PrintArea" localSheetId="7" hidden="1">#REF!</definedName>
    <definedName name="Z_179EFDD6_A1B1_11D3_8FA9_0008C7809E09_.wvu.PrintArea" hidden="1">#REF!</definedName>
    <definedName name="Z_179EFDD6_A1B1_11D3_8FA9_0008C7809E09_.wvu.PrintTitles" localSheetId="25" hidden="1">#REF!,#REF!</definedName>
    <definedName name="Z_179EFDD6_A1B1_11D3_8FA9_0008C7809E09_.wvu.PrintTitles" localSheetId="7" hidden="1">#REF!,#REF!</definedName>
    <definedName name="Z_179EFDD6_A1B1_11D3_8FA9_0008C7809E09_.wvu.PrintTitles" hidden="1">#REF!,#REF!</definedName>
    <definedName name="Z_179EFDD7_A1B1_11D3_8FA9_0008C7809E09_.wvu.PrintArea" localSheetId="25" hidden="1">#REF!</definedName>
    <definedName name="Z_179EFDD7_A1B1_11D3_8FA9_0008C7809E09_.wvu.PrintArea" localSheetId="7" hidden="1">#REF!</definedName>
    <definedName name="Z_179EFDD7_A1B1_11D3_8FA9_0008C7809E09_.wvu.PrintArea" hidden="1">#REF!</definedName>
    <definedName name="Z_179EFDD7_A1B1_11D3_8FA9_0008C7809E09_.wvu.PrintTitles" localSheetId="25" hidden="1">#REF!,#REF!</definedName>
    <definedName name="Z_179EFDD7_A1B1_11D3_8FA9_0008C7809E09_.wvu.PrintTitles" localSheetId="7" hidden="1">#REF!,#REF!</definedName>
    <definedName name="Z_179EFDD7_A1B1_11D3_8FA9_0008C7809E09_.wvu.PrintTitles" hidden="1">#REF!,#REF!</definedName>
    <definedName name="Z_179EFDD8_A1B1_11D3_8FA9_0008C7809E09_.wvu.PrintArea" localSheetId="25" hidden="1">#REF!</definedName>
    <definedName name="Z_179EFDD8_A1B1_11D3_8FA9_0008C7809E09_.wvu.PrintArea" localSheetId="7" hidden="1">#REF!</definedName>
    <definedName name="Z_179EFDD8_A1B1_11D3_8FA9_0008C7809E09_.wvu.PrintArea" hidden="1">#REF!</definedName>
    <definedName name="Z_179EFDD8_A1B1_11D3_8FA9_0008C7809E09_.wvu.PrintTitles" localSheetId="25" hidden="1">#REF!,#REF!</definedName>
    <definedName name="Z_179EFDD8_A1B1_11D3_8FA9_0008C7809E09_.wvu.PrintTitles" localSheetId="7" hidden="1">#REF!,#REF!</definedName>
    <definedName name="Z_179EFDD8_A1B1_11D3_8FA9_0008C7809E09_.wvu.PrintTitles" hidden="1">#REF!,#REF!</definedName>
    <definedName name="Z_179EFDD9_A1B1_11D3_8FA9_0008C7809E09_.wvu.PrintArea" localSheetId="25" hidden="1">#REF!</definedName>
    <definedName name="Z_179EFDD9_A1B1_11D3_8FA9_0008C7809E09_.wvu.PrintArea" localSheetId="7" hidden="1">#REF!</definedName>
    <definedName name="Z_179EFDD9_A1B1_11D3_8FA9_0008C7809E09_.wvu.PrintArea" hidden="1">#REF!</definedName>
    <definedName name="Z_179EFDD9_A1B1_11D3_8FA9_0008C7809E09_.wvu.PrintTitles" localSheetId="25" hidden="1">#REF!,#REF!</definedName>
    <definedName name="Z_179EFDD9_A1B1_11D3_8FA9_0008C7809E09_.wvu.PrintTitles" localSheetId="7" hidden="1">#REF!,#REF!</definedName>
    <definedName name="Z_179EFDD9_A1B1_11D3_8FA9_0008C7809E09_.wvu.PrintTitles" hidden="1">#REF!,#REF!</definedName>
    <definedName name="Z_179EFDDA_A1B1_11D3_8FA9_0008C7809E09_.wvu.PrintArea" localSheetId="25" hidden="1">#REF!</definedName>
    <definedName name="Z_179EFDDA_A1B1_11D3_8FA9_0008C7809E09_.wvu.PrintArea" localSheetId="7" hidden="1">#REF!</definedName>
    <definedName name="Z_179EFDDA_A1B1_11D3_8FA9_0008C7809E09_.wvu.PrintArea" hidden="1">#REF!</definedName>
    <definedName name="Z_179EFDDA_A1B1_11D3_8FA9_0008C7809E09_.wvu.PrintTitles" localSheetId="25" hidden="1">#REF!,#REF!</definedName>
    <definedName name="Z_179EFDDA_A1B1_11D3_8FA9_0008C7809E09_.wvu.PrintTitles" localSheetId="7" hidden="1">#REF!,#REF!</definedName>
    <definedName name="Z_179EFDDA_A1B1_11D3_8FA9_0008C7809E09_.wvu.PrintTitles" hidden="1">#REF!,#REF!</definedName>
    <definedName name="Z_179EFDDB_A1B1_11D3_8FA9_0008C7809E09_.wvu.PrintArea" localSheetId="25" hidden="1">#REF!</definedName>
    <definedName name="Z_179EFDDB_A1B1_11D3_8FA9_0008C7809E09_.wvu.PrintArea" localSheetId="7" hidden="1">#REF!</definedName>
    <definedName name="Z_179EFDDB_A1B1_11D3_8FA9_0008C7809E09_.wvu.PrintArea" hidden="1">#REF!</definedName>
    <definedName name="Z_179EFDDB_A1B1_11D3_8FA9_0008C7809E09_.wvu.PrintTitles" localSheetId="25" hidden="1">#REF!,#REF!</definedName>
    <definedName name="Z_179EFDDB_A1B1_11D3_8FA9_0008C7809E09_.wvu.PrintTitles" localSheetId="7" hidden="1">#REF!,#REF!</definedName>
    <definedName name="Z_179EFDDB_A1B1_11D3_8FA9_0008C7809E09_.wvu.PrintTitles" hidden="1">#REF!,#REF!</definedName>
    <definedName name="Z_179EFDDC_A1B1_11D3_8FA9_0008C7809E09_.wvu.PrintArea" localSheetId="25" hidden="1">#REF!</definedName>
    <definedName name="Z_179EFDDC_A1B1_11D3_8FA9_0008C7809E09_.wvu.PrintArea" localSheetId="7" hidden="1">#REF!</definedName>
    <definedName name="Z_179EFDDC_A1B1_11D3_8FA9_0008C7809E09_.wvu.PrintArea" hidden="1">#REF!</definedName>
    <definedName name="Z_179EFDDC_A1B1_11D3_8FA9_0008C7809E09_.wvu.PrintTitles" localSheetId="25" hidden="1">#REF!,#REF!</definedName>
    <definedName name="Z_179EFDDC_A1B1_11D3_8FA9_0008C7809E09_.wvu.PrintTitles" localSheetId="7" hidden="1">#REF!,#REF!</definedName>
    <definedName name="Z_179EFDDC_A1B1_11D3_8FA9_0008C7809E09_.wvu.PrintTitles" hidden="1">#REF!,#REF!</definedName>
    <definedName name="Z_179EFDDD_A1B1_11D3_8FA9_0008C7809E09_.wvu.PrintArea" localSheetId="25" hidden="1">#REF!</definedName>
    <definedName name="Z_179EFDDD_A1B1_11D3_8FA9_0008C7809E09_.wvu.PrintArea" localSheetId="7" hidden="1">#REF!</definedName>
    <definedName name="Z_179EFDDD_A1B1_11D3_8FA9_0008C7809E09_.wvu.PrintArea" hidden="1">#REF!</definedName>
    <definedName name="Z_179EFDDD_A1B1_11D3_8FA9_0008C7809E09_.wvu.PrintTitles" localSheetId="25" hidden="1">#REF!,#REF!</definedName>
    <definedName name="Z_179EFDDD_A1B1_11D3_8FA9_0008C7809E09_.wvu.PrintTitles" localSheetId="7" hidden="1">#REF!,#REF!</definedName>
    <definedName name="Z_179EFDDD_A1B1_11D3_8FA9_0008C7809E09_.wvu.PrintTitles" hidden="1">#REF!,#REF!</definedName>
    <definedName name="Z_179EFDDE_A1B1_11D3_8FA9_0008C7809E09_.wvu.PrintArea" localSheetId="25" hidden="1">#REF!</definedName>
    <definedName name="Z_179EFDDE_A1B1_11D3_8FA9_0008C7809E09_.wvu.PrintArea" localSheetId="7" hidden="1">#REF!</definedName>
    <definedName name="Z_179EFDDE_A1B1_11D3_8FA9_0008C7809E09_.wvu.PrintArea" hidden="1">#REF!</definedName>
    <definedName name="Z_179EFDDE_A1B1_11D3_8FA9_0008C7809E09_.wvu.PrintTitles" localSheetId="25" hidden="1">#REF!,#REF!</definedName>
    <definedName name="Z_179EFDDE_A1B1_11D3_8FA9_0008C7809E09_.wvu.PrintTitles" localSheetId="7" hidden="1">#REF!,#REF!</definedName>
    <definedName name="Z_179EFDDE_A1B1_11D3_8FA9_0008C7809E09_.wvu.PrintTitles" hidden="1">#REF!,#REF!</definedName>
    <definedName name="Z_179EFDDF_A1B1_11D3_8FA9_0008C7809E09_.wvu.PrintArea" localSheetId="25" hidden="1">#REF!</definedName>
    <definedName name="Z_179EFDDF_A1B1_11D3_8FA9_0008C7809E09_.wvu.PrintArea" localSheetId="7" hidden="1">#REF!</definedName>
    <definedName name="Z_179EFDDF_A1B1_11D3_8FA9_0008C7809E09_.wvu.PrintArea" hidden="1">#REF!</definedName>
    <definedName name="Z_179EFDDF_A1B1_11D3_8FA9_0008C7809E09_.wvu.PrintTitles" localSheetId="25" hidden="1">#REF!,#REF!</definedName>
    <definedName name="Z_179EFDDF_A1B1_11D3_8FA9_0008C7809E09_.wvu.PrintTitles" localSheetId="7" hidden="1">#REF!,#REF!</definedName>
    <definedName name="Z_179EFDDF_A1B1_11D3_8FA9_0008C7809E09_.wvu.PrintTitles" hidden="1">#REF!,#REF!</definedName>
    <definedName name="Z_179EFDE0_A1B1_11D3_8FA9_0008C7809E09_.wvu.PrintArea" localSheetId="25" hidden="1">#REF!</definedName>
    <definedName name="Z_179EFDE0_A1B1_11D3_8FA9_0008C7809E09_.wvu.PrintArea" localSheetId="7" hidden="1">#REF!</definedName>
    <definedName name="Z_179EFDE0_A1B1_11D3_8FA9_0008C7809E09_.wvu.PrintArea" hidden="1">#REF!</definedName>
    <definedName name="Z_179EFDE0_A1B1_11D3_8FA9_0008C7809E09_.wvu.PrintTitles" localSheetId="25" hidden="1">#REF!,#REF!</definedName>
    <definedName name="Z_179EFDE0_A1B1_11D3_8FA9_0008C7809E09_.wvu.PrintTitles" localSheetId="7" hidden="1">#REF!,#REF!</definedName>
    <definedName name="Z_179EFDE0_A1B1_11D3_8FA9_0008C7809E09_.wvu.PrintTitles" hidden="1">#REF!,#REF!</definedName>
    <definedName name="Z_179EFDE1_A1B1_11D3_8FA9_0008C7809E09_.wvu.PrintArea" localSheetId="25" hidden="1">#REF!</definedName>
    <definedName name="Z_179EFDE1_A1B1_11D3_8FA9_0008C7809E09_.wvu.PrintArea" localSheetId="7" hidden="1">#REF!</definedName>
    <definedName name="Z_179EFDE1_A1B1_11D3_8FA9_0008C7809E09_.wvu.PrintArea" hidden="1">#REF!</definedName>
    <definedName name="Z_179EFDE1_A1B1_11D3_8FA9_0008C7809E09_.wvu.PrintTitles" localSheetId="25" hidden="1">#REF!,#REF!</definedName>
    <definedName name="Z_179EFDE1_A1B1_11D3_8FA9_0008C7809E09_.wvu.PrintTitles" localSheetId="7" hidden="1">#REF!,#REF!</definedName>
    <definedName name="Z_179EFDE1_A1B1_11D3_8FA9_0008C7809E09_.wvu.PrintTitles" hidden="1">#REF!,#REF!</definedName>
    <definedName name="Z_179EFDE2_A1B1_11D3_8FA9_0008C7809E09_.wvu.PrintArea" localSheetId="25" hidden="1">#REF!</definedName>
    <definedName name="Z_179EFDE2_A1B1_11D3_8FA9_0008C7809E09_.wvu.PrintArea" localSheetId="7" hidden="1">#REF!</definedName>
    <definedName name="Z_179EFDE2_A1B1_11D3_8FA9_0008C7809E09_.wvu.PrintArea" hidden="1">#REF!</definedName>
    <definedName name="Z_179EFDE2_A1B1_11D3_8FA9_0008C7809E09_.wvu.PrintTitles" localSheetId="25" hidden="1">#REF!,#REF!</definedName>
    <definedName name="Z_179EFDE2_A1B1_11D3_8FA9_0008C7809E09_.wvu.PrintTitles" localSheetId="7" hidden="1">#REF!,#REF!</definedName>
    <definedName name="Z_179EFDE2_A1B1_11D3_8FA9_0008C7809E09_.wvu.PrintTitles" hidden="1">#REF!,#REF!</definedName>
    <definedName name="Z_179EFDE3_A1B1_11D3_8FA9_0008C7809E09_.wvu.PrintArea" localSheetId="25" hidden="1">#REF!</definedName>
    <definedName name="Z_179EFDE3_A1B1_11D3_8FA9_0008C7809E09_.wvu.PrintArea" localSheetId="7" hidden="1">#REF!</definedName>
    <definedName name="Z_179EFDE3_A1B1_11D3_8FA9_0008C7809E09_.wvu.PrintArea" hidden="1">#REF!</definedName>
    <definedName name="Z_179EFDE3_A1B1_11D3_8FA9_0008C7809E09_.wvu.PrintTitles" localSheetId="25" hidden="1">#REF!,#REF!</definedName>
    <definedName name="Z_179EFDE3_A1B1_11D3_8FA9_0008C7809E09_.wvu.PrintTitles" localSheetId="7" hidden="1">#REF!,#REF!</definedName>
    <definedName name="Z_179EFDE3_A1B1_11D3_8FA9_0008C7809E09_.wvu.PrintTitles" hidden="1">#REF!,#REF!</definedName>
    <definedName name="Z_179EFDE4_A1B1_11D3_8FA9_0008C7809E09_.wvu.PrintArea" localSheetId="25" hidden="1">#REF!</definedName>
    <definedName name="Z_179EFDE4_A1B1_11D3_8FA9_0008C7809E09_.wvu.PrintArea" localSheetId="7" hidden="1">#REF!</definedName>
    <definedName name="Z_179EFDE4_A1B1_11D3_8FA9_0008C7809E09_.wvu.PrintArea" hidden="1">#REF!</definedName>
    <definedName name="Z_179EFDE4_A1B1_11D3_8FA9_0008C7809E09_.wvu.PrintTitles" localSheetId="25" hidden="1">#REF!,#REF!</definedName>
    <definedName name="Z_179EFDE4_A1B1_11D3_8FA9_0008C7809E09_.wvu.PrintTitles" localSheetId="7" hidden="1">#REF!,#REF!</definedName>
    <definedName name="Z_179EFDE4_A1B1_11D3_8FA9_0008C7809E09_.wvu.PrintTitles" hidden="1">#REF!,#REF!</definedName>
    <definedName name="Z_179EFDE5_A1B1_11D3_8FA9_0008C7809E09_.wvu.PrintArea" localSheetId="25" hidden="1">#REF!</definedName>
    <definedName name="Z_179EFDE5_A1B1_11D3_8FA9_0008C7809E09_.wvu.PrintArea" localSheetId="7" hidden="1">#REF!</definedName>
    <definedName name="Z_179EFDE5_A1B1_11D3_8FA9_0008C7809E09_.wvu.PrintArea" hidden="1">#REF!</definedName>
    <definedName name="Z_179EFDE5_A1B1_11D3_8FA9_0008C7809E09_.wvu.PrintTitles" localSheetId="25" hidden="1">#REF!,#REF!</definedName>
    <definedName name="Z_179EFDE5_A1B1_11D3_8FA9_0008C7809E09_.wvu.PrintTitles" localSheetId="7" hidden="1">#REF!,#REF!</definedName>
    <definedName name="Z_179EFDE5_A1B1_11D3_8FA9_0008C7809E09_.wvu.PrintTitles" hidden="1">#REF!,#REF!</definedName>
    <definedName name="Z_179EFDE6_A1B1_11D3_8FA9_0008C7809E09_.wvu.PrintArea" localSheetId="25" hidden="1">#REF!</definedName>
    <definedName name="Z_179EFDE6_A1B1_11D3_8FA9_0008C7809E09_.wvu.PrintArea" localSheetId="7" hidden="1">#REF!</definedName>
    <definedName name="Z_179EFDE6_A1B1_11D3_8FA9_0008C7809E09_.wvu.PrintArea" hidden="1">#REF!</definedName>
    <definedName name="Z_179EFDE6_A1B1_11D3_8FA9_0008C7809E09_.wvu.PrintTitles" localSheetId="25" hidden="1">#REF!</definedName>
    <definedName name="Z_179EFDE6_A1B1_11D3_8FA9_0008C7809E09_.wvu.PrintTitles" localSheetId="7" hidden="1">#REF!</definedName>
    <definedName name="Z_179EFDE6_A1B1_11D3_8FA9_0008C7809E09_.wvu.PrintTitles" hidden="1">#REF!</definedName>
    <definedName name="Z_179EFDE7_A1B1_11D3_8FA9_0008C7809E09_.wvu.PrintArea" localSheetId="25" hidden="1">#REF!</definedName>
    <definedName name="Z_179EFDE7_A1B1_11D3_8FA9_0008C7809E09_.wvu.PrintArea" localSheetId="7" hidden="1">#REF!</definedName>
    <definedName name="Z_179EFDE7_A1B1_11D3_8FA9_0008C7809E09_.wvu.PrintArea" hidden="1">#REF!</definedName>
    <definedName name="Z_179EFDE7_A1B1_11D3_8FA9_0008C7809E09_.wvu.PrintTitles" localSheetId="25" hidden="1">#REF!</definedName>
    <definedName name="Z_179EFDE7_A1B1_11D3_8FA9_0008C7809E09_.wvu.PrintTitles" localSheetId="7" hidden="1">#REF!</definedName>
    <definedName name="Z_179EFDE7_A1B1_11D3_8FA9_0008C7809E09_.wvu.PrintTitles" hidden="1">#REF!</definedName>
    <definedName name="Z_179EFDE8_A1B1_11D3_8FA9_0008C7809E09_.wvu.PrintArea" localSheetId="25" hidden="1">#REF!</definedName>
    <definedName name="Z_179EFDE8_A1B1_11D3_8FA9_0008C7809E09_.wvu.PrintArea" localSheetId="7" hidden="1">#REF!</definedName>
    <definedName name="Z_179EFDE8_A1B1_11D3_8FA9_0008C7809E09_.wvu.PrintArea" hidden="1">#REF!</definedName>
    <definedName name="Z_179EFDE8_A1B1_11D3_8FA9_0008C7809E09_.wvu.PrintTitles" localSheetId="25" hidden="1">#REF!</definedName>
    <definedName name="Z_179EFDE8_A1B1_11D3_8FA9_0008C7809E09_.wvu.PrintTitles" localSheetId="7" hidden="1">#REF!</definedName>
    <definedName name="Z_179EFDE8_A1B1_11D3_8FA9_0008C7809E09_.wvu.PrintTitles" hidden="1">#REF!</definedName>
    <definedName name="Z_179EFDE9_A1B1_11D3_8FA9_0008C7809E09_.wvu.PrintArea" localSheetId="25" hidden="1">#REF!</definedName>
    <definedName name="Z_179EFDE9_A1B1_11D3_8FA9_0008C7809E09_.wvu.PrintArea" localSheetId="7" hidden="1">#REF!</definedName>
    <definedName name="Z_179EFDE9_A1B1_11D3_8FA9_0008C7809E09_.wvu.PrintArea" hidden="1">#REF!</definedName>
    <definedName name="Z_179EFDE9_A1B1_11D3_8FA9_0008C7809E09_.wvu.PrintTitles" localSheetId="25" hidden="1">#REF!</definedName>
    <definedName name="Z_179EFDE9_A1B1_11D3_8FA9_0008C7809E09_.wvu.PrintTitles" localSheetId="7" hidden="1">#REF!</definedName>
    <definedName name="Z_179EFDE9_A1B1_11D3_8FA9_0008C7809E09_.wvu.PrintTitles" hidden="1">#REF!</definedName>
    <definedName name="Z_179EFDEA_A1B1_11D3_8FA9_0008C7809E09_.wvu.PrintArea" localSheetId="25" hidden="1">#REF!</definedName>
    <definedName name="Z_179EFDEA_A1B1_11D3_8FA9_0008C7809E09_.wvu.PrintArea" localSheetId="7" hidden="1">#REF!</definedName>
    <definedName name="Z_179EFDEA_A1B1_11D3_8FA9_0008C7809E09_.wvu.PrintArea" hidden="1">#REF!</definedName>
    <definedName name="Z_179EFDEA_A1B1_11D3_8FA9_0008C7809E09_.wvu.PrintTitles" localSheetId="25" hidden="1">#REF!</definedName>
    <definedName name="Z_179EFDEA_A1B1_11D3_8FA9_0008C7809E09_.wvu.PrintTitles" localSheetId="7" hidden="1">#REF!</definedName>
    <definedName name="Z_179EFDEA_A1B1_11D3_8FA9_0008C7809E09_.wvu.PrintTitles" hidden="1">#REF!</definedName>
    <definedName name="Z_179EFDEB_A1B1_11D3_8FA9_0008C7809E09_.wvu.PrintArea" localSheetId="25" hidden="1">#REF!</definedName>
    <definedName name="Z_179EFDEB_A1B1_11D3_8FA9_0008C7809E09_.wvu.PrintArea" localSheetId="7" hidden="1">#REF!</definedName>
    <definedName name="Z_179EFDEB_A1B1_11D3_8FA9_0008C7809E09_.wvu.PrintArea" hidden="1">#REF!</definedName>
    <definedName name="Z_179EFDEB_A1B1_11D3_8FA9_0008C7809E09_.wvu.PrintTitles" localSheetId="25" hidden="1">#REF!</definedName>
    <definedName name="Z_179EFDEB_A1B1_11D3_8FA9_0008C7809E09_.wvu.PrintTitles" localSheetId="7" hidden="1">#REF!</definedName>
    <definedName name="Z_179EFDEB_A1B1_11D3_8FA9_0008C7809E09_.wvu.PrintTitles" hidden="1">#REF!</definedName>
    <definedName name="Z_179EFDEC_A1B1_11D3_8FA9_0008C7809E09_.wvu.PrintArea" localSheetId="25" hidden="1">#REF!</definedName>
    <definedName name="Z_179EFDEC_A1B1_11D3_8FA9_0008C7809E09_.wvu.PrintArea" localSheetId="7" hidden="1">#REF!</definedName>
    <definedName name="Z_179EFDEC_A1B1_11D3_8FA9_0008C7809E09_.wvu.PrintArea" hidden="1">#REF!</definedName>
    <definedName name="Z_179EFDEC_A1B1_11D3_8FA9_0008C7809E09_.wvu.PrintTitles" localSheetId="25" hidden="1">#REF!</definedName>
    <definedName name="Z_179EFDEC_A1B1_11D3_8FA9_0008C7809E09_.wvu.PrintTitles" localSheetId="7" hidden="1">#REF!</definedName>
    <definedName name="Z_179EFDEC_A1B1_11D3_8FA9_0008C7809E09_.wvu.PrintTitles" hidden="1">#REF!</definedName>
    <definedName name="Z_179EFDED_A1B1_11D3_8FA9_0008C7809E09_.wvu.PrintArea" localSheetId="25" hidden="1">#REF!</definedName>
    <definedName name="Z_179EFDED_A1B1_11D3_8FA9_0008C7809E09_.wvu.PrintArea" localSheetId="7" hidden="1">#REF!</definedName>
    <definedName name="Z_179EFDED_A1B1_11D3_8FA9_0008C7809E09_.wvu.PrintArea" hidden="1">#REF!</definedName>
    <definedName name="Z_179EFDED_A1B1_11D3_8FA9_0008C7809E09_.wvu.PrintTitles" localSheetId="25" hidden="1">#REF!</definedName>
    <definedName name="Z_179EFDED_A1B1_11D3_8FA9_0008C7809E09_.wvu.PrintTitles" localSheetId="7" hidden="1">#REF!</definedName>
    <definedName name="Z_179EFDED_A1B1_11D3_8FA9_0008C7809E09_.wvu.PrintTitles" hidden="1">#REF!</definedName>
    <definedName name="Z_179EFDEE_A1B1_11D3_8FA9_0008C7809E09_.wvu.PrintArea" localSheetId="25" hidden="1">#REF!</definedName>
    <definedName name="Z_179EFDEE_A1B1_11D3_8FA9_0008C7809E09_.wvu.PrintArea" localSheetId="7" hidden="1">#REF!</definedName>
    <definedName name="Z_179EFDEE_A1B1_11D3_8FA9_0008C7809E09_.wvu.PrintArea" hidden="1">#REF!</definedName>
    <definedName name="Z_179EFDEE_A1B1_11D3_8FA9_0008C7809E09_.wvu.PrintTitles" localSheetId="25" hidden="1">#REF!</definedName>
    <definedName name="Z_179EFDEE_A1B1_11D3_8FA9_0008C7809E09_.wvu.PrintTitles" localSheetId="7" hidden="1">#REF!</definedName>
    <definedName name="Z_179EFDEE_A1B1_11D3_8FA9_0008C7809E09_.wvu.PrintTitles" hidden="1">#REF!</definedName>
    <definedName name="Z_179EFDEF_A1B1_11D3_8FA9_0008C7809E09_.wvu.PrintArea" localSheetId="25" hidden="1">#REF!</definedName>
    <definedName name="Z_179EFDEF_A1B1_11D3_8FA9_0008C7809E09_.wvu.PrintArea" localSheetId="7" hidden="1">#REF!</definedName>
    <definedName name="Z_179EFDEF_A1B1_11D3_8FA9_0008C7809E09_.wvu.PrintArea" hidden="1">#REF!</definedName>
    <definedName name="Z_179EFDEF_A1B1_11D3_8FA9_0008C7809E09_.wvu.PrintTitles" localSheetId="25" hidden="1">#REF!</definedName>
    <definedName name="Z_179EFDEF_A1B1_11D3_8FA9_0008C7809E09_.wvu.PrintTitles" localSheetId="7" hidden="1">#REF!</definedName>
    <definedName name="Z_179EFDEF_A1B1_11D3_8FA9_0008C7809E09_.wvu.PrintTitles" hidden="1">#REF!</definedName>
    <definedName name="Z_179EFDF0_A1B1_11D3_8FA9_0008C7809E09_.wvu.PrintArea" localSheetId="25" hidden="1">#REF!</definedName>
    <definedName name="Z_179EFDF0_A1B1_11D3_8FA9_0008C7809E09_.wvu.PrintArea" localSheetId="7" hidden="1">#REF!</definedName>
    <definedName name="Z_179EFDF0_A1B1_11D3_8FA9_0008C7809E09_.wvu.PrintArea" hidden="1">#REF!</definedName>
    <definedName name="Z_179EFDF0_A1B1_11D3_8FA9_0008C7809E09_.wvu.PrintTitles" localSheetId="25" hidden="1">#REF!</definedName>
    <definedName name="Z_179EFDF0_A1B1_11D3_8FA9_0008C7809E09_.wvu.PrintTitles" localSheetId="7" hidden="1">#REF!</definedName>
    <definedName name="Z_179EFDF0_A1B1_11D3_8FA9_0008C7809E09_.wvu.PrintTitles" hidden="1">#REF!</definedName>
    <definedName name="Z_179EFDF1_A1B1_11D3_8FA9_0008C7809E09_.wvu.PrintArea" localSheetId="25" hidden="1">#REF!</definedName>
    <definedName name="Z_179EFDF1_A1B1_11D3_8FA9_0008C7809E09_.wvu.PrintArea" localSheetId="7" hidden="1">#REF!</definedName>
    <definedName name="Z_179EFDF1_A1B1_11D3_8FA9_0008C7809E09_.wvu.PrintArea" hidden="1">#REF!</definedName>
    <definedName name="Z_179EFDF1_A1B1_11D3_8FA9_0008C7809E09_.wvu.PrintTitles" localSheetId="25" hidden="1">#REF!</definedName>
    <definedName name="Z_179EFDF1_A1B1_11D3_8FA9_0008C7809E09_.wvu.PrintTitles" localSheetId="7" hidden="1">#REF!</definedName>
    <definedName name="Z_179EFDF1_A1B1_11D3_8FA9_0008C7809E09_.wvu.PrintTitles" hidden="1">#REF!</definedName>
    <definedName name="Z_179EFDF2_A1B1_11D3_8FA9_0008C7809E09_.wvu.PrintArea" localSheetId="25" hidden="1">#REF!</definedName>
    <definedName name="Z_179EFDF2_A1B1_11D3_8FA9_0008C7809E09_.wvu.PrintArea" localSheetId="7" hidden="1">#REF!</definedName>
    <definedName name="Z_179EFDF2_A1B1_11D3_8FA9_0008C7809E09_.wvu.PrintArea" hidden="1">#REF!</definedName>
    <definedName name="Z_179EFDF2_A1B1_11D3_8FA9_0008C7809E09_.wvu.PrintTitles" localSheetId="25" hidden="1">#REF!</definedName>
    <definedName name="Z_179EFDF2_A1B1_11D3_8FA9_0008C7809E09_.wvu.PrintTitles" localSheetId="7" hidden="1">#REF!</definedName>
    <definedName name="Z_179EFDF2_A1B1_11D3_8FA9_0008C7809E09_.wvu.PrintTitles" hidden="1">#REF!</definedName>
    <definedName name="Z_179EFDF3_A1B1_11D3_8FA9_0008C7809E09_.wvu.PrintArea" localSheetId="25" hidden="1">#REF!</definedName>
    <definedName name="Z_179EFDF3_A1B1_11D3_8FA9_0008C7809E09_.wvu.PrintArea" localSheetId="7" hidden="1">#REF!</definedName>
    <definedName name="Z_179EFDF3_A1B1_11D3_8FA9_0008C7809E09_.wvu.PrintArea" hidden="1">#REF!</definedName>
    <definedName name="Z_179EFDF3_A1B1_11D3_8FA9_0008C7809E09_.wvu.PrintTitles" localSheetId="25" hidden="1">#REF!,#REF!</definedName>
    <definedName name="Z_179EFDF3_A1B1_11D3_8FA9_0008C7809E09_.wvu.PrintTitles" localSheetId="7" hidden="1">#REF!,#REF!</definedName>
    <definedName name="Z_179EFDF3_A1B1_11D3_8FA9_0008C7809E09_.wvu.PrintTitles" hidden="1">#REF!,#REF!</definedName>
    <definedName name="Z_179EFDF4_A1B1_11D3_8FA9_0008C7809E09_.wvu.PrintArea" localSheetId="25" hidden="1">#REF!</definedName>
    <definedName name="Z_179EFDF4_A1B1_11D3_8FA9_0008C7809E09_.wvu.PrintArea" localSheetId="7" hidden="1">#REF!</definedName>
    <definedName name="Z_179EFDF4_A1B1_11D3_8FA9_0008C7809E09_.wvu.PrintArea" hidden="1">#REF!</definedName>
    <definedName name="Z_179EFDF4_A1B1_11D3_8FA9_0008C7809E09_.wvu.PrintTitles" localSheetId="25" hidden="1">#REF!,#REF!</definedName>
    <definedName name="Z_179EFDF4_A1B1_11D3_8FA9_0008C7809E09_.wvu.PrintTitles" localSheetId="7" hidden="1">#REF!,#REF!</definedName>
    <definedName name="Z_179EFDF4_A1B1_11D3_8FA9_0008C7809E09_.wvu.PrintTitles" hidden="1">#REF!,#REF!</definedName>
    <definedName name="Z_179EFDF5_A1B1_11D3_8FA9_0008C7809E09_.wvu.PrintArea" localSheetId="25" hidden="1">#REF!</definedName>
    <definedName name="Z_179EFDF5_A1B1_11D3_8FA9_0008C7809E09_.wvu.PrintArea" localSheetId="7" hidden="1">#REF!</definedName>
    <definedName name="Z_179EFDF5_A1B1_11D3_8FA9_0008C7809E09_.wvu.PrintArea" hidden="1">#REF!</definedName>
    <definedName name="Z_179EFDF5_A1B1_11D3_8FA9_0008C7809E09_.wvu.PrintTitles" localSheetId="25" hidden="1">#REF!,#REF!</definedName>
    <definedName name="Z_179EFDF5_A1B1_11D3_8FA9_0008C7809E09_.wvu.PrintTitles" localSheetId="7" hidden="1">#REF!,#REF!</definedName>
    <definedName name="Z_179EFDF5_A1B1_11D3_8FA9_0008C7809E09_.wvu.PrintTitles" hidden="1">#REF!,#REF!</definedName>
    <definedName name="Z_179EFDF6_A1B1_11D3_8FA9_0008C7809E09_.wvu.PrintArea" localSheetId="25" hidden="1">#REF!</definedName>
    <definedName name="Z_179EFDF6_A1B1_11D3_8FA9_0008C7809E09_.wvu.PrintArea" localSheetId="7" hidden="1">#REF!</definedName>
    <definedName name="Z_179EFDF6_A1B1_11D3_8FA9_0008C7809E09_.wvu.PrintArea" hidden="1">#REF!</definedName>
    <definedName name="Z_179EFDF6_A1B1_11D3_8FA9_0008C7809E09_.wvu.PrintTitles" localSheetId="25" hidden="1">#REF!,#REF!</definedName>
    <definedName name="Z_179EFDF6_A1B1_11D3_8FA9_0008C7809E09_.wvu.PrintTitles" localSheetId="7" hidden="1">#REF!,#REF!</definedName>
    <definedName name="Z_179EFDF6_A1B1_11D3_8FA9_0008C7809E09_.wvu.PrintTitles" hidden="1">#REF!,#REF!</definedName>
    <definedName name="Z_179EFDF7_A1B1_11D3_8FA9_0008C7809E09_.wvu.PrintArea" localSheetId="25" hidden="1">#REF!</definedName>
    <definedName name="Z_179EFDF7_A1B1_11D3_8FA9_0008C7809E09_.wvu.PrintArea" localSheetId="7" hidden="1">#REF!</definedName>
    <definedName name="Z_179EFDF7_A1B1_11D3_8FA9_0008C7809E09_.wvu.PrintArea" hidden="1">#REF!</definedName>
    <definedName name="Z_179EFDF7_A1B1_11D3_8FA9_0008C7809E09_.wvu.PrintTitles" localSheetId="25" hidden="1">#REF!,#REF!</definedName>
    <definedName name="Z_179EFDF7_A1B1_11D3_8FA9_0008C7809E09_.wvu.PrintTitles" localSheetId="7" hidden="1">#REF!,#REF!</definedName>
    <definedName name="Z_179EFDF7_A1B1_11D3_8FA9_0008C7809E09_.wvu.PrintTitles" hidden="1">#REF!,#REF!</definedName>
    <definedName name="Z_179EFDF8_A1B1_11D3_8FA9_0008C7809E09_.wvu.PrintArea" localSheetId="25" hidden="1">#REF!</definedName>
    <definedName name="Z_179EFDF8_A1B1_11D3_8FA9_0008C7809E09_.wvu.PrintArea" localSheetId="7" hidden="1">#REF!</definedName>
    <definedName name="Z_179EFDF8_A1B1_11D3_8FA9_0008C7809E09_.wvu.PrintArea" hidden="1">#REF!</definedName>
    <definedName name="Z_179EFDF8_A1B1_11D3_8FA9_0008C7809E09_.wvu.PrintTitles" localSheetId="25" hidden="1">#REF!,#REF!</definedName>
    <definedName name="Z_179EFDF8_A1B1_11D3_8FA9_0008C7809E09_.wvu.PrintTitles" localSheetId="7" hidden="1">#REF!,#REF!</definedName>
    <definedName name="Z_179EFDF8_A1B1_11D3_8FA9_0008C7809E09_.wvu.PrintTitles" hidden="1">#REF!,#REF!</definedName>
    <definedName name="Z_179EFDF9_A1B1_11D3_8FA9_0008C7809E09_.wvu.PrintArea" localSheetId="25" hidden="1">#REF!</definedName>
    <definedName name="Z_179EFDF9_A1B1_11D3_8FA9_0008C7809E09_.wvu.PrintArea" localSheetId="7" hidden="1">#REF!</definedName>
    <definedName name="Z_179EFDF9_A1B1_11D3_8FA9_0008C7809E09_.wvu.PrintArea" hidden="1">#REF!</definedName>
    <definedName name="Z_179EFDF9_A1B1_11D3_8FA9_0008C7809E09_.wvu.PrintTitles" localSheetId="25" hidden="1">#REF!,#REF!</definedName>
    <definedName name="Z_179EFDF9_A1B1_11D3_8FA9_0008C7809E09_.wvu.PrintTitles" localSheetId="7" hidden="1">#REF!,#REF!</definedName>
    <definedName name="Z_179EFDF9_A1B1_11D3_8FA9_0008C7809E09_.wvu.PrintTitles" hidden="1">#REF!,#REF!</definedName>
    <definedName name="Z_179EFDFA_A1B1_11D3_8FA9_0008C7809E09_.wvu.PrintArea" localSheetId="25" hidden="1">#REF!</definedName>
    <definedName name="Z_179EFDFA_A1B1_11D3_8FA9_0008C7809E09_.wvu.PrintArea" localSheetId="7" hidden="1">#REF!</definedName>
    <definedName name="Z_179EFDFA_A1B1_11D3_8FA9_0008C7809E09_.wvu.PrintArea" hidden="1">#REF!</definedName>
    <definedName name="Z_179EFDFA_A1B1_11D3_8FA9_0008C7809E09_.wvu.PrintTitles" localSheetId="25" hidden="1">#REF!,#REF!</definedName>
    <definedName name="Z_179EFDFA_A1B1_11D3_8FA9_0008C7809E09_.wvu.PrintTitles" localSheetId="7" hidden="1">#REF!,#REF!</definedName>
    <definedName name="Z_179EFDFA_A1B1_11D3_8FA9_0008C7809E09_.wvu.PrintTitles" hidden="1">#REF!,#REF!</definedName>
    <definedName name="Z_179EFDFB_A1B1_11D3_8FA9_0008C7809E09_.wvu.PrintArea" localSheetId="25" hidden="1">#REF!</definedName>
    <definedName name="Z_179EFDFB_A1B1_11D3_8FA9_0008C7809E09_.wvu.PrintArea" localSheetId="7" hidden="1">#REF!</definedName>
    <definedName name="Z_179EFDFB_A1B1_11D3_8FA9_0008C7809E09_.wvu.PrintArea" hidden="1">#REF!</definedName>
    <definedName name="Z_179EFDFB_A1B1_11D3_8FA9_0008C7809E09_.wvu.PrintTitles" localSheetId="25" hidden="1">#REF!,#REF!</definedName>
    <definedName name="Z_179EFDFB_A1B1_11D3_8FA9_0008C7809E09_.wvu.PrintTitles" localSheetId="7" hidden="1">#REF!,#REF!</definedName>
    <definedName name="Z_179EFDFB_A1B1_11D3_8FA9_0008C7809E09_.wvu.PrintTitles" hidden="1">#REF!,#REF!</definedName>
    <definedName name="Z_179EFDFC_A1B1_11D3_8FA9_0008C7809E09_.wvu.PrintArea" localSheetId="25" hidden="1">#REF!</definedName>
    <definedName name="Z_179EFDFC_A1B1_11D3_8FA9_0008C7809E09_.wvu.PrintArea" localSheetId="7" hidden="1">#REF!</definedName>
    <definedName name="Z_179EFDFC_A1B1_11D3_8FA9_0008C7809E09_.wvu.PrintArea" hidden="1">#REF!</definedName>
    <definedName name="Z_179EFDFC_A1B1_11D3_8FA9_0008C7809E09_.wvu.PrintTitles" localSheetId="25" hidden="1">#REF!,#REF!</definedName>
    <definedName name="Z_179EFDFC_A1B1_11D3_8FA9_0008C7809E09_.wvu.PrintTitles" localSheetId="7" hidden="1">#REF!,#REF!</definedName>
    <definedName name="Z_179EFDFC_A1B1_11D3_8FA9_0008C7809E09_.wvu.PrintTitles" hidden="1">#REF!,#REF!</definedName>
    <definedName name="Z_179EFDFD_A1B1_11D3_8FA9_0008C7809E09_.wvu.PrintArea" localSheetId="25" hidden="1">#REF!</definedName>
    <definedName name="Z_179EFDFD_A1B1_11D3_8FA9_0008C7809E09_.wvu.PrintArea" localSheetId="7" hidden="1">#REF!</definedName>
    <definedName name="Z_179EFDFD_A1B1_11D3_8FA9_0008C7809E09_.wvu.PrintArea" hidden="1">#REF!</definedName>
    <definedName name="Z_179EFDFD_A1B1_11D3_8FA9_0008C7809E09_.wvu.PrintTitles" localSheetId="25" hidden="1">#REF!,#REF!</definedName>
    <definedName name="Z_179EFDFD_A1B1_11D3_8FA9_0008C7809E09_.wvu.PrintTitles" localSheetId="7" hidden="1">#REF!,#REF!</definedName>
    <definedName name="Z_179EFDFD_A1B1_11D3_8FA9_0008C7809E09_.wvu.PrintTitles" hidden="1">#REF!,#REF!</definedName>
    <definedName name="Z_179EFDFE_A1B1_11D3_8FA9_0008C7809E09_.wvu.PrintArea" localSheetId="25" hidden="1">#REF!</definedName>
    <definedName name="Z_179EFDFE_A1B1_11D3_8FA9_0008C7809E09_.wvu.PrintArea" localSheetId="7" hidden="1">#REF!</definedName>
    <definedName name="Z_179EFDFE_A1B1_11D3_8FA9_0008C7809E09_.wvu.PrintArea" hidden="1">#REF!</definedName>
    <definedName name="Z_179EFDFE_A1B1_11D3_8FA9_0008C7809E09_.wvu.PrintTitles" localSheetId="25" hidden="1">#REF!,#REF!</definedName>
    <definedName name="Z_179EFDFE_A1B1_11D3_8FA9_0008C7809E09_.wvu.PrintTitles" localSheetId="7" hidden="1">#REF!,#REF!</definedName>
    <definedName name="Z_179EFDFE_A1B1_11D3_8FA9_0008C7809E09_.wvu.PrintTitles" hidden="1">#REF!,#REF!</definedName>
    <definedName name="Z_179EFDFF_A1B1_11D3_8FA9_0008C7809E09_.wvu.PrintArea" localSheetId="25" hidden="1">#REF!</definedName>
    <definedName name="Z_179EFDFF_A1B1_11D3_8FA9_0008C7809E09_.wvu.PrintArea" localSheetId="7" hidden="1">#REF!</definedName>
    <definedName name="Z_179EFDFF_A1B1_11D3_8FA9_0008C7809E09_.wvu.PrintArea" hidden="1">#REF!</definedName>
    <definedName name="Z_179EFDFF_A1B1_11D3_8FA9_0008C7809E09_.wvu.PrintTitles" localSheetId="25" hidden="1">#REF!,#REF!</definedName>
    <definedName name="Z_179EFDFF_A1B1_11D3_8FA9_0008C7809E09_.wvu.PrintTitles" localSheetId="7" hidden="1">#REF!,#REF!</definedName>
    <definedName name="Z_179EFDFF_A1B1_11D3_8FA9_0008C7809E09_.wvu.PrintTitles" hidden="1">#REF!,#REF!</definedName>
    <definedName name="Z_179EFE00_A1B1_11D3_8FA9_0008C7809E09_.wvu.PrintArea" localSheetId="25" hidden="1">#REF!</definedName>
    <definedName name="Z_179EFE00_A1B1_11D3_8FA9_0008C7809E09_.wvu.PrintArea" localSheetId="7" hidden="1">#REF!</definedName>
    <definedName name="Z_179EFE00_A1B1_11D3_8FA9_0008C7809E09_.wvu.PrintArea" hidden="1">#REF!</definedName>
    <definedName name="Z_179EFE00_A1B1_11D3_8FA9_0008C7809E09_.wvu.PrintTitles" localSheetId="25" hidden="1">#REF!,#REF!</definedName>
    <definedName name="Z_179EFE00_A1B1_11D3_8FA9_0008C7809E09_.wvu.PrintTitles" localSheetId="7" hidden="1">#REF!,#REF!</definedName>
    <definedName name="Z_179EFE00_A1B1_11D3_8FA9_0008C7809E09_.wvu.PrintTitles" hidden="1">#REF!,#REF!</definedName>
    <definedName name="Z_179EFE01_A1B1_11D3_8FA9_0008C7809E09_.wvu.PrintArea" localSheetId="25" hidden="1">#REF!</definedName>
    <definedName name="Z_179EFE01_A1B1_11D3_8FA9_0008C7809E09_.wvu.PrintArea" localSheetId="7" hidden="1">#REF!</definedName>
    <definedName name="Z_179EFE01_A1B1_11D3_8FA9_0008C7809E09_.wvu.PrintArea" hidden="1">#REF!</definedName>
    <definedName name="Z_179EFE01_A1B1_11D3_8FA9_0008C7809E09_.wvu.PrintTitles" localSheetId="25" hidden="1">#REF!,#REF!</definedName>
    <definedName name="Z_179EFE01_A1B1_11D3_8FA9_0008C7809E09_.wvu.PrintTitles" localSheetId="7" hidden="1">#REF!,#REF!</definedName>
    <definedName name="Z_179EFE01_A1B1_11D3_8FA9_0008C7809E09_.wvu.PrintTitles" hidden="1">#REF!,#REF!</definedName>
    <definedName name="Z_179EFE02_A1B1_11D3_8FA9_0008C7809E09_.wvu.PrintArea" localSheetId="25" hidden="1">#REF!</definedName>
    <definedName name="Z_179EFE02_A1B1_11D3_8FA9_0008C7809E09_.wvu.PrintArea" localSheetId="7" hidden="1">#REF!</definedName>
    <definedName name="Z_179EFE02_A1B1_11D3_8FA9_0008C7809E09_.wvu.PrintArea" hidden="1">#REF!</definedName>
    <definedName name="Z_179EFE02_A1B1_11D3_8FA9_0008C7809E09_.wvu.PrintTitles" localSheetId="25" hidden="1">#REF!,#REF!</definedName>
    <definedName name="Z_179EFE02_A1B1_11D3_8FA9_0008C7809E09_.wvu.PrintTitles" localSheetId="7" hidden="1">#REF!,#REF!</definedName>
    <definedName name="Z_179EFE02_A1B1_11D3_8FA9_0008C7809E09_.wvu.PrintTitles" hidden="1">#REF!,#REF!</definedName>
    <definedName name="Z_179EFE03_A1B1_11D3_8FA9_0008C7809E09_.wvu.PrintArea" localSheetId="25" hidden="1">#REF!</definedName>
    <definedName name="Z_179EFE03_A1B1_11D3_8FA9_0008C7809E09_.wvu.PrintArea" localSheetId="7" hidden="1">#REF!</definedName>
    <definedName name="Z_179EFE03_A1B1_11D3_8FA9_0008C7809E09_.wvu.PrintArea" hidden="1">#REF!</definedName>
    <definedName name="Z_179EFE03_A1B1_11D3_8FA9_0008C7809E09_.wvu.PrintTitles" localSheetId="25" hidden="1">#REF!,#REF!</definedName>
    <definedName name="Z_179EFE03_A1B1_11D3_8FA9_0008C7809E09_.wvu.PrintTitles" localSheetId="7" hidden="1">#REF!,#REF!</definedName>
    <definedName name="Z_179EFE03_A1B1_11D3_8FA9_0008C7809E09_.wvu.PrintTitles" hidden="1">#REF!,#REF!</definedName>
    <definedName name="Z_179EFE04_A1B1_11D3_8FA9_0008C7809E09_.wvu.PrintArea" localSheetId="25" hidden="1">#REF!</definedName>
    <definedName name="Z_179EFE04_A1B1_11D3_8FA9_0008C7809E09_.wvu.PrintArea" localSheetId="7" hidden="1">#REF!</definedName>
    <definedName name="Z_179EFE04_A1B1_11D3_8FA9_0008C7809E09_.wvu.PrintArea" hidden="1">#REF!</definedName>
    <definedName name="Z_179EFE04_A1B1_11D3_8FA9_0008C7809E09_.wvu.PrintTitles" localSheetId="25" hidden="1">#REF!,#REF!</definedName>
    <definedName name="Z_179EFE04_A1B1_11D3_8FA9_0008C7809E09_.wvu.PrintTitles" localSheetId="7" hidden="1">#REF!,#REF!</definedName>
    <definedName name="Z_179EFE04_A1B1_11D3_8FA9_0008C7809E09_.wvu.PrintTitles" hidden="1">#REF!,#REF!</definedName>
    <definedName name="Z_179EFE05_A1B1_11D3_8FA9_0008C7809E09_.wvu.PrintArea" localSheetId="25" hidden="1">#REF!</definedName>
    <definedName name="Z_179EFE05_A1B1_11D3_8FA9_0008C7809E09_.wvu.PrintArea" localSheetId="7" hidden="1">#REF!</definedName>
    <definedName name="Z_179EFE05_A1B1_11D3_8FA9_0008C7809E09_.wvu.PrintArea" hidden="1">#REF!</definedName>
    <definedName name="Z_179EFE05_A1B1_11D3_8FA9_0008C7809E09_.wvu.PrintTitles" localSheetId="25" hidden="1">#REF!,#REF!</definedName>
    <definedName name="Z_179EFE05_A1B1_11D3_8FA9_0008C7809E09_.wvu.PrintTitles" localSheetId="7" hidden="1">#REF!,#REF!</definedName>
    <definedName name="Z_179EFE05_A1B1_11D3_8FA9_0008C7809E09_.wvu.PrintTitles" hidden="1">#REF!,#REF!</definedName>
    <definedName name="Z_179EFE06_A1B1_11D3_8FA9_0008C7809E09_.wvu.PrintArea" localSheetId="25" hidden="1">#REF!</definedName>
    <definedName name="Z_179EFE06_A1B1_11D3_8FA9_0008C7809E09_.wvu.PrintArea" localSheetId="7" hidden="1">#REF!</definedName>
    <definedName name="Z_179EFE06_A1B1_11D3_8FA9_0008C7809E09_.wvu.PrintArea" hidden="1">#REF!</definedName>
    <definedName name="Z_179EFE06_A1B1_11D3_8FA9_0008C7809E09_.wvu.PrintTitles" localSheetId="25" hidden="1">#REF!,#REF!</definedName>
    <definedName name="Z_179EFE06_A1B1_11D3_8FA9_0008C7809E09_.wvu.PrintTitles" localSheetId="7" hidden="1">#REF!,#REF!</definedName>
    <definedName name="Z_179EFE06_A1B1_11D3_8FA9_0008C7809E09_.wvu.PrintTitles" hidden="1">#REF!,#REF!</definedName>
    <definedName name="Z_179EFE07_A1B1_11D3_8FA9_0008C7809E09_.wvu.PrintArea" localSheetId="25" hidden="1">#REF!</definedName>
    <definedName name="Z_179EFE07_A1B1_11D3_8FA9_0008C7809E09_.wvu.PrintArea" localSheetId="7" hidden="1">#REF!</definedName>
    <definedName name="Z_179EFE07_A1B1_11D3_8FA9_0008C7809E09_.wvu.PrintArea" hidden="1">#REF!</definedName>
    <definedName name="Z_179EFE07_A1B1_11D3_8FA9_0008C7809E09_.wvu.PrintTitles" localSheetId="25" hidden="1">#REF!,#REF!</definedName>
    <definedName name="Z_179EFE07_A1B1_11D3_8FA9_0008C7809E09_.wvu.PrintTitles" localSheetId="7" hidden="1">#REF!,#REF!</definedName>
    <definedName name="Z_179EFE07_A1B1_11D3_8FA9_0008C7809E09_.wvu.PrintTitles" hidden="1">#REF!,#REF!</definedName>
    <definedName name="Z_179EFE08_A1B1_11D3_8FA9_0008C7809E09_.wvu.PrintArea" localSheetId="25" hidden="1">#REF!</definedName>
    <definedName name="Z_179EFE08_A1B1_11D3_8FA9_0008C7809E09_.wvu.PrintArea" localSheetId="7" hidden="1">#REF!</definedName>
    <definedName name="Z_179EFE08_A1B1_11D3_8FA9_0008C7809E09_.wvu.PrintArea" hidden="1">#REF!</definedName>
    <definedName name="Z_179EFE08_A1B1_11D3_8FA9_0008C7809E09_.wvu.PrintTitles" localSheetId="25" hidden="1">#REF!,#REF!</definedName>
    <definedName name="Z_179EFE08_A1B1_11D3_8FA9_0008C7809E09_.wvu.PrintTitles" localSheetId="7" hidden="1">#REF!,#REF!</definedName>
    <definedName name="Z_179EFE08_A1B1_11D3_8FA9_0008C7809E09_.wvu.PrintTitles" hidden="1">#REF!,#REF!</definedName>
    <definedName name="Z_179EFE09_A1B1_11D3_8FA9_0008C7809E09_.wvu.PrintArea" localSheetId="25" hidden="1">#REF!</definedName>
    <definedName name="Z_179EFE09_A1B1_11D3_8FA9_0008C7809E09_.wvu.PrintArea" localSheetId="7" hidden="1">#REF!</definedName>
    <definedName name="Z_179EFE09_A1B1_11D3_8FA9_0008C7809E09_.wvu.PrintArea" hidden="1">#REF!</definedName>
    <definedName name="Z_179EFE09_A1B1_11D3_8FA9_0008C7809E09_.wvu.PrintTitles" localSheetId="25" hidden="1">#REF!,#REF!</definedName>
    <definedName name="Z_179EFE09_A1B1_11D3_8FA9_0008C7809E09_.wvu.PrintTitles" localSheetId="7" hidden="1">#REF!,#REF!</definedName>
    <definedName name="Z_179EFE09_A1B1_11D3_8FA9_0008C7809E09_.wvu.PrintTitles" hidden="1">#REF!,#REF!</definedName>
    <definedName name="Z_179EFE0A_A1B1_11D3_8FA9_0008C7809E09_.wvu.PrintArea" localSheetId="25" hidden="1">#REF!</definedName>
    <definedName name="Z_179EFE0A_A1B1_11D3_8FA9_0008C7809E09_.wvu.PrintArea" localSheetId="7" hidden="1">#REF!</definedName>
    <definedName name="Z_179EFE0A_A1B1_11D3_8FA9_0008C7809E09_.wvu.PrintArea" hidden="1">#REF!</definedName>
    <definedName name="Z_179EFE0A_A1B1_11D3_8FA9_0008C7809E09_.wvu.PrintTitles" localSheetId="25" hidden="1">#REF!,#REF!</definedName>
    <definedName name="Z_179EFE0A_A1B1_11D3_8FA9_0008C7809E09_.wvu.PrintTitles" localSheetId="7" hidden="1">#REF!,#REF!</definedName>
    <definedName name="Z_179EFE0A_A1B1_11D3_8FA9_0008C7809E09_.wvu.PrintTitles" hidden="1">#REF!,#REF!</definedName>
    <definedName name="Z_179EFE0B_A1B1_11D3_8FA9_0008C7809E09_.wvu.PrintArea" localSheetId="25" hidden="1">#REF!</definedName>
    <definedName name="Z_179EFE0B_A1B1_11D3_8FA9_0008C7809E09_.wvu.PrintArea" localSheetId="7" hidden="1">#REF!</definedName>
    <definedName name="Z_179EFE0B_A1B1_11D3_8FA9_0008C7809E09_.wvu.PrintArea" hidden="1">#REF!</definedName>
    <definedName name="Z_179EFE0B_A1B1_11D3_8FA9_0008C7809E09_.wvu.PrintTitles" localSheetId="25" hidden="1">#REF!,#REF!</definedName>
    <definedName name="Z_179EFE0B_A1B1_11D3_8FA9_0008C7809E09_.wvu.PrintTitles" localSheetId="7" hidden="1">#REF!,#REF!</definedName>
    <definedName name="Z_179EFE0B_A1B1_11D3_8FA9_0008C7809E09_.wvu.PrintTitles" hidden="1">#REF!,#REF!</definedName>
    <definedName name="Z_179EFE0C_A1B1_11D3_8FA9_0008C7809E09_.wvu.PrintArea" localSheetId="25" hidden="1">#REF!</definedName>
    <definedName name="Z_179EFE0C_A1B1_11D3_8FA9_0008C7809E09_.wvu.PrintArea" localSheetId="7" hidden="1">#REF!</definedName>
    <definedName name="Z_179EFE0C_A1B1_11D3_8FA9_0008C7809E09_.wvu.PrintArea" hidden="1">#REF!</definedName>
    <definedName name="Z_179EFE0C_A1B1_11D3_8FA9_0008C7809E09_.wvu.PrintTitles" localSheetId="25" hidden="1">#REF!,#REF!</definedName>
    <definedName name="Z_179EFE0C_A1B1_11D3_8FA9_0008C7809E09_.wvu.PrintTitles" localSheetId="7" hidden="1">#REF!,#REF!</definedName>
    <definedName name="Z_179EFE0C_A1B1_11D3_8FA9_0008C7809E09_.wvu.PrintTitles" hidden="1">#REF!,#REF!</definedName>
    <definedName name="Z_179EFE0D_A1B1_11D3_8FA9_0008C7809E09_.wvu.PrintArea" localSheetId="25" hidden="1">#REF!</definedName>
    <definedName name="Z_179EFE0D_A1B1_11D3_8FA9_0008C7809E09_.wvu.PrintArea" localSheetId="7" hidden="1">#REF!</definedName>
    <definedName name="Z_179EFE0D_A1B1_11D3_8FA9_0008C7809E09_.wvu.PrintArea" hidden="1">#REF!</definedName>
    <definedName name="Z_179EFE0D_A1B1_11D3_8FA9_0008C7809E09_.wvu.PrintTitles" localSheetId="25" hidden="1">#REF!,#REF!</definedName>
    <definedName name="Z_179EFE0D_A1B1_11D3_8FA9_0008C7809E09_.wvu.PrintTitles" localSheetId="7" hidden="1">#REF!,#REF!</definedName>
    <definedName name="Z_179EFE0D_A1B1_11D3_8FA9_0008C7809E09_.wvu.PrintTitles" hidden="1">#REF!,#REF!</definedName>
    <definedName name="Z_179EFE0E_A1B1_11D3_8FA9_0008C7809E09_.wvu.PrintArea" localSheetId="25" hidden="1">#REF!</definedName>
    <definedName name="Z_179EFE0E_A1B1_11D3_8FA9_0008C7809E09_.wvu.PrintArea" localSheetId="7" hidden="1">#REF!</definedName>
    <definedName name="Z_179EFE0E_A1B1_11D3_8FA9_0008C7809E09_.wvu.PrintArea" hidden="1">#REF!</definedName>
    <definedName name="Z_179EFE0E_A1B1_11D3_8FA9_0008C7809E09_.wvu.PrintTitles" localSheetId="25" hidden="1">#REF!,#REF!</definedName>
    <definedName name="Z_179EFE0E_A1B1_11D3_8FA9_0008C7809E09_.wvu.PrintTitles" localSheetId="7" hidden="1">#REF!,#REF!</definedName>
    <definedName name="Z_179EFE0E_A1B1_11D3_8FA9_0008C7809E09_.wvu.PrintTitles" hidden="1">#REF!,#REF!</definedName>
    <definedName name="Z_179EFE0F_A1B1_11D3_8FA9_0008C7809E09_.wvu.PrintArea" localSheetId="25" hidden="1">#REF!</definedName>
    <definedName name="Z_179EFE0F_A1B1_11D3_8FA9_0008C7809E09_.wvu.PrintArea" localSheetId="7" hidden="1">#REF!</definedName>
    <definedName name="Z_179EFE0F_A1B1_11D3_8FA9_0008C7809E09_.wvu.PrintArea" hidden="1">#REF!</definedName>
    <definedName name="Z_179EFE0F_A1B1_11D3_8FA9_0008C7809E09_.wvu.PrintTitles" localSheetId="25" hidden="1">#REF!,#REF!</definedName>
    <definedName name="Z_179EFE0F_A1B1_11D3_8FA9_0008C7809E09_.wvu.PrintTitles" localSheetId="7" hidden="1">#REF!,#REF!</definedName>
    <definedName name="Z_179EFE0F_A1B1_11D3_8FA9_0008C7809E09_.wvu.PrintTitles" hidden="1">#REF!,#REF!</definedName>
    <definedName name="Z_179EFE10_A1B1_11D3_8FA9_0008C7809E09_.wvu.PrintArea" localSheetId="25" hidden="1">#REF!</definedName>
    <definedName name="Z_179EFE10_A1B1_11D3_8FA9_0008C7809E09_.wvu.PrintArea" localSheetId="7" hidden="1">#REF!</definedName>
    <definedName name="Z_179EFE10_A1B1_11D3_8FA9_0008C7809E09_.wvu.PrintArea" hidden="1">#REF!</definedName>
    <definedName name="Z_179EFE10_A1B1_11D3_8FA9_0008C7809E09_.wvu.PrintTitles" localSheetId="25" hidden="1">#REF!,#REF!</definedName>
    <definedName name="Z_179EFE10_A1B1_11D3_8FA9_0008C7809E09_.wvu.PrintTitles" localSheetId="7" hidden="1">#REF!,#REF!</definedName>
    <definedName name="Z_179EFE10_A1B1_11D3_8FA9_0008C7809E09_.wvu.PrintTitles" hidden="1">#REF!,#REF!</definedName>
    <definedName name="Z_179EFE11_A1B1_11D3_8FA9_0008C7809E09_.wvu.PrintArea" localSheetId="25" hidden="1">#REF!</definedName>
    <definedName name="Z_179EFE11_A1B1_11D3_8FA9_0008C7809E09_.wvu.PrintArea" localSheetId="7" hidden="1">#REF!</definedName>
    <definedName name="Z_179EFE11_A1B1_11D3_8FA9_0008C7809E09_.wvu.PrintArea" hidden="1">#REF!</definedName>
    <definedName name="Z_179EFE11_A1B1_11D3_8FA9_0008C7809E09_.wvu.PrintTitles" localSheetId="25" hidden="1">#REF!,#REF!</definedName>
    <definedName name="Z_179EFE11_A1B1_11D3_8FA9_0008C7809E09_.wvu.PrintTitles" localSheetId="7" hidden="1">#REF!,#REF!</definedName>
    <definedName name="Z_179EFE11_A1B1_11D3_8FA9_0008C7809E09_.wvu.PrintTitles" hidden="1">#REF!,#REF!</definedName>
    <definedName name="Z_179EFE12_A1B1_11D3_8FA9_0008C7809E09_.wvu.PrintArea" localSheetId="25" hidden="1">#REF!</definedName>
    <definedName name="Z_179EFE12_A1B1_11D3_8FA9_0008C7809E09_.wvu.PrintArea" localSheetId="7" hidden="1">#REF!</definedName>
    <definedName name="Z_179EFE12_A1B1_11D3_8FA9_0008C7809E09_.wvu.PrintArea" hidden="1">#REF!</definedName>
    <definedName name="Z_179EFE12_A1B1_11D3_8FA9_0008C7809E09_.wvu.PrintTitles" localSheetId="25" hidden="1">#REF!,#REF!</definedName>
    <definedName name="Z_179EFE12_A1B1_11D3_8FA9_0008C7809E09_.wvu.PrintTitles" localSheetId="7" hidden="1">#REF!,#REF!</definedName>
    <definedName name="Z_179EFE12_A1B1_11D3_8FA9_0008C7809E09_.wvu.PrintTitles" hidden="1">#REF!,#REF!</definedName>
    <definedName name="Z_179EFE13_A1B1_11D3_8FA9_0008C7809E09_.wvu.PrintArea" localSheetId="25" hidden="1">#REF!</definedName>
    <definedName name="Z_179EFE13_A1B1_11D3_8FA9_0008C7809E09_.wvu.PrintArea" localSheetId="7" hidden="1">#REF!</definedName>
    <definedName name="Z_179EFE13_A1B1_11D3_8FA9_0008C7809E09_.wvu.PrintArea" hidden="1">#REF!</definedName>
    <definedName name="Z_179EFE13_A1B1_11D3_8FA9_0008C7809E09_.wvu.PrintTitles" localSheetId="25" hidden="1">#REF!,#REF!</definedName>
    <definedName name="Z_179EFE13_A1B1_11D3_8FA9_0008C7809E09_.wvu.PrintTitles" localSheetId="7" hidden="1">#REF!,#REF!</definedName>
    <definedName name="Z_179EFE13_A1B1_11D3_8FA9_0008C7809E09_.wvu.PrintTitles" hidden="1">#REF!,#REF!</definedName>
    <definedName name="Z_179EFE14_A1B1_11D3_8FA9_0008C7809E09_.wvu.PrintArea" localSheetId="25" hidden="1">#REF!</definedName>
    <definedName name="Z_179EFE14_A1B1_11D3_8FA9_0008C7809E09_.wvu.PrintArea" localSheetId="7" hidden="1">#REF!</definedName>
    <definedName name="Z_179EFE14_A1B1_11D3_8FA9_0008C7809E09_.wvu.PrintArea" hidden="1">#REF!</definedName>
    <definedName name="Z_179EFE14_A1B1_11D3_8FA9_0008C7809E09_.wvu.PrintTitles" localSheetId="25" hidden="1">#REF!,#REF!</definedName>
    <definedName name="Z_179EFE14_A1B1_11D3_8FA9_0008C7809E09_.wvu.PrintTitles" localSheetId="7" hidden="1">#REF!,#REF!</definedName>
    <definedName name="Z_179EFE14_A1B1_11D3_8FA9_0008C7809E09_.wvu.PrintTitles" hidden="1">#REF!,#REF!</definedName>
    <definedName name="Z_179EFE15_A1B1_11D3_8FA9_0008C7809E09_.wvu.PrintArea" localSheetId="25" hidden="1">#REF!</definedName>
    <definedName name="Z_179EFE15_A1B1_11D3_8FA9_0008C7809E09_.wvu.PrintArea" localSheetId="7" hidden="1">#REF!</definedName>
    <definedName name="Z_179EFE15_A1B1_11D3_8FA9_0008C7809E09_.wvu.PrintArea" hidden="1">#REF!</definedName>
    <definedName name="Z_179EFE15_A1B1_11D3_8FA9_0008C7809E09_.wvu.PrintTitles" localSheetId="25" hidden="1">#REF!,#REF!</definedName>
    <definedName name="Z_179EFE15_A1B1_11D3_8FA9_0008C7809E09_.wvu.PrintTitles" localSheetId="7" hidden="1">#REF!,#REF!</definedName>
    <definedName name="Z_179EFE15_A1B1_11D3_8FA9_0008C7809E09_.wvu.PrintTitles" hidden="1">#REF!,#REF!</definedName>
    <definedName name="Z_179EFE16_A1B1_11D3_8FA9_0008C7809E09_.wvu.PrintArea" localSheetId="25" hidden="1">#REF!</definedName>
    <definedName name="Z_179EFE16_A1B1_11D3_8FA9_0008C7809E09_.wvu.PrintArea" localSheetId="7" hidden="1">#REF!</definedName>
    <definedName name="Z_179EFE16_A1B1_11D3_8FA9_0008C7809E09_.wvu.PrintArea" hidden="1">#REF!</definedName>
    <definedName name="Z_179EFE16_A1B1_11D3_8FA9_0008C7809E09_.wvu.PrintTitles" localSheetId="25" hidden="1">#REF!,#REF!</definedName>
    <definedName name="Z_179EFE16_A1B1_11D3_8FA9_0008C7809E09_.wvu.PrintTitles" localSheetId="7" hidden="1">#REF!,#REF!</definedName>
    <definedName name="Z_179EFE16_A1B1_11D3_8FA9_0008C7809E09_.wvu.PrintTitles" hidden="1">#REF!,#REF!</definedName>
    <definedName name="Z_179EFE17_A1B1_11D3_8FA9_0008C7809E09_.wvu.PrintArea" localSheetId="25" hidden="1">#REF!</definedName>
    <definedName name="Z_179EFE17_A1B1_11D3_8FA9_0008C7809E09_.wvu.PrintArea" localSheetId="7" hidden="1">#REF!</definedName>
    <definedName name="Z_179EFE17_A1B1_11D3_8FA9_0008C7809E09_.wvu.PrintArea" hidden="1">#REF!</definedName>
    <definedName name="Z_179EFE17_A1B1_11D3_8FA9_0008C7809E09_.wvu.PrintTitles" localSheetId="25" hidden="1">#REF!,#REF!</definedName>
    <definedName name="Z_179EFE17_A1B1_11D3_8FA9_0008C7809E09_.wvu.PrintTitles" localSheetId="7" hidden="1">#REF!,#REF!</definedName>
    <definedName name="Z_179EFE17_A1B1_11D3_8FA9_0008C7809E09_.wvu.PrintTitles" hidden="1">#REF!,#REF!</definedName>
    <definedName name="Z_179EFE18_A1B1_11D3_8FA9_0008C7809E09_.wvu.PrintArea" localSheetId="25" hidden="1">#REF!</definedName>
    <definedName name="Z_179EFE18_A1B1_11D3_8FA9_0008C7809E09_.wvu.PrintArea" localSheetId="7" hidden="1">#REF!</definedName>
    <definedName name="Z_179EFE18_A1B1_11D3_8FA9_0008C7809E09_.wvu.PrintArea" hidden="1">#REF!</definedName>
    <definedName name="Z_179EFE18_A1B1_11D3_8FA9_0008C7809E09_.wvu.PrintTitles" localSheetId="25" hidden="1">#REF!,#REF!</definedName>
    <definedName name="Z_179EFE18_A1B1_11D3_8FA9_0008C7809E09_.wvu.PrintTitles" localSheetId="7" hidden="1">#REF!,#REF!</definedName>
    <definedName name="Z_179EFE18_A1B1_11D3_8FA9_0008C7809E09_.wvu.PrintTitles" hidden="1">#REF!,#REF!</definedName>
    <definedName name="Z_179EFE19_A1B1_11D3_8FA9_0008C7809E09_.wvu.PrintArea" localSheetId="25" hidden="1">#REF!</definedName>
    <definedName name="Z_179EFE19_A1B1_11D3_8FA9_0008C7809E09_.wvu.PrintArea" localSheetId="7" hidden="1">#REF!</definedName>
    <definedName name="Z_179EFE19_A1B1_11D3_8FA9_0008C7809E09_.wvu.PrintArea" hidden="1">#REF!</definedName>
    <definedName name="Z_179EFE19_A1B1_11D3_8FA9_0008C7809E09_.wvu.PrintTitles" localSheetId="25" hidden="1">#REF!,#REF!</definedName>
    <definedName name="Z_179EFE19_A1B1_11D3_8FA9_0008C7809E09_.wvu.PrintTitles" localSheetId="7" hidden="1">#REF!,#REF!</definedName>
    <definedName name="Z_179EFE19_A1B1_11D3_8FA9_0008C7809E09_.wvu.PrintTitles" hidden="1">#REF!,#REF!</definedName>
    <definedName name="Z_179EFE1A_A1B1_11D3_8FA9_0008C7809E09_.wvu.PrintArea" localSheetId="25" hidden="1">#REF!</definedName>
    <definedName name="Z_179EFE1A_A1B1_11D3_8FA9_0008C7809E09_.wvu.PrintArea" localSheetId="7" hidden="1">#REF!</definedName>
    <definedName name="Z_179EFE1A_A1B1_11D3_8FA9_0008C7809E09_.wvu.PrintArea" hidden="1">#REF!</definedName>
    <definedName name="Z_179EFE1A_A1B1_11D3_8FA9_0008C7809E09_.wvu.PrintTitles" localSheetId="25" hidden="1">#REF!,#REF!</definedName>
    <definedName name="Z_179EFE1A_A1B1_11D3_8FA9_0008C7809E09_.wvu.PrintTitles" localSheetId="7" hidden="1">#REF!,#REF!</definedName>
    <definedName name="Z_179EFE1A_A1B1_11D3_8FA9_0008C7809E09_.wvu.PrintTitles" hidden="1">#REF!,#REF!</definedName>
    <definedName name="Z_179EFE1B_A1B1_11D3_8FA9_0008C7809E09_.wvu.PrintArea" localSheetId="25" hidden="1">#REF!</definedName>
    <definedName name="Z_179EFE1B_A1B1_11D3_8FA9_0008C7809E09_.wvu.PrintArea" localSheetId="7" hidden="1">#REF!</definedName>
    <definedName name="Z_179EFE1B_A1B1_11D3_8FA9_0008C7809E09_.wvu.PrintArea" hidden="1">#REF!</definedName>
    <definedName name="Z_179EFE1B_A1B1_11D3_8FA9_0008C7809E09_.wvu.PrintTitles" localSheetId="25" hidden="1">#REF!,#REF!</definedName>
    <definedName name="Z_179EFE1B_A1B1_11D3_8FA9_0008C7809E09_.wvu.PrintTitles" localSheetId="7" hidden="1">#REF!,#REF!</definedName>
    <definedName name="Z_179EFE1B_A1B1_11D3_8FA9_0008C7809E09_.wvu.PrintTitles" hidden="1">#REF!,#REF!</definedName>
    <definedName name="Z_179EFE1C_A1B1_11D3_8FA9_0008C7809E09_.wvu.PrintArea" localSheetId="25" hidden="1">#REF!</definedName>
    <definedName name="Z_179EFE1C_A1B1_11D3_8FA9_0008C7809E09_.wvu.PrintArea" localSheetId="7" hidden="1">#REF!</definedName>
    <definedName name="Z_179EFE1C_A1B1_11D3_8FA9_0008C7809E09_.wvu.PrintArea" hidden="1">#REF!</definedName>
    <definedName name="Z_179EFE1C_A1B1_11D3_8FA9_0008C7809E09_.wvu.PrintTitles" localSheetId="25" hidden="1">#REF!,#REF!</definedName>
    <definedName name="Z_179EFE1C_A1B1_11D3_8FA9_0008C7809E09_.wvu.PrintTitles" localSheetId="7" hidden="1">#REF!,#REF!</definedName>
    <definedName name="Z_179EFE1C_A1B1_11D3_8FA9_0008C7809E09_.wvu.PrintTitles" hidden="1">#REF!,#REF!</definedName>
    <definedName name="Z_179EFE1D_A1B1_11D3_8FA9_0008C7809E09_.wvu.PrintArea" localSheetId="25" hidden="1">#REF!</definedName>
    <definedName name="Z_179EFE1D_A1B1_11D3_8FA9_0008C7809E09_.wvu.PrintArea" localSheetId="7" hidden="1">#REF!</definedName>
    <definedName name="Z_179EFE1D_A1B1_11D3_8FA9_0008C7809E09_.wvu.PrintArea" hidden="1">#REF!</definedName>
    <definedName name="Z_179EFE1D_A1B1_11D3_8FA9_0008C7809E09_.wvu.PrintTitles" localSheetId="25" hidden="1">#REF!,#REF!</definedName>
    <definedName name="Z_179EFE1D_A1B1_11D3_8FA9_0008C7809E09_.wvu.PrintTitles" localSheetId="7" hidden="1">#REF!,#REF!</definedName>
    <definedName name="Z_179EFE1D_A1B1_11D3_8FA9_0008C7809E09_.wvu.PrintTitles" hidden="1">#REF!,#REF!</definedName>
    <definedName name="Z_179EFE1E_A1B1_11D3_8FA9_0008C7809E09_.wvu.PrintArea" localSheetId="25" hidden="1">#REF!</definedName>
    <definedName name="Z_179EFE1E_A1B1_11D3_8FA9_0008C7809E09_.wvu.PrintArea" localSheetId="7" hidden="1">#REF!</definedName>
    <definedName name="Z_179EFE1E_A1B1_11D3_8FA9_0008C7809E09_.wvu.PrintArea" hidden="1">#REF!</definedName>
    <definedName name="Z_179EFE1E_A1B1_11D3_8FA9_0008C7809E09_.wvu.PrintTitles" localSheetId="25" hidden="1">#REF!,#REF!</definedName>
    <definedName name="Z_179EFE1E_A1B1_11D3_8FA9_0008C7809E09_.wvu.PrintTitles" localSheetId="7" hidden="1">#REF!,#REF!</definedName>
    <definedName name="Z_179EFE1E_A1B1_11D3_8FA9_0008C7809E09_.wvu.PrintTitles" hidden="1">#REF!,#REF!</definedName>
    <definedName name="Z_179EFE1F_A1B1_11D3_8FA9_0008C7809E09_.wvu.PrintArea" localSheetId="25" hidden="1">#REF!</definedName>
    <definedName name="Z_179EFE1F_A1B1_11D3_8FA9_0008C7809E09_.wvu.PrintArea" localSheetId="7" hidden="1">#REF!</definedName>
    <definedName name="Z_179EFE1F_A1B1_11D3_8FA9_0008C7809E09_.wvu.PrintArea" hidden="1">#REF!</definedName>
    <definedName name="Z_179EFE1F_A1B1_11D3_8FA9_0008C7809E09_.wvu.PrintTitles" localSheetId="25" hidden="1">#REF!,#REF!</definedName>
    <definedName name="Z_179EFE1F_A1B1_11D3_8FA9_0008C7809E09_.wvu.PrintTitles" localSheetId="7" hidden="1">#REF!,#REF!</definedName>
    <definedName name="Z_179EFE1F_A1B1_11D3_8FA9_0008C7809E09_.wvu.PrintTitles" hidden="1">#REF!,#REF!</definedName>
    <definedName name="Z_179EFE20_A1B1_11D3_8FA9_0008C7809E09_.wvu.PrintArea" localSheetId="25" hidden="1">#REF!</definedName>
    <definedName name="Z_179EFE20_A1B1_11D3_8FA9_0008C7809E09_.wvu.PrintArea" localSheetId="7" hidden="1">#REF!</definedName>
    <definedName name="Z_179EFE20_A1B1_11D3_8FA9_0008C7809E09_.wvu.PrintArea" hidden="1">#REF!</definedName>
    <definedName name="Z_179EFE20_A1B1_11D3_8FA9_0008C7809E09_.wvu.PrintTitles" localSheetId="25" hidden="1">#REF!,#REF!</definedName>
    <definedName name="Z_179EFE20_A1B1_11D3_8FA9_0008C7809E09_.wvu.PrintTitles" localSheetId="7" hidden="1">#REF!,#REF!</definedName>
    <definedName name="Z_179EFE20_A1B1_11D3_8FA9_0008C7809E09_.wvu.PrintTitles" hidden="1">#REF!,#REF!</definedName>
    <definedName name="Z_179EFE21_A1B1_11D3_8FA9_0008C7809E09_.wvu.PrintArea" localSheetId="25" hidden="1">#REF!</definedName>
    <definedName name="Z_179EFE21_A1B1_11D3_8FA9_0008C7809E09_.wvu.PrintArea" localSheetId="7" hidden="1">#REF!</definedName>
    <definedName name="Z_179EFE21_A1B1_11D3_8FA9_0008C7809E09_.wvu.PrintArea" hidden="1">#REF!</definedName>
    <definedName name="Z_179EFE21_A1B1_11D3_8FA9_0008C7809E09_.wvu.PrintTitles" localSheetId="25" hidden="1">#REF!,#REF!</definedName>
    <definedName name="Z_179EFE21_A1B1_11D3_8FA9_0008C7809E09_.wvu.PrintTitles" localSheetId="7" hidden="1">#REF!,#REF!</definedName>
    <definedName name="Z_179EFE21_A1B1_11D3_8FA9_0008C7809E09_.wvu.PrintTitles" hidden="1">#REF!,#REF!</definedName>
    <definedName name="Z_179EFE22_A1B1_11D3_8FA9_0008C7809E09_.wvu.PrintArea" localSheetId="25" hidden="1">#REF!</definedName>
    <definedName name="Z_179EFE22_A1B1_11D3_8FA9_0008C7809E09_.wvu.PrintArea" localSheetId="7" hidden="1">#REF!</definedName>
    <definedName name="Z_179EFE22_A1B1_11D3_8FA9_0008C7809E09_.wvu.PrintArea" hidden="1">#REF!</definedName>
    <definedName name="Z_179EFE22_A1B1_11D3_8FA9_0008C7809E09_.wvu.PrintTitles" localSheetId="25" hidden="1">#REF!,#REF!</definedName>
    <definedName name="Z_179EFE22_A1B1_11D3_8FA9_0008C7809E09_.wvu.PrintTitles" localSheetId="7" hidden="1">#REF!,#REF!</definedName>
    <definedName name="Z_179EFE22_A1B1_11D3_8FA9_0008C7809E09_.wvu.PrintTitles" hidden="1">#REF!,#REF!</definedName>
    <definedName name="Z_179EFE23_A1B1_11D3_8FA9_0008C7809E09_.wvu.PrintArea" localSheetId="25" hidden="1">#REF!</definedName>
    <definedName name="Z_179EFE23_A1B1_11D3_8FA9_0008C7809E09_.wvu.PrintArea" localSheetId="7" hidden="1">#REF!</definedName>
    <definedName name="Z_179EFE23_A1B1_11D3_8FA9_0008C7809E09_.wvu.PrintArea" hidden="1">#REF!</definedName>
    <definedName name="Z_179EFE23_A1B1_11D3_8FA9_0008C7809E09_.wvu.PrintTitles" localSheetId="25" hidden="1">#REF!,#REF!</definedName>
    <definedName name="Z_179EFE23_A1B1_11D3_8FA9_0008C7809E09_.wvu.PrintTitles" localSheetId="7" hidden="1">#REF!,#REF!</definedName>
    <definedName name="Z_179EFE23_A1B1_11D3_8FA9_0008C7809E09_.wvu.PrintTitles" hidden="1">#REF!,#REF!</definedName>
    <definedName name="Z_179EFE24_A1B1_11D3_8FA9_0008C7809E09_.wvu.PrintArea" localSheetId="25" hidden="1">#REF!</definedName>
    <definedName name="Z_179EFE24_A1B1_11D3_8FA9_0008C7809E09_.wvu.PrintArea" localSheetId="7" hidden="1">#REF!</definedName>
    <definedName name="Z_179EFE24_A1B1_11D3_8FA9_0008C7809E09_.wvu.PrintArea" hidden="1">#REF!</definedName>
    <definedName name="Z_179EFE24_A1B1_11D3_8FA9_0008C7809E09_.wvu.PrintTitles" localSheetId="25" hidden="1">#REF!,#REF!</definedName>
    <definedName name="Z_179EFE24_A1B1_11D3_8FA9_0008C7809E09_.wvu.PrintTitles" localSheetId="7" hidden="1">#REF!,#REF!</definedName>
    <definedName name="Z_179EFE24_A1B1_11D3_8FA9_0008C7809E09_.wvu.PrintTitles" hidden="1">#REF!,#REF!</definedName>
    <definedName name="Z_179EFE25_A1B1_11D3_8FA9_0008C7809E09_.wvu.PrintArea" localSheetId="25" hidden="1">#REF!</definedName>
    <definedName name="Z_179EFE25_A1B1_11D3_8FA9_0008C7809E09_.wvu.PrintArea" localSheetId="7" hidden="1">#REF!</definedName>
    <definedName name="Z_179EFE25_A1B1_11D3_8FA9_0008C7809E09_.wvu.PrintArea" hidden="1">#REF!</definedName>
    <definedName name="Z_179EFE25_A1B1_11D3_8FA9_0008C7809E09_.wvu.PrintTitles" localSheetId="25" hidden="1">#REF!,#REF!</definedName>
    <definedName name="Z_179EFE25_A1B1_11D3_8FA9_0008C7809E09_.wvu.PrintTitles" localSheetId="7" hidden="1">#REF!,#REF!</definedName>
    <definedName name="Z_179EFE25_A1B1_11D3_8FA9_0008C7809E09_.wvu.PrintTitles" hidden="1">#REF!,#REF!</definedName>
    <definedName name="Z_179EFE26_A1B1_11D3_8FA9_0008C7809E09_.wvu.PrintArea" localSheetId="25" hidden="1">#REF!</definedName>
    <definedName name="Z_179EFE26_A1B1_11D3_8FA9_0008C7809E09_.wvu.PrintArea" localSheetId="7" hidden="1">#REF!</definedName>
    <definedName name="Z_179EFE26_A1B1_11D3_8FA9_0008C7809E09_.wvu.PrintArea" hidden="1">#REF!</definedName>
    <definedName name="Z_179EFE26_A1B1_11D3_8FA9_0008C7809E09_.wvu.PrintTitles" localSheetId="25" hidden="1">#REF!,#REF!</definedName>
    <definedName name="Z_179EFE26_A1B1_11D3_8FA9_0008C7809E09_.wvu.PrintTitles" localSheetId="7" hidden="1">#REF!,#REF!</definedName>
    <definedName name="Z_179EFE26_A1B1_11D3_8FA9_0008C7809E09_.wvu.PrintTitles" hidden="1">#REF!,#REF!</definedName>
    <definedName name="Z_179EFE27_A1B1_11D3_8FA9_0008C7809E09_.wvu.PrintArea" localSheetId="25" hidden="1">#REF!</definedName>
    <definedName name="Z_179EFE27_A1B1_11D3_8FA9_0008C7809E09_.wvu.PrintArea" localSheetId="7" hidden="1">#REF!</definedName>
    <definedName name="Z_179EFE27_A1B1_11D3_8FA9_0008C7809E09_.wvu.PrintArea" hidden="1">#REF!</definedName>
    <definedName name="Z_179EFE27_A1B1_11D3_8FA9_0008C7809E09_.wvu.PrintTitles" localSheetId="25" hidden="1">#REF!,#REF!</definedName>
    <definedName name="Z_179EFE27_A1B1_11D3_8FA9_0008C7809E09_.wvu.PrintTitles" localSheetId="7" hidden="1">#REF!,#REF!</definedName>
    <definedName name="Z_179EFE27_A1B1_11D3_8FA9_0008C7809E09_.wvu.PrintTitles" hidden="1">#REF!,#REF!</definedName>
    <definedName name="Z_179EFE28_A1B1_11D3_8FA9_0008C7809E09_.wvu.PrintArea" localSheetId="25" hidden="1">#REF!</definedName>
    <definedName name="Z_179EFE28_A1B1_11D3_8FA9_0008C7809E09_.wvu.PrintArea" localSheetId="7" hidden="1">#REF!</definedName>
    <definedName name="Z_179EFE28_A1B1_11D3_8FA9_0008C7809E09_.wvu.PrintArea" hidden="1">#REF!</definedName>
    <definedName name="Z_179EFE28_A1B1_11D3_8FA9_0008C7809E09_.wvu.PrintTitles" localSheetId="25" hidden="1">#REF!,#REF!</definedName>
    <definedName name="Z_179EFE28_A1B1_11D3_8FA9_0008C7809E09_.wvu.PrintTitles" localSheetId="7" hidden="1">#REF!,#REF!</definedName>
    <definedName name="Z_179EFE28_A1B1_11D3_8FA9_0008C7809E09_.wvu.PrintTitles" hidden="1">#REF!,#REF!</definedName>
    <definedName name="Z_179EFE29_A1B1_11D3_8FA9_0008C7809E09_.wvu.PrintArea" localSheetId="25" hidden="1">#REF!</definedName>
    <definedName name="Z_179EFE29_A1B1_11D3_8FA9_0008C7809E09_.wvu.PrintArea" localSheetId="7" hidden="1">#REF!</definedName>
    <definedName name="Z_179EFE29_A1B1_11D3_8FA9_0008C7809E09_.wvu.PrintArea" hidden="1">#REF!</definedName>
    <definedName name="Z_179EFE29_A1B1_11D3_8FA9_0008C7809E09_.wvu.PrintTitles" localSheetId="25" hidden="1">#REF!,#REF!</definedName>
    <definedName name="Z_179EFE29_A1B1_11D3_8FA9_0008C7809E09_.wvu.PrintTitles" localSheetId="7" hidden="1">#REF!,#REF!</definedName>
    <definedName name="Z_179EFE29_A1B1_11D3_8FA9_0008C7809E09_.wvu.PrintTitles" hidden="1">#REF!,#REF!</definedName>
    <definedName name="Z_179EFE2A_A1B1_11D3_8FA9_0008C7809E09_.wvu.PrintArea" localSheetId="25" hidden="1">#REF!</definedName>
    <definedName name="Z_179EFE2A_A1B1_11D3_8FA9_0008C7809E09_.wvu.PrintArea" localSheetId="7" hidden="1">#REF!</definedName>
    <definedName name="Z_179EFE2A_A1B1_11D3_8FA9_0008C7809E09_.wvu.PrintArea" hidden="1">#REF!</definedName>
    <definedName name="Z_179EFE2A_A1B1_11D3_8FA9_0008C7809E09_.wvu.PrintTitles" localSheetId="25" hidden="1">#REF!,#REF!</definedName>
    <definedName name="Z_179EFE2A_A1B1_11D3_8FA9_0008C7809E09_.wvu.PrintTitles" localSheetId="7" hidden="1">#REF!,#REF!</definedName>
    <definedName name="Z_179EFE2A_A1B1_11D3_8FA9_0008C7809E09_.wvu.PrintTitles" hidden="1">#REF!,#REF!</definedName>
    <definedName name="Z_179EFE2B_A1B1_11D3_8FA9_0008C7809E09_.wvu.PrintArea" localSheetId="25" hidden="1">#REF!</definedName>
    <definedName name="Z_179EFE2B_A1B1_11D3_8FA9_0008C7809E09_.wvu.PrintArea" localSheetId="7" hidden="1">#REF!</definedName>
    <definedName name="Z_179EFE2B_A1B1_11D3_8FA9_0008C7809E09_.wvu.PrintArea" hidden="1">#REF!</definedName>
    <definedName name="Z_179EFE2B_A1B1_11D3_8FA9_0008C7809E09_.wvu.PrintTitles" localSheetId="25" hidden="1">#REF!,#REF!</definedName>
    <definedName name="Z_179EFE2B_A1B1_11D3_8FA9_0008C7809E09_.wvu.PrintTitles" localSheetId="7" hidden="1">#REF!,#REF!</definedName>
    <definedName name="Z_179EFE2B_A1B1_11D3_8FA9_0008C7809E09_.wvu.PrintTitles" hidden="1">#REF!,#REF!</definedName>
    <definedName name="Z_179EFE2C_A1B1_11D3_8FA9_0008C7809E09_.wvu.PrintArea" localSheetId="25" hidden="1">#REF!</definedName>
    <definedName name="Z_179EFE2C_A1B1_11D3_8FA9_0008C7809E09_.wvu.PrintArea" localSheetId="7" hidden="1">#REF!</definedName>
    <definedName name="Z_179EFE2C_A1B1_11D3_8FA9_0008C7809E09_.wvu.PrintArea" hidden="1">#REF!</definedName>
    <definedName name="Z_179EFE2C_A1B1_11D3_8FA9_0008C7809E09_.wvu.PrintTitles" localSheetId="25" hidden="1">#REF!,#REF!</definedName>
    <definedName name="Z_179EFE2C_A1B1_11D3_8FA9_0008C7809E09_.wvu.PrintTitles" localSheetId="7" hidden="1">#REF!,#REF!</definedName>
    <definedName name="Z_179EFE2C_A1B1_11D3_8FA9_0008C7809E09_.wvu.PrintTitles" hidden="1">#REF!,#REF!</definedName>
    <definedName name="Z_179EFE2D_A1B1_11D3_8FA9_0008C7809E09_.wvu.PrintArea" localSheetId="25" hidden="1">#REF!</definedName>
    <definedName name="Z_179EFE2D_A1B1_11D3_8FA9_0008C7809E09_.wvu.PrintArea" localSheetId="7" hidden="1">#REF!</definedName>
    <definedName name="Z_179EFE2D_A1B1_11D3_8FA9_0008C7809E09_.wvu.PrintArea" hidden="1">#REF!</definedName>
    <definedName name="Z_179EFE2D_A1B1_11D3_8FA9_0008C7809E09_.wvu.PrintTitles" localSheetId="25" hidden="1">#REF!,#REF!</definedName>
    <definedName name="Z_179EFE2D_A1B1_11D3_8FA9_0008C7809E09_.wvu.PrintTitles" localSheetId="7" hidden="1">#REF!,#REF!</definedName>
    <definedName name="Z_179EFE2D_A1B1_11D3_8FA9_0008C7809E09_.wvu.PrintTitles" hidden="1">#REF!,#REF!</definedName>
    <definedName name="Z_179EFE2E_A1B1_11D3_8FA9_0008C7809E09_.wvu.PrintArea" localSheetId="25" hidden="1">#REF!</definedName>
    <definedName name="Z_179EFE2E_A1B1_11D3_8FA9_0008C7809E09_.wvu.PrintArea" localSheetId="7" hidden="1">#REF!</definedName>
    <definedName name="Z_179EFE2E_A1B1_11D3_8FA9_0008C7809E09_.wvu.PrintArea" hidden="1">#REF!</definedName>
    <definedName name="Z_179EFE2E_A1B1_11D3_8FA9_0008C7809E09_.wvu.PrintTitles" localSheetId="25" hidden="1">#REF!,#REF!</definedName>
    <definedName name="Z_179EFE2E_A1B1_11D3_8FA9_0008C7809E09_.wvu.PrintTitles" localSheetId="7" hidden="1">#REF!,#REF!</definedName>
    <definedName name="Z_179EFE2E_A1B1_11D3_8FA9_0008C7809E09_.wvu.PrintTitles" hidden="1">#REF!,#REF!</definedName>
    <definedName name="Z_179EFE2F_A1B1_11D3_8FA9_0008C7809E09_.wvu.PrintArea" localSheetId="25" hidden="1">#REF!</definedName>
    <definedName name="Z_179EFE2F_A1B1_11D3_8FA9_0008C7809E09_.wvu.PrintArea" localSheetId="7" hidden="1">#REF!</definedName>
    <definedName name="Z_179EFE2F_A1B1_11D3_8FA9_0008C7809E09_.wvu.PrintArea" hidden="1">#REF!</definedName>
    <definedName name="Z_179EFE2F_A1B1_11D3_8FA9_0008C7809E09_.wvu.PrintTitles" localSheetId="25" hidden="1">#REF!</definedName>
    <definedName name="Z_179EFE2F_A1B1_11D3_8FA9_0008C7809E09_.wvu.PrintTitles" localSheetId="7" hidden="1">#REF!</definedName>
    <definedName name="Z_179EFE2F_A1B1_11D3_8FA9_0008C7809E09_.wvu.PrintTitles" hidden="1">#REF!</definedName>
    <definedName name="Z_179EFE30_A1B1_11D3_8FA9_0008C7809E09_.wvu.PrintArea" localSheetId="25" hidden="1">#REF!</definedName>
    <definedName name="Z_179EFE30_A1B1_11D3_8FA9_0008C7809E09_.wvu.PrintArea" localSheetId="7" hidden="1">#REF!</definedName>
    <definedName name="Z_179EFE30_A1B1_11D3_8FA9_0008C7809E09_.wvu.PrintArea" hidden="1">#REF!</definedName>
    <definedName name="Z_179EFE30_A1B1_11D3_8FA9_0008C7809E09_.wvu.PrintTitles" localSheetId="25" hidden="1">#REF!</definedName>
    <definedName name="Z_179EFE30_A1B1_11D3_8FA9_0008C7809E09_.wvu.PrintTitles" localSheetId="7" hidden="1">#REF!</definedName>
    <definedName name="Z_179EFE30_A1B1_11D3_8FA9_0008C7809E09_.wvu.PrintTitles" hidden="1">#REF!</definedName>
    <definedName name="Z_179EFE31_A1B1_11D3_8FA9_0008C7809E09_.wvu.PrintArea" localSheetId="25" hidden="1">#REF!</definedName>
    <definedName name="Z_179EFE31_A1B1_11D3_8FA9_0008C7809E09_.wvu.PrintArea" localSheetId="7" hidden="1">#REF!</definedName>
    <definedName name="Z_179EFE31_A1B1_11D3_8FA9_0008C7809E09_.wvu.PrintArea" hidden="1">#REF!</definedName>
    <definedName name="Z_179EFE31_A1B1_11D3_8FA9_0008C7809E09_.wvu.PrintTitles" localSheetId="25" hidden="1">#REF!</definedName>
    <definedName name="Z_179EFE31_A1B1_11D3_8FA9_0008C7809E09_.wvu.PrintTitles" localSheetId="7" hidden="1">#REF!</definedName>
    <definedName name="Z_179EFE31_A1B1_11D3_8FA9_0008C7809E09_.wvu.PrintTitles" hidden="1">#REF!</definedName>
    <definedName name="Z_179EFE32_A1B1_11D3_8FA9_0008C7809E09_.wvu.PrintArea" localSheetId="25" hidden="1">#REF!</definedName>
    <definedName name="Z_179EFE32_A1B1_11D3_8FA9_0008C7809E09_.wvu.PrintArea" localSheetId="7" hidden="1">#REF!</definedName>
    <definedName name="Z_179EFE32_A1B1_11D3_8FA9_0008C7809E09_.wvu.PrintArea" hidden="1">#REF!</definedName>
    <definedName name="Z_179EFE32_A1B1_11D3_8FA9_0008C7809E09_.wvu.PrintTitles" localSheetId="25" hidden="1">#REF!</definedName>
    <definedName name="Z_179EFE32_A1B1_11D3_8FA9_0008C7809E09_.wvu.PrintTitles" localSheetId="7" hidden="1">#REF!</definedName>
    <definedName name="Z_179EFE32_A1B1_11D3_8FA9_0008C7809E09_.wvu.PrintTitles" hidden="1">#REF!</definedName>
    <definedName name="Z_179EFE33_A1B1_11D3_8FA9_0008C7809E09_.wvu.PrintArea" localSheetId="25" hidden="1">#REF!</definedName>
    <definedName name="Z_179EFE33_A1B1_11D3_8FA9_0008C7809E09_.wvu.PrintArea" localSheetId="7" hidden="1">#REF!</definedName>
    <definedName name="Z_179EFE33_A1B1_11D3_8FA9_0008C7809E09_.wvu.PrintArea" hidden="1">#REF!</definedName>
    <definedName name="Z_179EFE33_A1B1_11D3_8FA9_0008C7809E09_.wvu.PrintTitles" localSheetId="25" hidden="1">#REF!</definedName>
    <definedName name="Z_179EFE33_A1B1_11D3_8FA9_0008C7809E09_.wvu.PrintTitles" localSheetId="7" hidden="1">#REF!</definedName>
    <definedName name="Z_179EFE33_A1B1_11D3_8FA9_0008C7809E09_.wvu.PrintTitles" hidden="1">#REF!</definedName>
    <definedName name="Z_179EFE34_A1B1_11D3_8FA9_0008C7809E09_.wvu.PrintArea" localSheetId="25" hidden="1">#REF!</definedName>
    <definedName name="Z_179EFE34_A1B1_11D3_8FA9_0008C7809E09_.wvu.PrintArea" localSheetId="7" hidden="1">#REF!</definedName>
    <definedName name="Z_179EFE34_A1B1_11D3_8FA9_0008C7809E09_.wvu.PrintArea" hidden="1">#REF!</definedName>
    <definedName name="Z_179EFE34_A1B1_11D3_8FA9_0008C7809E09_.wvu.PrintTitles" localSheetId="25" hidden="1">#REF!</definedName>
    <definedName name="Z_179EFE34_A1B1_11D3_8FA9_0008C7809E09_.wvu.PrintTitles" localSheetId="7" hidden="1">#REF!</definedName>
    <definedName name="Z_179EFE34_A1B1_11D3_8FA9_0008C7809E09_.wvu.PrintTitles" hidden="1">#REF!</definedName>
    <definedName name="Z_179EFE35_A1B1_11D3_8FA9_0008C7809E09_.wvu.PrintArea" localSheetId="25" hidden="1">#REF!</definedName>
    <definedName name="Z_179EFE35_A1B1_11D3_8FA9_0008C7809E09_.wvu.PrintArea" localSheetId="7" hidden="1">#REF!</definedName>
    <definedName name="Z_179EFE35_A1B1_11D3_8FA9_0008C7809E09_.wvu.PrintArea" hidden="1">#REF!</definedName>
    <definedName name="Z_179EFE35_A1B1_11D3_8FA9_0008C7809E09_.wvu.PrintTitles" localSheetId="25" hidden="1">#REF!</definedName>
    <definedName name="Z_179EFE35_A1B1_11D3_8FA9_0008C7809E09_.wvu.PrintTitles" localSheetId="7" hidden="1">#REF!</definedName>
    <definedName name="Z_179EFE35_A1B1_11D3_8FA9_0008C7809E09_.wvu.PrintTitles" hidden="1">#REF!</definedName>
    <definedName name="Z_179EFE36_A1B1_11D3_8FA9_0008C7809E09_.wvu.PrintArea" localSheetId="25" hidden="1">#REF!</definedName>
    <definedName name="Z_179EFE36_A1B1_11D3_8FA9_0008C7809E09_.wvu.PrintArea" localSheetId="7" hidden="1">#REF!</definedName>
    <definedName name="Z_179EFE36_A1B1_11D3_8FA9_0008C7809E09_.wvu.PrintArea" hidden="1">#REF!</definedName>
    <definedName name="Z_179EFE36_A1B1_11D3_8FA9_0008C7809E09_.wvu.PrintTitles" localSheetId="25" hidden="1">#REF!</definedName>
    <definedName name="Z_179EFE36_A1B1_11D3_8FA9_0008C7809E09_.wvu.PrintTitles" localSheetId="7" hidden="1">#REF!</definedName>
    <definedName name="Z_179EFE36_A1B1_11D3_8FA9_0008C7809E09_.wvu.PrintTitles" hidden="1">#REF!</definedName>
    <definedName name="Z_179EFE37_A1B1_11D3_8FA9_0008C7809E09_.wvu.PrintArea" localSheetId="25" hidden="1">#REF!</definedName>
    <definedName name="Z_179EFE37_A1B1_11D3_8FA9_0008C7809E09_.wvu.PrintArea" localSheetId="7" hidden="1">#REF!</definedName>
    <definedName name="Z_179EFE37_A1B1_11D3_8FA9_0008C7809E09_.wvu.PrintArea" hidden="1">#REF!</definedName>
    <definedName name="Z_179EFE37_A1B1_11D3_8FA9_0008C7809E09_.wvu.PrintTitles" localSheetId="25" hidden="1">#REF!</definedName>
    <definedName name="Z_179EFE37_A1B1_11D3_8FA9_0008C7809E09_.wvu.PrintTitles" localSheetId="7" hidden="1">#REF!</definedName>
    <definedName name="Z_179EFE37_A1B1_11D3_8FA9_0008C7809E09_.wvu.PrintTitles" hidden="1">#REF!</definedName>
    <definedName name="Z_179EFE38_A1B1_11D3_8FA9_0008C7809E09_.wvu.PrintArea" localSheetId="25" hidden="1">#REF!</definedName>
    <definedName name="Z_179EFE38_A1B1_11D3_8FA9_0008C7809E09_.wvu.PrintArea" localSheetId="7" hidden="1">#REF!</definedName>
    <definedName name="Z_179EFE38_A1B1_11D3_8FA9_0008C7809E09_.wvu.PrintArea" hidden="1">#REF!</definedName>
    <definedName name="Z_179EFE38_A1B1_11D3_8FA9_0008C7809E09_.wvu.PrintTitles" localSheetId="25" hidden="1">#REF!</definedName>
    <definedName name="Z_179EFE38_A1B1_11D3_8FA9_0008C7809E09_.wvu.PrintTitles" localSheetId="7" hidden="1">#REF!</definedName>
    <definedName name="Z_179EFE38_A1B1_11D3_8FA9_0008C7809E09_.wvu.PrintTitles" hidden="1">#REF!</definedName>
    <definedName name="Z_179EFE39_A1B1_11D3_8FA9_0008C7809E09_.wvu.PrintArea" localSheetId="25" hidden="1">#REF!</definedName>
    <definedName name="Z_179EFE39_A1B1_11D3_8FA9_0008C7809E09_.wvu.PrintArea" localSheetId="7" hidden="1">#REF!</definedName>
    <definedName name="Z_179EFE39_A1B1_11D3_8FA9_0008C7809E09_.wvu.PrintArea" hidden="1">#REF!</definedName>
    <definedName name="Z_179EFE39_A1B1_11D3_8FA9_0008C7809E09_.wvu.PrintTitles" localSheetId="25" hidden="1">#REF!</definedName>
    <definedName name="Z_179EFE39_A1B1_11D3_8FA9_0008C7809E09_.wvu.PrintTitles" localSheetId="7" hidden="1">#REF!</definedName>
    <definedName name="Z_179EFE39_A1B1_11D3_8FA9_0008C7809E09_.wvu.PrintTitles" hidden="1">#REF!</definedName>
    <definedName name="Z_179EFE3A_A1B1_11D3_8FA9_0008C7809E09_.wvu.PrintArea" localSheetId="25" hidden="1">#REF!</definedName>
    <definedName name="Z_179EFE3A_A1B1_11D3_8FA9_0008C7809E09_.wvu.PrintArea" localSheetId="7" hidden="1">#REF!</definedName>
    <definedName name="Z_179EFE3A_A1B1_11D3_8FA9_0008C7809E09_.wvu.PrintArea" hidden="1">#REF!</definedName>
    <definedName name="Z_179EFE3A_A1B1_11D3_8FA9_0008C7809E09_.wvu.PrintTitles" localSheetId="25" hidden="1">#REF!</definedName>
    <definedName name="Z_179EFE3A_A1B1_11D3_8FA9_0008C7809E09_.wvu.PrintTitles" localSheetId="7" hidden="1">#REF!</definedName>
    <definedName name="Z_179EFE3A_A1B1_11D3_8FA9_0008C7809E09_.wvu.PrintTitles" hidden="1">#REF!</definedName>
    <definedName name="Z_179EFE3B_A1B1_11D3_8FA9_0008C7809E09_.wvu.PrintArea" localSheetId="25" hidden="1">#REF!</definedName>
    <definedName name="Z_179EFE3B_A1B1_11D3_8FA9_0008C7809E09_.wvu.PrintArea" localSheetId="7" hidden="1">#REF!</definedName>
    <definedName name="Z_179EFE3B_A1B1_11D3_8FA9_0008C7809E09_.wvu.PrintArea" hidden="1">#REF!</definedName>
    <definedName name="Z_179EFE3B_A1B1_11D3_8FA9_0008C7809E09_.wvu.PrintTitles" localSheetId="25" hidden="1">#REF!</definedName>
    <definedName name="Z_179EFE3B_A1B1_11D3_8FA9_0008C7809E09_.wvu.PrintTitles" localSheetId="7" hidden="1">#REF!</definedName>
    <definedName name="Z_179EFE3B_A1B1_11D3_8FA9_0008C7809E09_.wvu.PrintTitles" hidden="1">#REF!</definedName>
    <definedName name="Z_179EFE3C_A1B1_11D3_8FA9_0008C7809E09_.wvu.PrintArea" localSheetId="25" hidden="1">#REF!</definedName>
    <definedName name="Z_179EFE3C_A1B1_11D3_8FA9_0008C7809E09_.wvu.PrintArea" localSheetId="7" hidden="1">#REF!</definedName>
    <definedName name="Z_179EFE3C_A1B1_11D3_8FA9_0008C7809E09_.wvu.PrintArea" hidden="1">#REF!</definedName>
    <definedName name="Z_179EFE3C_A1B1_11D3_8FA9_0008C7809E09_.wvu.PrintTitles" localSheetId="25" hidden="1">#REF!,#REF!</definedName>
    <definedName name="Z_179EFE3C_A1B1_11D3_8FA9_0008C7809E09_.wvu.PrintTitles" localSheetId="7" hidden="1">#REF!,#REF!</definedName>
    <definedName name="Z_179EFE3C_A1B1_11D3_8FA9_0008C7809E09_.wvu.PrintTitles" hidden="1">#REF!,#REF!</definedName>
    <definedName name="Z_179EFE3D_A1B1_11D3_8FA9_0008C7809E09_.wvu.PrintArea" localSheetId="25" hidden="1">#REF!</definedName>
    <definedName name="Z_179EFE3D_A1B1_11D3_8FA9_0008C7809E09_.wvu.PrintArea" localSheetId="7" hidden="1">#REF!</definedName>
    <definedName name="Z_179EFE3D_A1B1_11D3_8FA9_0008C7809E09_.wvu.PrintArea" hidden="1">#REF!</definedName>
    <definedName name="Z_179EFE3D_A1B1_11D3_8FA9_0008C7809E09_.wvu.PrintTitles" localSheetId="25" hidden="1">#REF!,#REF!</definedName>
    <definedName name="Z_179EFE3D_A1B1_11D3_8FA9_0008C7809E09_.wvu.PrintTitles" localSheetId="7" hidden="1">#REF!,#REF!</definedName>
    <definedName name="Z_179EFE3D_A1B1_11D3_8FA9_0008C7809E09_.wvu.PrintTitles" hidden="1">#REF!,#REF!</definedName>
    <definedName name="Z_179EFE3E_A1B1_11D3_8FA9_0008C7809E09_.wvu.PrintArea" localSheetId="25" hidden="1">#REF!</definedName>
    <definedName name="Z_179EFE3E_A1B1_11D3_8FA9_0008C7809E09_.wvu.PrintArea" localSheetId="7" hidden="1">#REF!</definedName>
    <definedName name="Z_179EFE3E_A1B1_11D3_8FA9_0008C7809E09_.wvu.PrintArea" hidden="1">#REF!</definedName>
    <definedName name="Z_179EFE3E_A1B1_11D3_8FA9_0008C7809E09_.wvu.PrintTitles" localSheetId="25" hidden="1">#REF!,#REF!</definedName>
    <definedName name="Z_179EFE3E_A1B1_11D3_8FA9_0008C7809E09_.wvu.PrintTitles" localSheetId="7" hidden="1">#REF!,#REF!</definedName>
    <definedName name="Z_179EFE3E_A1B1_11D3_8FA9_0008C7809E09_.wvu.PrintTitles" hidden="1">#REF!,#REF!</definedName>
    <definedName name="Z_179EFE3F_A1B1_11D3_8FA9_0008C7809E09_.wvu.PrintArea" localSheetId="25" hidden="1">#REF!</definedName>
    <definedName name="Z_179EFE3F_A1B1_11D3_8FA9_0008C7809E09_.wvu.PrintArea" localSheetId="7" hidden="1">#REF!</definedName>
    <definedName name="Z_179EFE3F_A1B1_11D3_8FA9_0008C7809E09_.wvu.PrintArea" hidden="1">#REF!</definedName>
    <definedName name="Z_179EFE3F_A1B1_11D3_8FA9_0008C7809E09_.wvu.PrintTitles" localSheetId="25" hidden="1">#REF!,#REF!</definedName>
    <definedName name="Z_179EFE3F_A1B1_11D3_8FA9_0008C7809E09_.wvu.PrintTitles" localSheetId="7" hidden="1">#REF!,#REF!</definedName>
    <definedName name="Z_179EFE3F_A1B1_11D3_8FA9_0008C7809E09_.wvu.PrintTitles" hidden="1">#REF!,#REF!</definedName>
    <definedName name="Z_179EFE40_A1B1_11D3_8FA9_0008C7809E09_.wvu.PrintArea" localSheetId="25" hidden="1">#REF!</definedName>
    <definedName name="Z_179EFE40_A1B1_11D3_8FA9_0008C7809E09_.wvu.PrintArea" localSheetId="7" hidden="1">#REF!</definedName>
    <definedName name="Z_179EFE40_A1B1_11D3_8FA9_0008C7809E09_.wvu.PrintArea" hidden="1">#REF!</definedName>
    <definedName name="Z_179EFE40_A1B1_11D3_8FA9_0008C7809E09_.wvu.PrintTitles" localSheetId="25" hidden="1">#REF!,#REF!</definedName>
    <definedName name="Z_179EFE40_A1B1_11D3_8FA9_0008C7809E09_.wvu.PrintTitles" localSheetId="7" hidden="1">#REF!,#REF!</definedName>
    <definedName name="Z_179EFE40_A1B1_11D3_8FA9_0008C7809E09_.wvu.PrintTitles" hidden="1">#REF!,#REF!</definedName>
    <definedName name="Z_179EFE41_A1B1_11D3_8FA9_0008C7809E09_.wvu.PrintArea" localSheetId="25" hidden="1">#REF!</definedName>
    <definedName name="Z_179EFE41_A1B1_11D3_8FA9_0008C7809E09_.wvu.PrintArea" localSheetId="7" hidden="1">#REF!</definedName>
    <definedName name="Z_179EFE41_A1B1_11D3_8FA9_0008C7809E09_.wvu.PrintArea" hidden="1">#REF!</definedName>
    <definedName name="Z_179EFE41_A1B1_11D3_8FA9_0008C7809E09_.wvu.PrintTitles" localSheetId="25" hidden="1">#REF!,#REF!</definedName>
    <definedName name="Z_179EFE41_A1B1_11D3_8FA9_0008C7809E09_.wvu.PrintTitles" localSheetId="7" hidden="1">#REF!,#REF!</definedName>
    <definedName name="Z_179EFE41_A1B1_11D3_8FA9_0008C7809E09_.wvu.PrintTitles" hidden="1">#REF!,#REF!</definedName>
    <definedName name="Z_179EFE42_A1B1_11D3_8FA9_0008C7809E09_.wvu.PrintArea" localSheetId="25" hidden="1">#REF!</definedName>
    <definedName name="Z_179EFE42_A1B1_11D3_8FA9_0008C7809E09_.wvu.PrintArea" localSheetId="7" hidden="1">#REF!</definedName>
    <definedName name="Z_179EFE42_A1B1_11D3_8FA9_0008C7809E09_.wvu.PrintArea" hidden="1">#REF!</definedName>
    <definedName name="Z_179EFE42_A1B1_11D3_8FA9_0008C7809E09_.wvu.PrintTitles" localSheetId="25" hidden="1">#REF!,#REF!</definedName>
    <definedName name="Z_179EFE42_A1B1_11D3_8FA9_0008C7809E09_.wvu.PrintTitles" localSheetId="7" hidden="1">#REF!,#REF!</definedName>
    <definedName name="Z_179EFE42_A1B1_11D3_8FA9_0008C7809E09_.wvu.PrintTitles" hidden="1">#REF!,#REF!</definedName>
    <definedName name="Z_179EFE43_A1B1_11D3_8FA9_0008C7809E09_.wvu.PrintArea" localSheetId="25" hidden="1">#REF!</definedName>
    <definedName name="Z_179EFE43_A1B1_11D3_8FA9_0008C7809E09_.wvu.PrintArea" localSheetId="7" hidden="1">#REF!</definedName>
    <definedName name="Z_179EFE43_A1B1_11D3_8FA9_0008C7809E09_.wvu.PrintArea" hidden="1">#REF!</definedName>
    <definedName name="Z_179EFE43_A1B1_11D3_8FA9_0008C7809E09_.wvu.PrintTitles" localSheetId="25" hidden="1">#REF!,#REF!</definedName>
    <definedName name="Z_179EFE43_A1B1_11D3_8FA9_0008C7809E09_.wvu.PrintTitles" localSheetId="7" hidden="1">#REF!,#REF!</definedName>
    <definedName name="Z_179EFE43_A1B1_11D3_8FA9_0008C7809E09_.wvu.PrintTitles" hidden="1">#REF!,#REF!</definedName>
    <definedName name="Z_179EFE44_A1B1_11D3_8FA9_0008C7809E09_.wvu.PrintArea" localSheetId="25" hidden="1">#REF!</definedName>
    <definedName name="Z_179EFE44_A1B1_11D3_8FA9_0008C7809E09_.wvu.PrintArea" localSheetId="7" hidden="1">#REF!</definedName>
    <definedName name="Z_179EFE44_A1B1_11D3_8FA9_0008C7809E09_.wvu.PrintArea" hidden="1">#REF!</definedName>
    <definedName name="Z_179EFE44_A1B1_11D3_8FA9_0008C7809E09_.wvu.PrintTitles" localSheetId="25" hidden="1">#REF!,#REF!</definedName>
    <definedName name="Z_179EFE44_A1B1_11D3_8FA9_0008C7809E09_.wvu.PrintTitles" localSheetId="7" hidden="1">#REF!,#REF!</definedName>
    <definedName name="Z_179EFE44_A1B1_11D3_8FA9_0008C7809E09_.wvu.PrintTitles" hidden="1">#REF!,#REF!</definedName>
    <definedName name="Z_179EFE45_A1B1_11D3_8FA9_0008C7809E09_.wvu.PrintArea" localSheetId="25" hidden="1">#REF!</definedName>
    <definedName name="Z_179EFE45_A1B1_11D3_8FA9_0008C7809E09_.wvu.PrintArea" localSheetId="7" hidden="1">#REF!</definedName>
    <definedName name="Z_179EFE45_A1B1_11D3_8FA9_0008C7809E09_.wvu.PrintArea" hidden="1">#REF!</definedName>
    <definedName name="Z_179EFE45_A1B1_11D3_8FA9_0008C7809E09_.wvu.PrintTitles" localSheetId="25" hidden="1">#REF!,#REF!</definedName>
    <definedName name="Z_179EFE45_A1B1_11D3_8FA9_0008C7809E09_.wvu.PrintTitles" localSheetId="7" hidden="1">#REF!,#REF!</definedName>
    <definedName name="Z_179EFE45_A1B1_11D3_8FA9_0008C7809E09_.wvu.PrintTitles" hidden="1">#REF!,#REF!</definedName>
    <definedName name="Z_179EFE46_A1B1_11D3_8FA9_0008C7809E09_.wvu.PrintArea" localSheetId="25" hidden="1">#REF!</definedName>
    <definedName name="Z_179EFE46_A1B1_11D3_8FA9_0008C7809E09_.wvu.PrintArea" localSheetId="7" hidden="1">#REF!</definedName>
    <definedName name="Z_179EFE46_A1B1_11D3_8FA9_0008C7809E09_.wvu.PrintArea" hidden="1">#REF!</definedName>
    <definedName name="Z_179EFE46_A1B1_11D3_8FA9_0008C7809E09_.wvu.PrintTitles" localSheetId="25" hidden="1">#REF!,#REF!</definedName>
    <definedName name="Z_179EFE46_A1B1_11D3_8FA9_0008C7809E09_.wvu.PrintTitles" localSheetId="7" hidden="1">#REF!,#REF!</definedName>
    <definedName name="Z_179EFE46_A1B1_11D3_8FA9_0008C7809E09_.wvu.PrintTitles" hidden="1">#REF!,#REF!</definedName>
    <definedName name="Z_179EFE47_A1B1_11D3_8FA9_0008C7809E09_.wvu.PrintArea" localSheetId="25" hidden="1">#REF!</definedName>
    <definedName name="Z_179EFE47_A1B1_11D3_8FA9_0008C7809E09_.wvu.PrintArea" localSheetId="7" hidden="1">#REF!</definedName>
    <definedName name="Z_179EFE47_A1B1_11D3_8FA9_0008C7809E09_.wvu.PrintArea" hidden="1">#REF!</definedName>
    <definedName name="Z_179EFE47_A1B1_11D3_8FA9_0008C7809E09_.wvu.PrintTitles" localSheetId="25" hidden="1">#REF!,#REF!</definedName>
    <definedName name="Z_179EFE47_A1B1_11D3_8FA9_0008C7809E09_.wvu.PrintTitles" localSheetId="7" hidden="1">#REF!,#REF!</definedName>
    <definedName name="Z_179EFE47_A1B1_11D3_8FA9_0008C7809E09_.wvu.PrintTitles" hidden="1">#REF!,#REF!</definedName>
    <definedName name="Z_179EFE48_A1B1_11D3_8FA9_0008C7809E09_.wvu.PrintArea" localSheetId="25" hidden="1">#REF!</definedName>
    <definedName name="Z_179EFE48_A1B1_11D3_8FA9_0008C7809E09_.wvu.PrintArea" localSheetId="7" hidden="1">#REF!</definedName>
    <definedName name="Z_179EFE48_A1B1_11D3_8FA9_0008C7809E09_.wvu.PrintArea" hidden="1">#REF!</definedName>
    <definedName name="Z_179EFE48_A1B1_11D3_8FA9_0008C7809E09_.wvu.PrintTitles" localSheetId="25" hidden="1">#REF!,#REF!</definedName>
    <definedName name="Z_179EFE48_A1B1_11D3_8FA9_0008C7809E09_.wvu.PrintTitles" localSheetId="7" hidden="1">#REF!,#REF!</definedName>
    <definedName name="Z_179EFE48_A1B1_11D3_8FA9_0008C7809E09_.wvu.PrintTitles" hidden="1">#REF!,#REF!</definedName>
    <definedName name="Z_179EFE49_A1B1_11D3_8FA9_0008C7809E09_.wvu.PrintArea" localSheetId="25" hidden="1">#REF!</definedName>
    <definedName name="Z_179EFE49_A1B1_11D3_8FA9_0008C7809E09_.wvu.PrintArea" localSheetId="7" hidden="1">#REF!</definedName>
    <definedName name="Z_179EFE49_A1B1_11D3_8FA9_0008C7809E09_.wvu.PrintArea" hidden="1">#REF!</definedName>
    <definedName name="Z_179EFE49_A1B1_11D3_8FA9_0008C7809E09_.wvu.PrintTitles" localSheetId="25" hidden="1">#REF!,#REF!</definedName>
    <definedName name="Z_179EFE49_A1B1_11D3_8FA9_0008C7809E09_.wvu.PrintTitles" localSheetId="7" hidden="1">#REF!,#REF!</definedName>
    <definedName name="Z_179EFE49_A1B1_11D3_8FA9_0008C7809E09_.wvu.PrintTitles" hidden="1">#REF!,#REF!</definedName>
    <definedName name="Z_179EFE4A_A1B1_11D3_8FA9_0008C7809E09_.wvu.PrintArea" localSheetId="25" hidden="1">#REF!</definedName>
    <definedName name="Z_179EFE4A_A1B1_11D3_8FA9_0008C7809E09_.wvu.PrintArea" localSheetId="7" hidden="1">#REF!</definedName>
    <definedName name="Z_179EFE4A_A1B1_11D3_8FA9_0008C7809E09_.wvu.PrintArea" hidden="1">#REF!</definedName>
    <definedName name="Z_179EFE4A_A1B1_11D3_8FA9_0008C7809E09_.wvu.PrintTitles" localSheetId="25" hidden="1">#REF!,#REF!</definedName>
    <definedName name="Z_179EFE4A_A1B1_11D3_8FA9_0008C7809E09_.wvu.PrintTitles" localSheetId="7" hidden="1">#REF!,#REF!</definedName>
    <definedName name="Z_179EFE4A_A1B1_11D3_8FA9_0008C7809E09_.wvu.PrintTitles" hidden="1">#REF!,#REF!</definedName>
    <definedName name="Z_179EFE4B_A1B1_11D3_8FA9_0008C7809E09_.wvu.PrintArea" localSheetId="25" hidden="1">#REF!</definedName>
    <definedName name="Z_179EFE4B_A1B1_11D3_8FA9_0008C7809E09_.wvu.PrintArea" localSheetId="7" hidden="1">#REF!</definedName>
    <definedName name="Z_179EFE4B_A1B1_11D3_8FA9_0008C7809E09_.wvu.PrintArea" hidden="1">#REF!</definedName>
    <definedName name="Z_179EFE4B_A1B1_11D3_8FA9_0008C7809E09_.wvu.PrintTitles" localSheetId="25" hidden="1">#REF!,#REF!</definedName>
    <definedName name="Z_179EFE4B_A1B1_11D3_8FA9_0008C7809E09_.wvu.PrintTitles" localSheetId="7" hidden="1">#REF!,#REF!</definedName>
    <definedName name="Z_179EFE4B_A1B1_11D3_8FA9_0008C7809E09_.wvu.PrintTitles" hidden="1">#REF!,#REF!</definedName>
    <definedName name="Z_179EFE4C_A1B1_11D3_8FA9_0008C7809E09_.wvu.PrintArea" localSheetId="25" hidden="1">#REF!</definedName>
    <definedName name="Z_179EFE4C_A1B1_11D3_8FA9_0008C7809E09_.wvu.PrintArea" localSheetId="7" hidden="1">#REF!</definedName>
    <definedName name="Z_179EFE4C_A1B1_11D3_8FA9_0008C7809E09_.wvu.PrintArea" hidden="1">#REF!</definedName>
    <definedName name="Z_179EFE4C_A1B1_11D3_8FA9_0008C7809E09_.wvu.PrintTitles" localSheetId="25" hidden="1">#REF!,#REF!</definedName>
    <definedName name="Z_179EFE4C_A1B1_11D3_8FA9_0008C7809E09_.wvu.PrintTitles" localSheetId="7" hidden="1">#REF!,#REF!</definedName>
    <definedName name="Z_179EFE4C_A1B1_11D3_8FA9_0008C7809E09_.wvu.PrintTitles" hidden="1">#REF!,#REF!</definedName>
    <definedName name="Z_179EFE4D_A1B1_11D3_8FA9_0008C7809E09_.wvu.PrintArea" localSheetId="25" hidden="1">#REF!</definedName>
    <definedName name="Z_179EFE4D_A1B1_11D3_8FA9_0008C7809E09_.wvu.PrintArea" localSheetId="7" hidden="1">#REF!</definedName>
    <definedName name="Z_179EFE4D_A1B1_11D3_8FA9_0008C7809E09_.wvu.PrintArea" hidden="1">#REF!</definedName>
    <definedName name="Z_179EFE4D_A1B1_11D3_8FA9_0008C7809E09_.wvu.PrintTitles" localSheetId="25" hidden="1">#REF!,#REF!</definedName>
    <definedName name="Z_179EFE4D_A1B1_11D3_8FA9_0008C7809E09_.wvu.PrintTitles" localSheetId="7" hidden="1">#REF!,#REF!</definedName>
    <definedName name="Z_179EFE4D_A1B1_11D3_8FA9_0008C7809E09_.wvu.PrintTitles" hidden="1">#REF!,#REF!</definedName>
    <definedName name="Z_179EFE4E_A1B1_11D3_8FA9_0008C7809E09_.wvu.PrintArea" localSheetId="25" hidden="1">#REF!</definedName>
    <definedName name="Z_179EFE4E_A1B1_11D3_8FA9_0008C7809E09_.wvu.PrintArea" localSheetId="7" hidden="1">#REF!</definedName>
    <definedName name="Z_179EFE4E_A1B1_11D3_8FA9_0008C7809E09_.wvu.PrintArea" hidden="1">#REF!</definedName>
    <definedName name="Z_179EFE4E_A1B1_11D3_8FA9_0008C7809E09_.wvu.PrintTitles" localSheetId="25" hidden="1">#REF!,#REF!</definedName>
    <definedName name="Z_179EFE4E_A1B1_11D3_8FA9_0008C7809E09_.wvu.PrintTitles" localSheetId="7" hidden="1">#REF!,#REF!</definedName>
    <definedName name="Z_179EFE4E_A1B1_11D3_8FA9_0008C7809E09_.wvu.PrintTitles" hidden="1">#REF!,#REF!</definedName>
    <definedName name="Z_179EFE4F_A1B1_11D3_8FA9_0008C7809E09_.wvu.PrintArea" localSheetId="25" hidden="1">#REF!</definedName>
    <definedName name="Z_179EFE4F_A1B1_11D3_8FA9_0008C7809E09_.wvu.PrintArea" localSheetId="7" hidden="1">#REF!</definedName>
    <definedName name="Z_179EFE4F_A1B1_11D3_8FA9_0008C7809E09_.wvu.PrintArea" hidden="1">#REF!</definedName>
    <definedName name="Z_179EFE4F_A1B1_11D3_8FA9_0008C7809E09_.wvu.PrintTitles" localSheetId="25" hidden="1">#REF!,#REF!</definedName>
    <definedName name="Z_179EFE4F_A1B1_11D3_8FA9_0008C7809E09_.wvu.PrintTitles" localSheetId="7" hidden="1">#REF!,#REF!</definedName>
    <definedName name="Z_179EFE4F_A1B1_11D3_8FA9_0008C7809E09_.wvu.PrintTitles" hidden="1">#REF!,#REF!</definedName>
    <definedName name="Z_179EFE50_A1B1_11D3_8FA9_0008C7809E09_.wvu.PrintArea" localSheetId="25" hidden="1">#REF!</definedName>
    <definedName name="Z_179EFE50_A1B1_11D3_8FA9_0008C7809E09_.wvu.PrintArea" localSheetId="7" hidden="1">#REF!</definedName>
    <definedName name="Z_179EFE50_A1B1_11D3_8FA9_0008C7809E09_.wvu.PrintArea" hidden="1">#REF!</definedName>
    <definedName name="Z_179EFE50_A1B1_11D3_8FA9_0008C7809E09_.wvu.PrintTitles" localSheetId="25" hidden="1">#REF!,#REF!</definedName>
    <definedName name="Z_179EFE50_A1B1_11D3_8FA9_0008C7809E09_.wvu.PrintTitles" localSheetId="7" hidden="1">#REF!,#REF!</definedName>
    <definedName name="Z_179EFE50_A1B1_11D3_8FA9_0008C7809E09_.wvu.PrintTitles" hidden="1">#REF!,#REF!</definedName>
    <definedName name="Z_179EFE51_A1B1_11D3_8FA9_0008C7809E09_.wvu.PrintArea" localSheetId="25" hidden="1">#REF!</definedName>
    <definedName name="Z_179EFE51_A1B1_11D3_8FA9_0008C7809E09_.wvu.PrintArea" localSheetId="7" hidden="1">#REF!</definedName>
    <definedName name="Z_179EFE51_A1B1_11D3_8FA9_0008C7809E09_.wvu.PrintArea" hidden="1">#REF!</definedName>
    <definedName name="Z_179EFE51_A1B1_11D3_8FA9_0008C7809E09_.wvu.PrintTitles" localSheetId="25" hidden="1">#REF!,#REF!</definedName>
    <definedName name="Z_179EFE51_A1B1_11D3_8FA9_0008C7809E09_.wvu.PrintTitles" localSheetId="7" hidden="1">#REF!,#REF!</definedName>
    <definedName name="Z_179EFE51_A1B1_11D3_8FA9_0008C7809E09_.wvu.PrintTitles" hidden="1">#REF!,#REF!</definedName>
    <definedName name="Z_179EFE52_A1B1_11D3_8FA9_0008C7809E09_.wvu.PrintArea" localSheetId="25" hidden="1">#REF!</definedName>
    <definedName name="Z_179EFE52_A1B1_11D3_8FA9_0008C7809E09_.wvu.PrintArea" localSheetId="7" hidden="1">#REF!</definedName>
    <definedName name="Z_179EFE52_A1B1_11D3_8FA9_0008C7809E09_.wvu.PrintArea" hidden="1">#REF!</definedName>
    <definedName name="Z_179EFE52_A1B1_11D3_8FA9_0008C7809E09_.wvu.PrintTitles" localSheetId="25" hidden="1">#REF!,#REF!</definedName>
    <definedName name="Z_179EFE52_A1B1_11D3_8FA9_0008C7809E09_.wvu.PrintTitles" localSheetId="7" hidden="1">#REF!,#REF!</definedName>
    <definedName name="Z_179EFE52_A1B1_11D3_8FA9_0008C7809E09_.wvu.PrintTitles" hidden="1">#REF!,#REF!</definedName>
    <definedName name="Z_179EFE53_A1B1_11D3_8FA9_0008C7809E09_.wvu.PrintArea" localSheetId="25" hidden="1">#REF!</definedName>
    <definedName name="Z_179EFE53_A1B1_11D3_8FA9_0008C7809E09_.wvu.PrintArea" localSheetId="7" hidden="1">#REF!</definedName>
    <definedName name="Z_179EFE53_A1B1_11D3_8FA9_0008C7809E09_.wvu.PrintArea" hidden="1">#REF!</definedName>
    <definedName name="Z_179EFE53_A1B1_11D3_8FA9_0008C7809E09_.wvu.PrintTitles" localSheetId="25" hidden="1">#REF!,#REF!</definedName>
    <definedName name="Z_179EFE53_A1B1_11D3_8FA9_0008C7809E09_.wvu.PrintTitles" localSheetId="7" hidden="1">#REF!,#REF!</definedName>
    <definedName name="Z_179EFE53_A1B1_11D3_8FA9_0008C7809E09_.wvu.PrintTitles" hidden="1">#REF!,#REF!</definedName>
    <definedName name="Z_179EFE54_A1B1_11D3_8FA9_0008C7809E09_.wvu.PrintArea" localSheetId="25" hidden="1">#REF!</definedName>
    <definedName name="Z_179EFE54_A1B1_11D3_8FA9_0008C7809E09_.wvu.PrintArea" localSheetId="7" hidden="1">#REF!</definedName>
    <definedName name="Z_179EFE54_A1B1_11D3_8FA9_0008C7809E09_.wvu.PrintArea" hidden="1">#REF!</definedName>
    <definedName name="Z_179EFE54_A1B1_11D3_8FA9_0008C7809E09_.wvu.PrintTitles" localSheetId="25" hidden="1">#REF!,#REF!</definedName>
    <definedName name="Z_179EFE54_A1B1_11D3_8FA9_0008C7809E09_.wvu.PrintTitles" localSheetId="7" hidden="1">#REF!,#REF!</definedName>
    <definedName name="Z_179EFE54_A1B1_11D3_8FA9_0008C7809E09_.wvu.PrintTitles" hidden="1">#REF!,#REF!</definedName>
    <definedName name="Z_179EFE55_A1B1_11D3_8FA9_0008C7809E09_.wvu.PrintArea" localSheetId="25" hidden="1">#REF!</definedName>
    <definedName name="Z_179EFE55_A1B1_11D3_8FA9_0008C7809E09_.wvu.PrintArea" localSheetId="7" hidden="1">#REF!</definedName>
    <definedName name="Z_179EFE55_A1B1_11D3_8FA9_0008C7809E09_.wvu.PrintArea" hidden="1">#REF!</definedName>
    <definedName name="Z_179EFE55_A1B1_11D3_8FA9_0008C7809E09_.wvu.PrintTitles" localSheetId="25" hidden="1">#REF!</definedName>
    <definedName name="Z_179EFE55_A1B1_11D3_8FA9_0008C7809E09_.wvu.PrintTitles" localSheetId="7" hidden="1">#REF!</definedName>
    <definedName name="Z_179EFE55_A1B1_11D3_8FA9_0008C7809E09_.wvu.PrintTitles" hidden="1">#REF!</definedName>
    <definedName name="Z_179EFE56_A1B1_11D3_8FA9_0008C7809E09_.wvu.PrintArea" localSheetId="25" hidden="1">#REF!</definedName>
    <definedName name="Z_179EFE56_A1B1_11D3_8FA9_0008C7809E09_.wvu.PrintArea" localSheetId="7" hidden="1">#REF!</definedName>
    <definedName name="Z_179EFE56_A1B1_11D3_8FA9_0008C7809E09_.wvu.PrintArea" hidden="1">#REF!</definedName>
    <definedName name="Z_179EFE56_A1B1_11D3_8FA9_0008C7809E09_.wvu.PrintTitles" localSheetId="25" hidden="1">#REF!,#REF!</definedName>
    <definedName name="Z_179EFE56_A1B1_11D3_8FA9_0008C7809E09_.wvu.PrintTitles" localSheetId="7" hidden="1">#REF!,#REF!</definedName>
    <definedName name="Z_179EFE56_A1B1_11D3_8FA9_0008C7809E09_.wvu.PrintTitles" hidden="1">#REF!,#REF!</definedName>
    <definedName name="Z_179EFE57_A1B1_11D3_8FA9_0008C7809E09_.wvu.PrintArea" localSheetId="25" hidden="1">#REF!</definedName>
    <definedName name="Z_179EFE57_A1B1_11D3_8FA9_0008C7809E09_.wvu.PrintArea" localSheetId="7" hidden="1">#REF!</definedName>
    <definedName name="Z_179EFE57_A1B1_11D3_8FA9_0008C7809E09_.wvu.PrintArea" hidden="1">#REF!</definedName>
    <definedName name="Z_179EFE57_A1B1_11D3_8FA9_0008C7809E09_.wvu.PrintTitles" localSheetId="25" hidden="1">#REF!,#REF!</definedName>
    <definedName name="Z_179EFE57_A1B1_11D3_8FA9_0008C7809E09_.wvu.PrintTitles" localSheetId="7" hidden="1">#REF!,#REF!</definedName>
    <definedName name="Z_179EFE57_A1B1_11D3_8FA9_0008C7809E09_.wvu.PrintTitles" hidden="1">#REF!,#REF!</definedName>
    <definedName name="Z_179EFE58_A1B1_11D3_8FA9_0008C7809E09_.wvu.PrintArea" localSheetId="25" hidden="1">#REF!</definedName>
    <definedName name="Z_179EFE58_A1B1_11D3_8FA9_0008C7809E09_.wvu.PrintArea" localSheetId="7" hidden="1">#REF!</definedName>
    <definedName name="Z_179EFE58_A1B1_11D3_8FA9_0008C7809E09_.wvu.PrintArea" hidden="1">#REF!</definedName>
    <definedName name="Z_179EFE58_A1B1_11D3_8FA9_0008C7809E09_.wvu.PrintTitles" localSheetId="25" hidden="1">#REF!,#REF!</definedName>
    <definedName name="Z_179EFE58_A1B1_11D3_8FA9_0008C7809E09_.wvu.PrintTitles" localSheetId="7" hidden="1">#REF!,#REF!</definedName>
    <definedName name="Z_179EFE58_A1B1_11D3_8FA9_0008C7809E09_.wvu.PrintTitles" hidden="1">#REF!,#REF!</definedName>
    <definedName name="Z_179EFE59_A1B1_11D3_8FA9_0008C7809E09_.wvu.PrintArea" localSheetId="25" hidden="1">#REF!</definedName>
    <definedName name="Z_179EFE59_A1B1_11D3_8FA9_0008C7809E09_.wvu.PrintArea" localSheetId="7" hidden="1">#REF!</definedName>
    <definedName name="Z_179EFE59_A1B1_11D3_8FA9_0008C7809E09_.wvu.PrintArea" hidden="1">#REF!</definedName>
    <definedName name="Z_179EFE59_A1B1_11D3_8FA9_0008C7809E09_.wvu.PrintTitles" localSheetId="25" hidden="1">#REF!,#REF!</definedName>
    <definedName name="Z_179EFE59_A1B1_11D3_8FA9_0008C7809E09_.wvu.PrintTitles" localSheetId="7" hidden="1">#REF!,#REF!</definedName>
    <definedName name="Z_179EFE59_A1B1_11D3_8FA9_0008C7809E09_.wvu.PrintTitles" hidden="1">#REF!,#REF!</definedName>
    <definedName name="Z_179EFE5A_A1B1_11D3_8FA9_0008C7809E09_.wvu.PrintArea" localSheetId="25" hidden="1">#REF!</definedName>
    <definedName name="Z_179EFE5A_A1B1_11D3_8FA9_0008C7809E09_.wvu.PrintArea" localSheetId="7" hidden="1">#REF!</definedName>
    <definedName name="Z_179EFE5A_A1B1_11D3_8FA9_0008C7809E09_.wvu.PrintArea" hidden="1">#REF!</definedName>
    <definedName name="Z_179EFE5A_A1B1_11D3_8FA9_0008C7809E09_.wvu.PrintTitles" localSheetId="25" hidden="1">#REF!,#REF!</definedName>
    <definedName name="Z_179EFE5A_A1B1_11D3_8FA9_0008C7809E09_.wvu.PrintTitles" localSheetId="7" hidden="1">#REF!,#REF!</definedName>
    <definedName name="Z_179EFE5A_A1B1_11D3_8FA9_0008C7809E09_.wvu.PrintTitles" hidden="1">#REF!,#REF!</definedName>
    <definedName name="Z_1DA8B6E2_5DE1_11D2_8EEC_0008C7BCAF29_.wvu.PrintArea" localSheetId="25" hidden="1">#REF!</definedName>
    <definedName name="Z_1DA8B6E2_5DE1_11D2_8EEC_0008C7BCAF29_.wvu.PrintArea" localSheetId="7" hidden="1">#REF!</definedName>
    <definedName name="Z_1DA8B6E2_5DE1_11D2_8EEC_0008C7BCAF29_.wvu.PrintArea" hidden="1">#REF!</definedName>
    <definedName name="Z_1DA8B6E2_5DE1_11D2_8EEC_0008C7BCAF29_.wvu.PrintTitles" localSheetId="25" hidden="1">#REF!</definedName>
    <definedName name="Z_1DA8B6E2_5DE1_11D2_8EEC_0008C7BCAF29_.wvu.PrintTitles" localSheetId="7" hidden="1">#REF!</definedName>
    <definedName name="Z_1DA8B6E2_5DE1_11D2_8EEC_0008C7BCAF29_.wvu.PrintTitles" hidden="1">#REF!</definedName>
    <definedName name="Z_1DA8B6F1_5DE1_11D2_8EEC_0008C7BCAF29_.wvu.PrintArea" localSheetId="25" hidden="1">#REF!</definedName>
    <definedName name="Z_1DA8B6F1_5DE1_11D2_8EEC_0008C7BCAF29_.wvu.PrintArea" localSheetId="7" hidden="1">#REF!</definedName>
    <definedName name="Z_1DA8B6F1_5DE1_11D2_8EEC_0008C7BCAF29_.wvu.PrintArea" hidden="1">#REF!</definedName>
    <definedName name="Z_1DA8B6F1_5DE1_11D2_8EEC_0008C7BCAF29_.wvu.PrintTitles" localSheetId="25" hidden="1">#REF!</definedName>
    <definedName name="Z_1DA8B6F1_5DE1_11D2_8EEC_0008C7BCAF29_.wvu.PrintTitles" localSheetId="7" hidden="1">#REF!</definedName>
    <definedName name="Z_1DA8B6F1_5DE1_11D2_8EEC_0008C7BCAF29_.wvu.PrintTitles" hidden="1">#REF!</definedName>
    <definedName name="Z_1DA8B6FE_5DE1_11D2_8EEC_0008C7BCAF29_.wvu.PrintArea" localSheetId="25" hidden="1">#REF!</definedName>
    <definedName name="Z_1DA8B6FE_5DE1_11D2_8EEC_0008C7BCAF29_.wvu.PrintArea" localSheetId="7" hidden="1">#REF!</definedName>
    <definedName name="Z_1DA8B6FE_5DE1_11D2_8EEC_0008C7BCAF29_.wvu.PrintArea" hidden="1">#REF!</definedName>
    <definedName name="Z_1DA8B6FE_5DE1_11D2_8EEC_0008C7BCAF29_.wvu.PrintTitles" localSheetId="25" hidden="1">#REF!,#REF!</definedName>
    <definedName name="Z_1DA8B6FE_5DE1_11D2_8EEC_0008C7BCAF29_.wvu.PrintTitles" localSheetId="7" hidden="1">#REF!,#REF!</definedName>
    <definedName name="Z_1DA8B6FE_5DE1_11D2_8EEC_0008C7BCAF29_.wvu.PrintTitles" hidden="1">#REF!,#REF!</definedName>
    <definedName name="Z_23F18827_7997_11D6_8750_00508BD3B3BA_.wvu.Cols" localSheetId="25" hidden="1">#REF!,#REF!</definedName>
    <definedName name="Z_23F18827_7997_11D6_8750_00508BD3B3BA_.wvu.Cols" localSheetId="7" hidden="1">#REF!,#REF!</definedName>
    <definedName name="Z_23F18827_7997_11D6_8750_00508BD3B3BA_.wvu.Cols" hidden="1">#REF!,#REF!</definedName>
    <definedName name="Z_23F18827_7997_11D6_8750_00508BD3B3BA_.wvu.PrintArea" localSheetId="25" hidden="1">#REF!</definedName>
    <definedName name="Z_23F18827_7997_11D6_8750_00508BD3B3BA_.wvu.PrintArea" localSheetId="7" hidden="1">#REF!</definedName>
    <definedName name="Z_23F18827_7997_11D6_8750_00508BD3B3BA_.wvu.PrintArea" hidden="1">#REF!</definedName>
    <definedName name="Z_2DA61901_F1AB_11D2_8EBB_0008C77C0743_.wvu.PrintArea" localSheetId="25" hidden="1">#REF!</definedName>
    <definedName name="Z_2DA61901_F1AB_11D2_8EBB_0008C77C0743_.wvu.PrintArea" localSheetId="7" hidden="1">#REF!</definedName>
    <definedName name="Z_2DA61901_F1AB_11D2_8EBB_0008C77C0743_.wvu.PrintArea" hidden="1">#REF!</definedName>
    <definedName name="Z_2DA61901_F1AB_11D2_8EBB_0008C77C0743_.wvu.PrintTitles" localSheetId="25" hidden="1">#REF!</definedName>
    <definedName name="Z_2DA61901_F1AB_11D2_8EBB_0008C77C0743_.wvu.PrintTitles" localSheetId="7" hidden="1">#REF!</definedName>
    <definedName name="Z_2DA61901_F1AB_11D2_8EBB_0008C77C0743_.wvu.PrintTitles" hidden="1">#REF!</definedName>
    <definedName name="Z_2DA61914_F1AB_11D2_8EBB_0008C77C0743_.wvu.PrintArea" localSheetId="25" hidden="1">#REF!</definedName>
    <definedName name="Z_2DA61914_F1AB_11D2_8EBB_0008C77C0743_.wvu.PrintArea" localSheetId="7" hidden="1">#REF!</definedName>
    <definedName name="Z_2DA61914_F1AB_11D2_8EBB_0008C77C0743_.wvu.PrintArea" hidden="1">#REF!</definedName>
    <definedName name="Z_2DA61914_F1AB_11D2_8EBB_0008C77C0743_.wvu.PrintTitles" localSheetId="25" hidden="1">#REF!</definedName>
    <definedName name="Z_2DA61914_F1AB_11D2_8EBB_0008C77C0743_.wvu.PrintTitles" localSheetId="7" hidden="1">#REF!</definedName>
    <definedName name="Z_2DA61914_F1AB_11D2_8EBB_0008C77C0743_.wvu.PrintTitles" hidden="1">#REF!</definedName>
    <definedName name="Z_2DA61924_F1AB_11D2_8EBB_0008C77C0743_.wvu.PrintArea" localSheetId="25" hidden="1">#REF!</definedName>
    <definedName name="Z_2DA61924_F1AB_11D2_8EBB_0008C77C0743_.wvu.PrintArea" localSheetId="7" hidden="1">#REF!</definedName>
    <definedName name="Z_2DA61924_F1AB_11D2_8EBB_0008C77C0743_.wvu.PrintArea" hidden="1">#REF!</definedName>
    <definedName name="Z_2DA61924_F1AB_11D2_8EBB_0008C77C0743_.wvu.PrintTitles" localSheetId="25" hidden="1">#REF!,#REF!</definedName>
    <definedName name="Z_2DA61924_F1AB_11D2_8EBB_0008C77C0743_.wvu.PrintTitles" localSheetId="7" hidden="1">#REF!,#REF!</definedName>
    <definedName name="Z_2DA61924_F1AB_11D2_8EBB_0008C77C0743_.wvu.PrintTitles" hidden="1">#REF!,#REF!</definedName>
    <definedName name="Z_3FBA103C_5DE2_11D2_8EE8_0008C77CC149_.wvu.PrintArea" localSheetId="25" hidden="1">#REF!</definedName>
    <definedName name="Z_3FBA103C_5DE2_11D2_8EE8_0008C77CC149_.wvu.PrintArea" localSheetId="7" hidden="1">#REF!</definedName>
    <definedName name="Z_3FBA103C_5DE2_11D2_8EE8_0008C77CC149_.wvu.PrintArea" hidden="1">#REF!</definedName>
    <definedName name="Z_3FBA103C_5DE2_11D2_8EE8_0008C77CC149_.wvu.PrintTitles" localSheetId="25" hidden="1">#REF!</definedName>
    <definedName name="Z_3FBA103C_5DE2_11D2_8EE8_0008C77CC149_.wvu.PrintTitles" localSheetId="7" hidden="1">#REF!</definedName>
    <definedName name="Z_3FBA103C_5DE2_11D2_8EE8_0008C77CC149_.wvu.PrintTitles" hidden="1">#REF!</definedName>
    <definedName name="Z_3FBA104B_5DE2_11D2_8EE8_0008C77CC149_.wvu.PrintArea" localSheetId="25" hidden="1">#REF!</definedName>
    <definedName name="Z_3FBA104B_5DE2_11D2_8EE8_0008C77CC149_.wvu.PrintArea" localSheetId="7" hidden="1">#REF!</definedName>
    <definedName name="Z_3FBA104B_5DE2_11D2_8EE8_0008C77CC149_.wvu.PrintArea" hidden="1">#REF!</definedName>
    <definedName name="Z_3FBA104B_5DE2_11D2_8EE8_0008C77CC149_.wvu.PrintTitles" localSheetId="25" hidden="1">#REF!</definedName>
    <definedName name="Z_3FBA104B_5DE2_11D2_8EE8_0008C77CC149_.wvu.PrintTitles" localSheetId="7" hidden="1">#REF!</definedName>
    <definedName name="Z_3FBA104B_5DE2_11D2_8EE8_0008C77CC149_.wvu.PrintTitles" hidden="1">#REF!</definedName>
    <definedName name="Z_3FBA1058_5DE2_11D2_8EE8_0008C77CC149_.wvu.PrintArea" localSheetId="25" hidden="1">#REF!</definedName>
    <definedName name="Z_3FBA1058_5DE2_11D2_8EE8_0008C77CC149_.wvu.PrintArea" localSheetId="7" hidden="1">#REF!</definedName>
    <definedName name="Z_3FBA1058_5DE2_11D2_8EE8_0008C77CC149_.wvu.PrintArea" hidden="1">#REF!</definedName>
    <definedName name="Z_3FBA1058_5DE2_11D2_8EE8_0008C77CC149_.wvu.PrintTitles" localSheetId="25" hidden="1">#REF!,#REF!</definedName>
    <definedName name="Z_3FBA1058_5DE2_11D2_8EE8_0008C77CC149_.wvu.PrintTitles" localSheetId="7" hidden="1">#REF!,#REF!</definedName>
    <definedName name="Z_3FBA1058_5DE2_11D2_8EE8_0008C77CC149_.wvu.PrintTitles" hidden="1">#REF!,#REF!</definedName>
    <definedName name="Z_3FE15DB3_17FC_11D2_8E97_0008C77CC149_.wvu.PrintArea" localSheetId="25" hidden="1">#REF!</definedName>
    <definedName name="Z_3FE15DB3_17FC_11D2_8E97_0008C77CC149_.wvu.PrintArea" localSheetId="7" hidden="1">#REF!</definedName>
    <definedName name="Z_3FE15DB3_17FC_11D2_8E97_0008C77CC149_.wvu.PrintArea" hidden="1">#REF!</definedName>
    <definedName name="Z_3FE15DB3_17FC_11D2_8E97_0008C77CC149_.wvu.PrintTitles" localSheetId="25" hidden="1">#REF!</definedName>
    <definedName name="Z_3FE15DB3_17FC_11D2_8E97_0008C77CC149_.wvu.PrintTitles" localSheetId="7" hidden="1">#REF!</definedName>
    <definedName name="Z_3FE15DB3_17FC_11D2_8E97_0008C77CC149_.wvu.PrintTitles" hidden="1">#REF!</definedName>
    <definedName name="Z_3FE15DC2_17FC_11D2_8E97_0008C77CC149_.wvu.PrintArea" localSheetId="25" hidden="1">#REF!</definedName>
    <definedName name="Z_3FE15DC2_17FC_11D2_8E97_0008C77CC149_.wvu.PrintArea" localSheetId="7" hidden="1">#REF!</definedName>
    <definedName name="Z_3FE15DC2_17FC_11D2_8E97_0008C77CC149_.wvu.PrintArea" hidden="1">#REF!</definedName>
    <definedName name="Z_3FE15DC2_17FC_11D2_8E97_0008C77CC149_.wvu.PrintTitles" localSheetId="25" hidden="1">#REF!</definedName>
    <definedName name="Z_3FE15DC2_17FC_11D2_8E97_0008C77CC149_.wvu.PrintTitles" localSheetId="7" hidden="1">#REF!</definedName>
    <definedName name="Z_3FE15DC2_17FC_11D2_8E97_0008C77CC149_.wvu.PrintTitles" hidden="1">#REF!</definedName>
    <definedName name="Z_3FE15DCF_17FC_11D2_8E97_0008C77CC149_.wvu.PrintArea" localSheetId="25" hidden="1">#REF!</definedName>
    <definedName name="Z_3FE15DCF_17FC_11D2_8E97_0008C77CC149_.wvu.PrintArea" localSheetId="7" hidden="1">#REF!</definedName>
    <definedName name="Z_3FE15DCF_17FC_11D2_8E97_0008C77CC149_.wvu.PrintArea" hidden="1">#REF!</definedName>
    <definedName name="Z_3FE15DCF_17FC_11D2_8E97_0008C77CC149_.wvu.PrintTitles" localSheetId="25" hidden="1">#REF!,#REF!</definedName>
    <definedName name="Z_3FE15DCF_17FC_11D2_8E97_0008C77CC149_.wvu.PrintTitles" localSheetId="7" hidden="1">#REF!,#REF!</definedName>
    <definedName name="Z_3FE15DCF_17FC_11D2_8E97_0008C77CC149_.wvu.PrintTitles" hidden="1">#REF!,#REF!</definedName>
    <definedName name="Z_4CC3570C_99A5_11D2_8E90_0008C7BCAF29_.wvu.PrintArea" localSheetId="25" hidden="1">#REF!</definedName>
    <definedName name="Z_4CC3570C_99A5_11D2_8E90_0008C7BCAF29_.wvu.PrintArea" localSheetId="7" hidden="1">#REF!</definedName>
    <definedName name="Z_4CC3570C_99A5_11D2_8E90_0008C7BCAF29_.wvu.PrintArea" hidden="1">#REF!</definedName>
    <definedName name="Z_4CC3570C_99A5_11D2_8E90_0008C7BCAF29_.wvu.PrintTitles" localSheetId="25" hidden="1">#REF!,#REF!</definedName>
    <definedName name="Z_4CC3570C_99A5_11D2_8E90_0008C7BCAF29_.wvu.PrintTitles" localSheetId="7" hidden="1">#REF!,#REF!</definedName>
    <definedName name="Z_4CC3570C_99A5_11D2_8E90_0008C7BCAF29_.wvu.PrintTitles" hidden="1">#REF!,#REF!</definedName>
    <definedName name="Z_4CC3570F_99A5_11D2_8E90_0008C7BCAF29_.wvu.PrintArea" localSheetId="25" hidden="1">#REF!</definedName>
    <definedName name="Z_4CC3570F_99A5_11D2_8E90_0008C7BCAF29_.wvu.PrintArea" localSheetId="7" hidden="1">#REF!</definedName>
    <definedName name="Z_4CC3570F_99A5_11D2_8E90_0008C7BCAF29_.wvu.PrintArea" hidden="1">#REF!</definedName>
    <definedName name="Z_4CC3570F_99A5_11D2_8E90_0008C7BCAF29_.wvu.PrintTitles" localSheetId="25" hidden="1">#REF!</definedName>
    <definedName name="Z_4CC3570F_99A5_11D2_8E90_0008C7BCAF29_.wvu.PrintTitles" localSheetId="7" hidden="1">#REF!</definedName>
    <definedName name="Z_4CC3570F_99A5_11D2_8E90_0008C7BCAF29_.wvu.PrintTitles" hidden="1">#REF!</definedName>
    <definedName name="Z_4CC35714_99A5_11D2_8E90_0008C7BCAF29_.wvu.PrintArea" localSheetId="25" hidden="1">#REF!</definedName>
    <definedName name="Z_4CC35714_99A5_11D2_8E90_0008C7BCAF29_.wvu.PrintArea" localSheetId="7" hidden="1">#REF!</definedName>
    <definedName name="Z_4CC35714_99A5_11D2_8E90_0008C7BCAF29_.wvu.PrintArea" hidden="1">#REF!</definedName>
    <definedName name="Z_4CC35714_99A5_11D2_8E90_0008C7BCAF29_.wvu.PrintTitles" localSheetId="25" hidden="1">#REF!,#REF!</definedName>
    <definedName name="Z_4CC35714_99A5_11D2_8E90_0008C7BCAF29_.wvu.PrintTitles" localSheetId="7" hidden="1">#REF!,#REF!</definedName>
    <definedName name="Z_4CC35714_99A5_11D2_8E90_0008C7BCAF29_.wvu.PrintTitles" hidden="1">#REF!,#REF!</definedName>
    <definedName name="Z_4CC35716_99A5_11D2_8E90_0008C7BCAF29_.wvu.PrintArea" localSheetId="25" hidden="1">#REF!</definedName>
    <definedName name="Z_4CC35716_99A5_11D2_8E90_0008C7BCAF29_.wvu.PrintArea" localSheetId="7" hidden="1">#REF!</definedName>
    <definedName name="Z_4CC35716_99A5_11D2_8E90_0008C7BCAF29_.wvu.PrintArea" hidden="1">#REF!</definedName>
    <definedName name="Z_4CC35716_99A5_11D2_8E90_0008C7BCAF29_.wvu.PrintTitles" localSheetId="25" hidden="1">#REF!,#REF!</definedName>
    <definedName name="Z_4CC35716_99A5_11D2_8E90_0008C7BCAF29_.wvu.PrintTitles" localSheetId="7" hidden="1">#REF!,#REF!</definedName>
    <definedName name="Z_4CC35716_99A5_11D2_8E90_0008C7BCAF29_.wvu.PrintTitles" hidden="1">#REF!,#REF!</definedName>
    <definedName name="Z_4CC35719_99A5_11D2_8E90_0008C7BCAF29_.wvu.PrintArea" localSheetId="25" hidden="1">#REF!</definedName>
    <definedName name="Z_4CC35719_99A5_11D2_8E90_0008C7BCAF29_.wvu.PrintArea" localSheetId="7" hidden="1">#REF!</definedName>
    <definedName name="Z_4CC35719_99A5_11D2_8E90_0008C7BCAF29_.wvu.PrintArea" hidden="1">#REF!</definedName>
    <definedName name="Z_4CC35719_99A5_11D2_8E90_0008C7BCAF29_.wvu.PrintTitles" localSheetId="25" hidden="1">#REF!</definedName>
    <definedName name="Z_4CC35719_99A5_11D2_8E90_0008C7BCAF29_.wvu.PrintTitles" localSheetId="7" hidden="1">#REF!</definedName>
    <definedName name="Z_4CC35719_99A5_11D2_8E90_0008C7BCAF29_.wvu.PrintTitles" hidden="1">#REF!</definedName>
    <definedName name="Z_4CC3571E_99A5_11D2_8E90_0008C7BCAF29_.wvu.PrintArea" localSheetId="25" hidden="1">#REF!</definedName>
    <definedName name="Z_4CC3571E_99A5_11D2_8E90_0008C7BCAF29_.wvu.PrintArea" localSheetId="7" hidden="1">#REF!</definedName>
    <definedName name="Z_4CC3571E_99A5_11D2_8E90_0008C7BCAF29_.wvu.PrintArea" hidden="1">#REF!</definedName>
    <definedName name="Z_4CC3571E_99A5_11D2_8E90_0008C7BCAF29_.wvu.PrintTitles" localSheetId="25" hidden="1">#REF!,#REF!</definedName>
    <definedName name="Z_4CC3571E_99A5_11D2_8E90_0008C7BCAF29_.wvu.PrintTitles" localSheetId="7" hidden="1">#REF!,#REF!</definedName>
    <definedName name="Z_4CC3571E_99A5_11D2_8E90_0008C7BCAF29_.wvu.PrintTitles" hidden="1">#REF!,#REF!</definedName>
    <definedName name="Z_4CC35721_99A5_11D2_8E90_0008C7BCAF29_.wvu.PrintArea" localSheetId="25" hidden="1">#REF!</definedName>
    <definedName name="Z_4CC35721_99A5_11D2_8E90_0008C7BCAF29_.wvu.PrintArea" localSheetId="7" hidden="1">#REF!</definedName>
    <definedName name="Z_4CC35721_99A5_11D2_8E90_0008C7BCAF29_.wvu.PrintArea" hidden="1">#REF!</definedName>
    <definedName name="Z_4CC35721_99A5_11D2_8E90_0008C7BCAF29_.wvu.PrintTitles" localSheetId="25" hidden="1">#REF!,#REF!</definedName>
    <definedName name="Z_4CC35721_99A5_11D2_8E90_0008C7BCAF29_.wvu.PrintTitles" localSheetId="7" hidden="1">#REF!,#REF!</definedName>
    <definedName name="Z_4CC35721_99A5_11D2_8E90_0008C7BCAF29_.wvu.PrintTitles" hidden="1">#REF!,#REF!</definedName>
    <definedName name="Z_5F95E421_892A_11D2_8E7F_0008C7809E09_.wvu.PrintArea" localSheetId="25" hidden="1">#REF!</definedName>
    <definedName name="Z_5F95E421_892A_11D2_8E7F_0008C7809E09_.wvu.PrintArea" localSheetId="7" hidden="1">#REF!</definedName>
    <definedName name="Z_5F95E421_892A_11D2_8E7F_0008C7809E09_.wvu.PrintArea" hidden="1">#REF!</definedName>
    <definedName name="Z_5F95E421_892A_11D2_8E7F_0008C7809E09_.wvu.PrintTitles" localSheetId="25" hidden="1">#REF!,#REF!</definedName>
    <definedName name="Z_5F95E421_892A_11D2_8E7F_0008C7809E09_.wvu.PrintTitles" localSheetId="7" hidden="1">#REF!,#REF!</definedName>
    <definedName name="Z_5F95E421_892A_11D2_8E7F_0008C7809E09_.wvu.PrintTitles" hidden="1">#REF!,#REF!</definedName>
    <definedName name="Z_5F95E424_892A_11D2_8E7F_0008C7809E09_.wvu.PrintArea" localSheetId="25" hidden="1">#REF!</definedName>
    <definedName name="Z_5F95E424_892A_11D2_8E7F_0008C7809E09_.wvu.PrintArea" localSheetId="7" hidden="1">#REF!</definedName>
    <definedName name="Z_5F95E424_892A_11D2_8E7F_0008C7809E09_.wvu.PrintArea" hidden="1">#REF!</definedName>
    <definedName name="Z_5F95E424_892A_11D2_8E7F_0008C7809E09_.wvu.PrintTitles" localSheetId="25" hidden="1">#REF!</definedName>
    <definedName name="Z_5F95E424_892A_11D2_8E7F_0008C7809E09_.wvu.PrintTitles" localSheetId="7" hidden="1">#REF!</definedName>
    <definedName name="Z_5F95E424_892A_11D2_8E7F_0008C7809E09_.wvu.PrintTitles" hidden="1">#REF!</definedName>
    <definedName name="Z_5F95E429_892A_11D2_8E7F_0008C7809E09_.wvu.PrintArea" localSheetId="25" hidden="1">#REF!</definedName>
    <definedName name="Z_5F95E429_892A_11D2_8E7F_0008C7809E09_.wvu.PrintArea" localSheetId="7" hidden="1">#REF!</definedName>
    <definedName name="Z_5F95E429_892A_11D2_8E7F_0008C7809E09_.wvu.PrintArea" hidden="1">#REF!</definedName>
    <definedName name="Z_5F95E429_892A_11D2_8E7F_0008C7809E09_.wvu.PrintTitles" localSheetId="25" hidden="1">#REF!,#REF!</definedName>
    <definedName name="Z_5F95E429_892A_11D2_8E7F_0008C7809E09_.wvu.PrintTitles" localSheetId="7" hidden="1">#REF!,#REF!</definedName>
    <definedName name="Z_5F95E429_892A_11D2_8E7F_0008C7809E09_.wvu.PrintTitles" hidden="1">#REF!,#REF!</definedName>
    <definedName name="Z_5F95E42B_892A_11D2_8E7F_0008C7809E09_.wvu.PrintArea" localSheetId="25" hidden="1">#REF!</definedName>
    <definedName name="Z_5F95E42B_892A_11D2_8E7F_0008C7809E09_.wvu.PrintArea" localSheetId="7" hidden="1">#REF!</definedName>
    <definedName name="Z_5F95E42B_892A_11D2_8E7F_0008C7809E09_.wvu.PrintArea" hidden="1">#REF!</definedName>
    <definedName name="Z_5F95E42B_892A_11D2_8E7F_0008C7809E09_.wvu.PrintTitles" localSheetId="25" hidden="1">#REF!,#REF!</definedName>
    <definedName name="Z_5F95E42B_892A_11D2_8E7F_0008C7809E09_.wvu.PrintTitles" localSheetId="7" hidden="1">#REF!,#REF!</definedName>
    <definedName name="Z_5F95E42B_892A_11D2_8E7F_0008C7809E09_.wvu.PrintTitles" hidden="1">#REF!,#REF!</definedName>
    <definedName name="Z_5F95E42E_892A_11D2_8E7F_0008C7809E09_.wvu.PrintArea" localSheetId="25" hidden="1">#REF!</definedName>
    <definedName name="Z_5F95E42E_892A_11D2_8E7F_0008C7809E09_.wvu.PrintArea" localSheetId="7" hidden="1">#REF!</definedName>
    <definedName name="Z_5F95E42E_892A_11D2_8E7F_0008C7809E09_.wvu.PrintArea" hidden="1">#REF!</definedName>
    <definedName name="Z_5F95E42E_892A_11D2_8E7F_0008C7809E09_.wvu.PrintTitles" localSheetId="25" hidden="1">#REF!</definedName>
    <definedName name="Z_5F95E42E_892A_11D2_8E7F_0008C7809E09_.wvu.PrintTitles" localSheetId="7" hidden="1">#REF!</definedName>
    <definedName name="Z_5F95E42E_892A_11D2_8E7F_0008C7809E09_.wvu.PrintTitles" hidden="1">#REF!</definedName>
    <definedName name="Z_5F95E433_892A_11D2_8E7F_0008C7809E09_.wvu.PrintArea" localSheetId="25" hidden="1">#REF!</definedName>
    <definedName name="Z_5F95E433_892A_11D2_8E7F_0008C7809E09_.wvu.PrintArea" localSheetId="7" hidden="1">#REF!</definedName>
    <definedName name="Z_5F95E433_892A_11D2_8E7F_0008C7809E09_.wvu.PrintArea" hidden="1">#REF!</definedName>
    <definedName name="Z_5F95E433_892A_11D2_8E7F_0008C7809E09_.wvu.PrintTitles" localSheetId="25" hidden="1">#REF!,#REF!</definedName>
    <definedName name="Z_5F95E433_892A_11D2_8E7F_0008C7809E09_.wvu.PrintTitles" localSheetId="7" hidden="1">#REF!,#REF!</definedName>
    <definedName name="Z_5F95E433_892A_11D2_8E7F_0008C7809E09_.wvu.PrintTitles" hidden="1">#REF!,#REF!</definedName>
    <definedName name="Z_5F95E436_892A_11D2_8E7F_0008C7809E09_.wvu.PrintArea" localSheetId="25" hidden="1">#REF!</definedName>
    <definedName name="Z_5F95E436_892A_11D2_8E7F_0008C7809E09_.wvu.PrintArea" localSheetId="7" hidden="1">#REF!</definedName>
    <definedName name="Z_5F95E436_892A_11D2_8E7F_0008C7809E09_.wvu.PrintArea" hidden="1">#REF!</definedName>
    <definedName name="Z_5F95E436_892A_11D2_8E7F_0008C7809E09_.wvu.PrintTitles" localSheetId="25" hidden="1">#REF!,#REF!</definedName>
    <definedName name="Z_5F95E436_892A_11D2_8E7F_0008C7809E09_.wvu.PrintTitles" localSheetId="7" hidden="1">#REF!,#REF!</definedName>
    <definedName name="Z_5F95E436_892A_11D2_8E7F_0008C7809E09_.wvu.PrintTitles" hidden="1">#REF!,#REF!</definedName>
    <definedName name="Z_61DB0F02_10ED_11D2_8E73_0008C77C0743_.wvu.PrintArea" localSheetId="25" hidden="1">#REF!</definedName>
    <definedName name="Z_61DB0F02_10ED_11D2_8E73_0008C77C0743_.wvu.PrintArea" localSheetId="7" hidden="1">#REF!</definedName>
    <definedName name="Z_61DB0F02_10ED_11D2_8E73_0008C77C0743_.wvu.PrintArea" hidden="1">#REF!</definedName>
    <definedName name="Z_61DB0F02_10ED_11D2_8E73_0008C77C0743_.wvu.PrintTitles" localSheetId="25" hidden="1">#REF!</definedName>
    <definedName name="Z_61DB0F02_10ED_11D2_8E73_0008C77C0743_.wvu.PrintTitles" localSheetId="7" hidden="1">#REF!</definedName>
    <definedName name="Z_61DB0F02_10ED_11D2_8E73_0008C77C0743_.wvu.PrintTitles" hidden="1">#REF!</definedName>
    <definedName name="Z_61DB0F11_10ED_11D2_8E73_0008C77C0743_.wvu.PrintArea" localSheetId="25" hidden="1">#REF!</definedName>
    <definedName name="Z_61DB0F11_10ED_11D2_8E73_0008C77C0743_.wvu.PrintArea" localSheetId="7" hidden="1">#REF!</definedName>
    <definedName name="Z_61DB0F11_10ED_11D2_8E73_0008C77C0743_.wvu.PrintArea" hidden="1">#REF!</definedName>
    <definedName name="Z_61DB0F11_10ED_11D2_8E73_0008C77C0743_.wvu.PrintTitles" localSheetId="25" hidden="1">#REF!</definedName>
    <definedName name="Z_61DB0F11_10ED_11D2_8E73_0008C77C0743_.wvu.PrintTitles" localSheetId="7" hidden="1">#REF!</definedName>
    <definedName name="Z_61DB0F11_10ED_11D2_8E73_0008C77C0743_.wvu.PrintTitles" hidden="1">#REF!</definedName>
    <definedName name="Z_61DB0F1E_10ED_11D2_8E73_0008C77C0743_.wvu.PrintArea" localSheetId="25" hidden="1">#REF!</definedName>
    <definedName name="Z_61DB0F1E_10ED_11D2_8E73_0008C77C0743_.wvu.PrintArea" localSheetId="7" hidden="1">#REF!</definedName>
    <definedName name="Z_61DB0F1E_10ED_11D2_8E73_0008C77C0743_.wvu.PrintArea" hidden="1">#REF!</definedName>
    <definedName name="Z_61DB0F1E_10ED_11D2_8E73_0008C77C0743_.wvu.PrintTitles" localSheetId="25" hidden="1">#REF!,#REF!</definedName>
    <definedName name="Z_61DB0F1E_10ED_11D2_8E73_0008C77C0743_.wvu.PrintTitles" localSheetId="7" hidden="1">#REF!,#REF!</definedName>
    <definedName name="Z_61DB0F1E_10ED_11D2_8E73_0008C77C0743_.wvu.PrintTitles" hidden="1">#REF!,#REF!</definedName>
    <definedName name="Z_6749F589_14FD_11D3_8EF9_0008C7BCAF29_.wvu.PrintArea" localSheetId="25" hidden="1">#REF!</definedName>
    <definedName name="Z_6749F589_14FD_11D3_8EF9_0008C7BCAF29_.wvu.PrintArea" localSheetId="7" hidden="1">#REF!</definedName>
    <definedName name="Z_6749F589_14FD_11D3_8EF9_0008C7BCAF29_.wvu.PrintArea" hidden="1">#REF!</definedName>
    <definedName name="Z_6749F589_14FD_11D3_8EF9_0008C7BCAF29_.wvu.PrintTitles" localSheetId="25" hidden="1">#REF!</definedName>
    <definedName name="Z_6749F589_14FD_11D3_8EF9_0008C7BCAF29_.wvu.PrintTitles" localSheetId="7" hidden="1">#REF!</definedName>
    <definedName name="Z_6749F589_14FD_11D3_8EF9_0008C7BCAF29_.wvu.PrintTitles" hidden="1">#REF!</definedName>
    <definedName name="Z_6749F59C_14FD_11D3_8EF9_0008C7BCAF29_.wvu.PrintArea" localSheetId="25" hidden="1">#REF!</definedName>
    <definedName name="Z_6749F59C_14FD_11D3_8EF9_0008C7BCAF29_.wvu.PrintArea" localSheetId="7" hidden="1">#REF!</definedName>
    <definedName name="Z_6749F59C_14FD_11D3_8EF9_0008C7BCAF29_.wvu.PrintArea" hidden="1">#REF!</definedName>
    <definedName name="Z_6749F59C_14FD_11D3_8EF9_0008C7BCAF29_.wvu.PrintTitles" localSheetId="25" hidden="1">#REF!</definedName>
    <definedName name="Z_6749F59C_14FD_11D3_8EF9_0008C7BCAF29_.wvu.PrintTitles" localSheetId="7" hidden="1">#REF!</definedName>
    <definedName name="Z_6749F59C_14FD_11D3_8EF9_0008C7BCAF29_.wvu.PrintTitles" hidden="1">#REF!</definedName>
    <definedName name="Z_6749F5AC_14FD_11D3_8EF9_0008C7BCAF29_.wvu.PrintArea" localSheetId="25" hidden="1">#REF!</definedName>
    <definedName name="Z_6749F5AC_14FD_11D3_8EF9_0008C7BCAF29_.wvu.PrintArea" localSheetId="7" hidden="1">#REF!</definedName>
    <definedName name="Z_6749F5AC_14FD_11D3_8EF9_0008C7BCAF29_.wvu.PrintArea" hidden="1">#REF!</definedName>
    <definedName name="Z_6749F5AC_14FD_11D3_8EF9_0008C7BCAF29_.wvu.PrintTitles" localSheetId="25" hidden="1">#REF!,#REF!</definedName>
    <definedName name="Z_6749F5AC_14FD_11D3_8EF9_0008C7BCAF29_.wvu.PrintTitles" localSheetId="7" hidden="1">#REF!,#REF!</definedName>
    <definedName name="Z_6749F5AC_14FD_11D3_8EF9_0008C7BCAF29_.wvu.PrintTitles" hidden="1">#REF!,#REF!</definedName>
    <definedName name="Z_68F84A93_5E0B_11D2_8EEE_0008C7BCAF29_.wvu.PrintArea" localSheetId="25" hidden="1">#REF!</definedName>
    <definedName name="Z_68F84A93_5E0B_11D2_8EEE_0008C7BCAF29_.wvu.PrintArea" localSheetId="7" hidden="1">#REF!</definedName>
    <definedName name="Z_68F84A93_5E0B_11D2_8EEE_0008C7BCAF29_.wvu.PrintArea" hidden="1">#REF!</definedName>
    <definedName name="Z_68F84A93_5E0B_11D2_8EEE_0008C7BCAF29_.wvu.PrintTitles" localSheetId="25" hidden="1">#REF!</definedName>
    <definedName name="Z_68F84A93_5E0B_11D2_8EEE_0008C7BCAF29_.wvu.PrintTitles" localSheetId="7" hidden="1">#REF!</definedName>
    <definedName name="Z_68F84A93_5E0B_11D2_8EEE_0008C7BCAF29_.wvu.PrintTitles" hidden="1">#REF!</definedName>
    <definedName name="Z_68F84AA2_5E0B_11D2_8EEE_0008C7BCAF29_.wvu.PrintArea" localSheetId="25" hidden="1">#REF!</definedName>
    <definedName name="Z_68F84AA2_5E0B_11D2_8EEE_0008C7BCAF29_.wvu.PrintArea" localSheetId="7" hidden="1">#REF!</definedName>
    <definedName name="Z_68F84AA2_5E0B_11D2_8EEE_0008C7BCAF29_.wvu.PrintArea" hidden="1">#REF!</definedName>
    <definedName name="Z_68F84AA2_5E0B_11D2_8EEE_0008C7BCAF29_.wvu.PrintTitles" localSheetId="25" hidden="1">#REF!</definedName>
    <definedName name="Z_68F84AA2_5E0B_11D2_8EEE_0008C7BCAF29_.wvu.PrintTitles" localSheetId="7" hidden="1">#REF!</definedName>
    <definedName name="Z_68F84AA2_5E0B_11D2_8EEE_0008C7BCAF29_.wvu.PrintTitles" hidden="1">#REF!</definedName>
    <definedName name="Z_68F84AAF_5E0B_11D2_8EEE_0008C7BCAF29_.wvu.PrintArea" localSheetId="25" hidden="1">#REF!</definedName>
    <definedName name="Z_68F84AAF_5E0B_11D2_8EEE_0008C7BCAF29_.wvu.PrintArea" localSheetId="7" hidden="1">#REF!</definedName>
    <definedName name="Z_68F84AAF_5E0B_11D2_8EEE_0008C7BCAF29_.wvu.PrintArea" hidden="1">#REF!</definedName>
    <definedName name="Z_68F84AAF_5E0B_11D2_8EEE_0008C7BCAF29_.wvu.PrintTitles" localSheetId="25" hidden="1">#REF!,#REF!</definedName>
    <definedName name="Z_68F84AAF_5E0B_11D2_8EEE_0008C7BCAF29_.wvu.PrintTitles" localSheetId="7" hidden="1">#REF!,#REF!</definedName>
    <definedName name="Z_68F84AAF_5E0B_11D2_8EEE_0008C7BCAF29_.wvu.PrintTitles" hidden="1">#REF!,#REF!</definedName>
    <definedName name="Z_68F84ABA_5E0B_11D2_8EEE_0008C7BCAF29_.wvu.PrintArea" localSheetId="25" hidden="1">#REF!</definedName>
    <definedName name="Z_68F84ABA_5E0B_11D2_8EEE_0008C7BCAF29_.wvu.PrintArea" localSheetId="7" hidden="1">#REF!</definedName>
    <definedName name="Z_68F84ABA_5E0B_11D2_8EEE_0008C7BCAF29_.wvu.PrintArea" hidden="1">#REF!</definedName>
    <definedName name="Z_68F84ABA_5E0B_11D2_8EEE_0008C7BCAF29_.wvu.PrintTitles" localSheetId="25" hidden="1">#REF!,#REF!</definedName>
    <definedName name="Z_68F84ABA_5E0B_11D2_8EEE_0008C7BCAF29_.wvu.PrintTitles" localSheetId="7" hidden="1">#REF!,#REF!</definedName>
    <definedName name="Z_68F84ABA_5E0B_11D2_8EEE_0008C7BCAF29_.wvu.PrintTitles" hidden="1">#REF!,#REF!</definedName>
    <definedName name="Z_68F84ABC_5E0B_11D2_8EEE_0008C7BCAF29_.wvu.PrintArea" localSheetId="25" hidden="1">#REF!</definedName>
    <definedName name="Z_68F84ABC_5E0B_11D2_8EEE_0008C7BCAF29_.wvu.PrintArea" localSheetId="7" hidden="1">#REF!</definedName>
    <definedName name="Z_68F84ABC_5E0B_11D2_8EEE_0008C7BCAF29_.wvu.PrintArea" hidden="1">#REF!</definedName>
    <definedName name="Z_68F84ABC_5E0B_11D2_8EEE_0008C7BCAF29_.wvu.PrintTitles" localSheetId="25" hidden="1">#REF!</definedName>
    <definedName name="Z_68F84ABC_5E0B_11D2_8EEE_0008C7BCAF29_.wvu.PrintTitles" localSheetId="7" hidden="1">#REF!</definedName>
    <definedName name="Z_68F84ABC_5E0B_11D2_8EEE_0008C7BCAF29_.wvu.PrintTitles" hidden="1">#REF!</definedName>
    <definedName name="Z_68F84ABF_5E0B_11D2_8EEE_0008C7BCAF29_.wvu.PrintArea" localSheetId="25" hidden="1">#REF!</definedName>
    <definedName name="Z_68F84ABF_5E0B_11D2_8EEE_0008C7BCAF29_.wvu.PrintArea" localSheetId="7" hidden="1">#REF!</definedName>
    <definedName name="Z_68F84ABF_5E0B_11D2_8EEE_0008C7BCAF29_.wvu.PrintArea" hidden="1">#REF!</definedName>
    <definedName name="Z_68F84ABF_5E0B_11D2_8EEE_0008C7BCAF29_.wvu.PrintTitles" localSheetId="25" hidden="1">#REF!,#REF!</definedName>
    <definedName name="Z_68F84ABF_5E0B_11D2_8EEE_0008C7BCAF29_.wvu.PrintTitles" localSheetId="7" hidden="1">#REF!,#REF!</definedName>
    <definedName name="Z_68F84ABF_5E0B_11D2_8EEE_0008C7BCAF29_.wvu.PrintTitles" hidden="1">#REF!,#REF!</definedName>
    <definedName name="Z_68F84AC1_5E0B_11D2_8EEE_0008C7BCAF29_.wvu.PrintArea" localSheetId="25" hidden="1">#REF!</definedName>
    <definedName name="Z_68F84AC1_5E0B_11D2_8EEE_0008C7BCAF29_.wvu.PrintArea" localSheetId="7" hidden="1">#REF!</definedName>
    <definedName name="Z_68F84AC1_5E0B_11D2_8EEE_0008C7BCAF29_.wvu.PrintArea" hidden="1">#REF!</definedName>
    <definedName name="Z_68F84AC1_5E0B_11D2_8EEE_0008C7BCAF29_.wvu.PrintTitles" localSheetId="25" hidden="1">#REF!,#REF!</definedName>
    <definedName name="Z_68F84AC1_5E0B_11D2_8EEE_0008C7BCAF29_.wvu.PrintTitles" localSheetId="7" hidden="1">#REF!,#REF!</definedName>
    <definedName name="Z_68F84AC1_5E0B_11D2_8EEE_0008C7BCAF29_.wvu.PrintTitles" hidden="1">#REF!,#REF!</definedName>
    <definedName name="Z_68F84AC3_5E0B_11D2_8EEE_0008C7BCAF29_.wvu.PrintArea" localSheetId="25" hidden="1">#REF!</definedName>
    <definedName name="Z_68F84AC3_5E0B_11D2_8EEE_0008C7BCAF29_.wvu.PrintArea" localSheetId="7" hidden="1">#REF!</definedName>
    <definedName name="Z_68F84AC3_5E0B_11D2_8EEE_0008C7BCAF29_.wvu.PrintArea" hidden="1">#REF!</definedName>
    <definedName name="Z_68F84AC3_5E0B_11D2_8EEE_0008C7BCAF29_.wvu.PrintTitles" localSheetId="25" hidden="1">#REF!</definedName>
    <definedName name="Z_68F84AC3_5E0B_11D2_8EEE_0008C7BCAF29_.wvu.PrintTitles" localSheetId="7" hidden="1">#REF!</definedName>
    <definedName name="Z_68F84AC3_5E0B_11D2_8EEE_0008C7BCAF29_.wvu.PrintTitles" hidden="1">#REF!</definedName>
    <definedName name="Z_68F84AC6_5E0B_11D2_8EEE_0008C7BCAF29_.wvu.PrintArea" localSheetId="25" hidden="1">#REF!</definedName>
    <definedName name="Z_68F84AC6_5E0B_11D2_8EEE_0008C7BCAF29_.wvu.PrintArea" localSheetId="7" hidden="1">#REF!</definedName>
    <definedName name="Z_68F84AC6_5E0B_11D2_8EEE_0008C7BCAF29_.wvu.PrintArea" hidden="1">#REF!</definedName>
    <definedName name="Z_68F84AC6_5E0B_11D2_8EEE_0008C7BCAF29_.wvu.PrintTitles" localSheetId="25" hidden="1">#REF!,#REF!</definedName>
    <definedName name="Z_68F84AC6_5E0B_11D2_8EEE_0008C7BCAF29_.wvu.PrintTitles" localSheetId="7" hidden="1">#REF!,#REF!</definedName>
    <definedName name="Z_68F84AC6_5E0B_11D2_8EEE_0008C7BCAF29_.wvu.PrintTitles" hidden="1">#REF!,#REF!</definedName>
    <definedName name="Z_68F84AC8_5E0B_11D2_8EEE_0008C7BCAF29_.wvu.PrintArea" localSheetId="25" hidden="1">#REF!</definedName>
    <definedName name="Z_68F84AC8_5E0B_11D2_8EEE_0008C7BCAF29_.wvu.PrintArea" localSheetId="7" hidden="1">#REF!</definedName>
    <definedName name="Z_68F84AC8_5E0B_11D2_8EEE_0008C7BCAF29_.wvu.PrintArea" hidden="1">#REF!</definedName>
    <definedName name="Z_68F84AC8_5E0B_11D2_8EEE_0008C7BCAF29_.wvu.PrintTitles" localSheetId="25" hidden="1">#REF!,#REF!</definedName>
    <definedName name="Z_68F84AC8_5E0B_11D2_8EEE_0008C7BCAF29_.wvu.PrintTitles" localSheetId="7" hidden="1">#REF!,#REF!</definedName>
    <definedName name="Z_68F84AC8_5E0B_11D2_8EEE_0008C7BCAF29_.wvu.PrintTitles" hidden="1">#REF!,#REF!</definedName>
    <definedName name="Z_68F84ACE_5E0B_11D2_8EEE_0008C7BCAF29_.wvu.PrintArea" localSheetId="25" hidden="1">#REF!</definedName>
    <definedName name="Z_68F84ACE_5E0B_11D2_8EEE_0008C7BCAF29_.wvu.PrintArea" localSheetId="7" hidden="1">#REF!</definedName>
    <definedName name="Z_68F84ACE_5E0B_11D2_8EEE_0008C7BCAF29_.wvu.PrintArea" hidden="1">#REF!</definedName>
    <definedName name="Z_68F84ACE_5E0B_11D2_8EEE_0008C7BCAF29_.wvu.PrintTitles" localSheetId="25" hidden="1">#REF!</definedName>
    <definedName name="Z_68F84ACE_5E0B_11D2_8EEE_0008C7BCAF29_.wvu.PrintTitles" localSheetId="7" hidden="1">#REF!</definedName>
    <definedName name="Z_68F84ACE_5E0B_11D2_8EEE_0008C7BCAF29_.wvu.PrintTitles" hidden="1">#REF!</definedName>
    <definedName name="Z_68F84ADD_5E0B_11D2_8EEE_0008C7BCAF29_.wvu.PrintArea" localSheetId="25" hidden="1">#REF!</definedName>
    <definedName name="Z_68F84ADD_5E0B_11D2_8EEE_0008C7BCAF29_.wvu.PrintArea" localSheetId="7" hidden="1">#REF!</definedName>
    <definedName name="Z_68F84ADD_5E0B_11D2_8EEE_0008C7BCAF29_.wvu.PrintArea" hidden="1">#REF!</definedName>
    <definedName name="Z_68F84ADD_5E0B_11D2_8EEE_0008C7BCAF29_.wvu.PrintTitles" localSheetId="25" hidden="1">#REF!</definedName>
    <definedName name="Z_68F84ADD_5E0B_11D2_8EEE_0008C7BCAF29_.wvu.PrintTitles" localSheetId="7" hidden="1">#REF!</definedName>
    <definedName name="Z_68F84ADD_5E0B_11D2_8EEE_0008C7BCAF29_.wvu.PrintTitles" hidden="1">#REF!</definedName>
    <definedName name="Z_68F84AEA_5E0B_11D2_8EEE_0008C7BCAF29_.wvu.PrintArea" localSheetId="25" hidden="1">#REF!</definedName>
    <definedName name="Z_68F84AEA_5E0B_11D2_8EEE_0008C7BCAF29_.wvu.PrintArea" localSheetId="7" hidden="1">#REF!</definedName>
    <definedName name="Z_68F84AEA_5E0B_11D2_8EEE_0008C7BCAF29_.wvu.PrintArea" hidden="1">#REF!</definedName>
    <definedName name="Z_68F84AEA_5E0B_11D2_8EEE_0008C7BCAF29_.wvu.PrintTitles" localSheetId="25" hidden="1">#REF!,#REF!</definedName>
    <definedName name="Z_68F84AEA_5E0B_11D2_8EEE_0008C7BCAF29_.wvu.PrintTitles" localSheetId="7" hidden="1">#REF!,#REF!</definedName>
    <definedName name="Z_68F84AEA_5E0B_11D2_8EEE_0008C7BCAF29_.wvu.PrintTitles" hidden="1">#REF!,#REF!</definedName>
    <definedName name="Z_68F84AF6_5E0B_11D2_8EEE_0008C7BCAF29_.wvu.PrintArea" localSheetId="25" hidden="1">#REF!</definedName>
    <definedName name="Z_68F84AF6_5E0B_11D2_8EEE_0008C7BCAF29_.wvu.PrintArea" localSheetId="7" hidden="1">#REF!</definedName>
    <definedName name="Z_68F84AF6_5E0B_11D2_8EEE_0008C7BCAF29_.wvu.PrintArea" hidden="1">#REF!</definedName>
    <definedName name="Z_68F84AF6_5E0B_11D2_8EEE_0008C7BCAF29_.wvu.PrintTitles" localSheetId="25" hidden="1">#REF!,#REF!</definedName>
    <definedName name="Z_68F84AF6_5E0B_11D2_8EEE_0008C7BCAF29_.wvu.PrintTitles" localSheetId="7" hidden="1">#REF!,#REF!</definedName>
    <definedName name="Z_68F84AF6_5E0B_11D2_8EEE_0008C7BCAF29_.wvu.PrintTitles" hidden="1">#REF!,#REF!</definedName>
    <definedName name="Z_68F84AF9_5E0B_11D2_8EEE_0008C7BCAF29_.wvu.PrintArea" localSheetId="25" hidden="1">#REF!</definedName>
    <definedName name="Z_68F84AF9_5E0B_11D2_8EEE_0008C7BCAF29_.wvu.PrintArea" localSheetId="7" hidden="1">#REF!</definedName>
    <definedName name="Z_68F84AF9_5E0B_11D2_8EEE_0008C7BCAF29_.wvu.PrintArea" hidden="1">#REF!</definedName>
    <definedName name="Z_68F84AF9_5E0B_11D2_8EEE_0008C7BCAF29_.wvu.PrintTitles" localSheetId="25" hidden="1">#REF!</definedName>
    <definedName name="Z_68F84AF9_5E0B_11D2_8EEE_0008C7BCAF29_.wvu.PrintTitles" localSheetId="7" hidden="1">#REF!</definedName>
    <definedName name="Z_68F84AF9_5E0B_11D2_8EEE_0008C7BCAF29_.wvu.PrintTitles" hidden="1">#REF!</definedName>
    <definedName name="Z_68F84AFE_5E0B_11D2_8EEE_0008C7BCAF29_.wvu.PrintArea" localSheetId="25" hidden="1">#REF!</definedName>
    <definedName name="Z_68F84AFE_5E0B_11D2_8EEE_0008C7BCAF29_.wvu.PrintArea" localSheetId="7" hidden="1">#REF!</definedName>
    <definedName name="Z_68F84AFE_5E0B_11D2_8EEE_0008C7BCAF29_.wvu.PrintArea" hidden="1">#REF!</definedName>
    <definedName name="Z_68F84AFE_5E0B_11D2_8EEE_0008C7BCAF29_.wvu.PrintTitles" localSheetId="25" hidden="1">#REF!,#REF!</definedName>
    <definedName name="Z_68F84AFE_5E0B_11D2_8EEE_0008C7BCAF29_.wvu.PrintTitles" localSheetId="7" hidden="1">#REF!,#REF!</definedName>
    <definedName name="Z_68F84AFE_5E0B_11D2_8EEE_0008C7BCAF29_.wvu.PrintTitles" hidden="1">#REF!,#REF!</definedName>
    <definedName name="Z_68F84B00_5E0B_11D2_8EEE_0008C7BCAF29_.wvu.PrintArea" localSheetId="25" hidden="1">#REF!</definedName>
    <definedName name="Z_68F84B00_5E0B_11D2_8EEE_0008C7BCAF29_.wvu.PrintArea" localSheetId="7" hidden="1">#REF!</definedName>
    <definedName name="Z_68F84B00_5E0B_11D2_8EEE_0008C7BCAF29_.wvu.PrintArea" hidden="1">#REF!</definedName>
    <definedName name="Z_68F84B00_5E0B_11D2_8EEE_0008C7BCAF29_.wvu.PrintTitles" localSheetId="25" hidden="1">#REF!,#REF!</definedName>
    <definedName name="Z_68F84B00_5E0B_11D2_8EEE_0008C7BCAF29_.wvu.PrintTitles" localSheetId="7" hidden="1">#REF!,#REF!</definedName>
    <definedName name="Z_68F84B00_5E0B_11D2_8EEE_0008C7BCAF29_.wvu.PrintTitles" hidden="1">#REF!,#REF!</definedName>
    <definedName name="Z_68F84B03_5E0B_11D2_8EEE_0008C7BCAF29_.wvu.PrintArea" localSheetId="25" hidden="1">#REF!</definedName>
    <definedName name="Z_68F84B03_5E0B_11D2_8EEE_0008C7BCAF29_.wvu.PrintArea" localSheetId="7" hidden="1">#REF!</definedName>
    <definedName name="Z_68F84B03_5E0B_11D2_8EEE_0008C7BCAF29_.wvu.PrintArea" hidden="1">#REF!</definedName>
    <definedName name="Z_68F84B03_5E0B_11D2_8EEE_0008C7BCAF29_.wvu.PrintTitles" localSheetId="25" hidden="1">#REF!</definedName>
    <definedName name="Z_68F84B03_5E0B_11D2_8EEE_0008C7BCAF29_.wvu.PrintTitles" localSheetId="7" hidden="1">#REF!</definedName>
    <definedName name="Z_68F84B03_5E0B_11D2_8EEE_0008C7BCAF29_.wvu.PrintTitles" hidden="1">#REF!</definedName>
    <definedName name="Z_68F84B08_5E0B_11D2_8EEE_0008C7BCAF29_.wvu.PrintArea" localSheetId="25" hidden="1">#REF!</definedName>
    <definedName name="Z_68F84B08_5E0B_11D2_8EEE_0008C7BCAF29_.wvu.PrintArea" localSheetId="7" hidden="1">#REF!</definedName>
    <definedName name="Z_68F84B08_5E0B_11D2_8EEE_0008C7BCAF29_.wvu.PrintArea" hidden="1">#REF!</definedName>
    <definedName name="Z_68F84B08_5E0B_11D2_8EEE_0008C7BCAF29_.wvu.PrintTitles" localSheetId="25" hidden="1">#REF!,#REF!</definedName>
    <definedName name="Z_68F84B08_5E0B_11D2_8EEE_0008C7BCAF29_.wvu.PrintTitles" localSheetId="7" hidden="1">#REF!,#REF!</definedName>
    <definedName name="Z_68F84B08_5E0B_11D2_8EEE_0008C7BCAF29_.wvu.PrintTitles" hidden="1">#REF!,#REF!</definedName>
    <definedName name="Z_68F84B0B_5E0B_11D2_8EEE_0008C7BCAF29_.wvu.PrintArea" localSheetId="25" hidden="1">#REF!</definedName>
    <definedName name="Z_68F84B0B_5E0B_11D2_8EEE_0008C7BCAF29_.wvu.PrintArea" localSheetId="7" hidden="1">#REF!</definedName>
    <definedName name="Z_68F84B0B_5E0B_11D2_8EEE_0008C7BCAF29_.wvu.PrintArea" hidden="1">#REF!</definedName>
    <definedName name="Z_68F84B0B_5E0B_11D2_8EEE_0008C7BCAF29_.wvu.PrintTitles" localSheetId="25" hidden="1">#REF!,#REF!</definedName>
    <definedName name="Z_68F84B0B_5E0B_11D2_8EEE_0008C7BCAF29_.wvu.PrintTitles" localSheetId="7" hidden="1">#REF!,#REF!</definedName>
    <definedName name="Z_68F84B0B_5E0B_11D2_8EEE_0008C7BCAF29_.wvu.PrintTitles" hidden="1">#REF!,#REF!</definedName>
    <definedName name="Z_68F84B11_5E0B_11D2_8EEE_0008C7BCAF29_.wvu.PrintArea" localSheetId="25" hidden="1">#REF!</definedName>
    <definedName name="Z_68F84B11_5E0B_11D2_8EEE_0008C7BCAF29_.wvu.PrintArea" localSheetId="7" hidden="1">#REF!</definedName>
    <definedName name="Z_68F84B11_5E0B_11D2_8EEE_0008C7BCAF29_.wvu.PrintArea" hidden="1">#REF!</definedName>
    <definedName name="Z_68F84B11_5E0B_11D2_8EEE_0008C7BCAF29_.wvu.PrintTitles" localSheetId="25" hidden="1">#REF!,#REF!</definedName>
    <definedName name="Z_68F84B11_5E0B_11D2_8EEE_0008C7BCAF29_.wvu.PrintTitles" localSheetId="7" hidden="1">#REF!,#REF!</definedName>
    <definedName name="Z_68F84B11_5E0B_11D2_8EEE_0008C7BCAF29_.wvu.PrintTitles" hidden="1">#REF!,#REF!</definedName>
    <definedName name="Z_68F84B14_5E0B_11D2_8EEE_0008C7BCAF29_.wvu.PrintArea" localSheetId="25" hidden="1">#REF!</definedName>
    <definedName name="Z_68F84B14_5E0B_11D2_8EEE_0008C7BCAF29_.wvu.PrintArea" localSheetId="7" hidden="1">#REF!</definedName>
    <definedName name="Z_68F84B14_5E0B_11D2_8EEE_0008C7BCAF29_.wvu.PrintArea" hidden="1">#REF!</definedName>
    <definedName name="Z_68F84B14_5E0B_11D2_8EEE_0008C7BCAF29_.wvu.PrintTitles" localSheetId="25" hidden="1">#REF!</definedName>
    <definedName name="Z_68F84B14_5E0B_11D2_8EEE_0008C7BCAF29_.wvu.PrintTitles" localSheetId="7" hidden="1">#REF!</definedName>
    <definedName name="Z_68F84B14_5E0B_11D2_8EEE_0008C7BCAF29_.wvu.PrintTitles" hidden="1">#REF!</definedName>
    <definedName name="Z_68F84B19_5E0B_11D2_8EEE_0008C7BCAF29_.wvu.PrintArea" localSheetId="25" hidden="1">#REF!</definedName>
    <definedName name="Z_68F84B19_5E0B_11D2_8EEE_0008C7BCAF29_.wvu.PrintArea" localSheetId="7" hidden="1">#REF!</definedName>
    <definedName name="Z_68F84B19_5E0B_11D2_8EEE_0008C7BCAF29_.wvu.PrintArea" hidden="1">#REF!</definedName>
    <definedName name="Z_68F84B19_5E0B_11D2_8EEE_0008C7BCAF29_.wvu.PrintTitles" localSheetId="25" hidden="1">#REF!,#REF!</definedName>
    <definedName name="Z_68F84B19_5E0B_11D2_8EEE_0008C7BCAF29_.wvu.PrintTitles" localSheetId="7" hidden="1">#REF!,#REF!</definedName>
    <definedName name="Z_68F84B19_5E0B_11D2_8EEE_0008C7BCAF29_.wvu.PrintTitles" hidden="1">#REF!,#REF!</definedName>
    <definedName name="Z_68F84B1B_5E0B_11D2_8EEE_0008C7BCAF29_.wvu.PrintArea" localSheetId="25" hidden="1">#REF!</definedName>
    <definedName name="Z_68F84B1B_5E0B_11D2_8EEE_0008C7BCAF29_.wvu.PrintArea" localSheetId="7" hidden="1">#REF!</definedName>
    <definedName name="Z_68F84B1B_5E0B_11D2_8EEE_0008C7BCAF29_.wvu.PrintArea" hidden="1">#REF!</definedName>
    <definedName name="Z_68F84B1B_5E0B_11D2_8EEE_0008C7BCAF29_.wvu.PrintTitles" localSheetId="25" hidden="1">#REF!,#REF!</definedName>
    <definedName name="Z_68F84B1B_5E0B_11D2_8EEE_0008C7BCAF29_.wvu.PrintTitles" localSheetId="7" hidden="1">#REF!,#REF!</definedName>
    <definedName name="Z_68F84B1B_5E0B_11D2_8EEE_0008C7BCAF29_.wvu.PrintTitles" hidden="1">#REF!,#REF!</definedName>
    <definedName name="Z_68F84B1E_5E0B_11D2_8EEE_0008C7BCAF29_.wvu.PrintArea" localSheetId="25" hidden="1">#REF!</definedName>
    <definedName name="Z_68F84B1E_5E0B_11D2_8EEE_0008C7BCAF29_.wvu.PrintArea" localSheetId="7" hidden="1">#REF!</definedName>
    <definedName name="Z_68F84B1E_5E0B_11D2_8EEE_0008C7BCAF29_.wvu.PrintArea" hidden="1">#REF!</definedName>
    <definedName name="Z_68F84B1E_5E0B_11D2_8EEE_0008C7BCAF29_.wvu.PrintTitles" localSheetId="25" hidden="1">#REF!</definedName>
    <definedName name="Z_68F84B1E_5E0B_11D2_8EEE_0008C7BCAF29_.wvu.PrintTitles" localSheetId="7" hidden="1">#REF!</definedName>
    <definedName name="Z_68F84B1E_5E0B_11D2_8EEE_0008C7BCAF29_.wvu.PrintTitles" hidden="1">#REF!</definedName>
    <definedName name="Z_68F84B23_5E0B_11D2_8EEE_0008C7BCAF29_.wvu.PrintArea" localSheetId="25" hidden="1">#REF!</definedName>
    <definedName name="Z_68F84B23_5E0B_11D2_8EEE_0008C7BCAF29_.wvu.PrintArea" localSheetId="7" hidden="1">#REF!</definedName>
    <definedName name="Z_68F84B23_5E0B_11D2_8EEE_0008C7BCAF29_.wvu.PrintArea" hidden="1">#REF!</definedName>
    <definedName name="Z_68F84B23_5E0B_11D2_8EEE_0008C7BCAF29_.wvu.PrintTitles" localSheetId="25" hidden="1">#REF!,#REF!</definedName>
    <definedName name="Z_68F84B23_5E0B_11D2_8EEE_0008C7BCAF29_.wvu.PrintTitles" localSheetId="7" hidden="1">#REF!,#REF!</definedName>
    <definedName name="Z_68F84B23_5E0B_11D2_8EEE_0008C7BCAF29_.wvu.PrintTitles" hidden="1">#REF!,#REF!</definedName>
    <definedName name="Z_68F84B26_5E0B_11D2_8EEE_0008C7BCAF29_.wvu.PrintArea" localSheetId="25" hidden="1">#REF!</definedName>
    <definedName name="Z_68F84B26_5E0B_11D2_8EEE_0008C7BCAF29_.wvu.PrintArea" localSheetId="7" hidden="1">#REF!</definedName>
    <definedName name="Z_68F84B26_5E0B_11D2_8EEE_0008C7BCAF29_.wvu.PrintArea" hidden="1">#REF!</definedName>
    <definedName name="Z_68F84B26_5E0B_11D2_8EEE_0008C7BCAF29_.wvu.PrintTitles" localSheetId="25" hidden="1">#REF!,#REF!</definedName>
    <definedName name="Z_68F84B26_5E0B_11D2_8EEE_0008C7BCAF29_.wvu.PrintTitles" localSheetId="7" hidden="1">#REF!,#REF!</definedName>
    <definedName name="Z_68F84B26_5E0B_11D2_8EEE_0008C7BCAF29_.wvu.PrintTitles" hidden="1">#REF!,#REF!</definedName>
    <definedName name="Z_76FBE7D5_5EAD_11D2_8EEF_0008C7BCAF29_.wvu.PrintArea" localSheetId="25" hidden="1">#REF!</definedName>
    <definedName name="Z_76FBE7D5_5EAD_11D2_8EEF_0008C7BCAF29_.wvu.PrintArea" localSheetId="7" hidden="1">#REF!</definedName>
    <definedName name="Z_76FBE7D5_5EAD_11D2_8EEF_0008C7BCAF29_.wvu.PrintArea" hidden="1">#REF!</definedName>
    <definedName name="Z_76FBE7D5_5EAD_11D2_8EEF_0008C7BCAF29_.wvu.PrintTitles" localSheetId="25" hidden="1">#REF!,#REF!</definedName>
    <definedName name="Z_76FBE7D5_5EAD_11D2_8EEF_0008C7BCAF29_.wvu.PrintTitles" localSheetId="7" hidden="1">#REF!,#REF!</definedName>
    <definedName name="Z_76FBE7D5_5EAD_11D2_8EEF_0008C7BCAF29_.wvu.PrintTitles" hidden="1">#REF!,#REF!</definedName>
    <definedName name="Z_76FBE7D7_5EAD_11D2_8EEF_0008C7BCAF29_.wvu.PrintArea" localSheetId="25" hidden="1">#REF!</definedName>
    <definedName name="Z_76FBE7D7_5EAD_11D2_8EEF_0008C7BCAF29_.wvu.PrintArea" localSheetId="7" hidden="1">#REF!</definedName>
    <definedName name="Z_76FBE7D7_5EAD_11D2_8EEF_0008C7BCAF29_.wvu.PrintArea" hidden="1">#REF!</definedName>
    <definedName name="Z_76FBE7D7_5EAD_11D2_8EEF_0008C7BCAF29_.wvu.PrintTitles" localSheetId="25" hidden="1">#REF!</definedName>
    <definedName name="Z_76FBE7D7_5EAD_11D2_8EEF_0008C7BCAF29_.wvu.PrintTitles" localSheetId="7" hidden="1">#REF!</definedName>
    <definedName name="Z_76FBE7D7_5EAD_11D2_8EEF_0008C7BCAF29_.wvu.PrintTitles" hidden="1">#REF!</definedName>
    <definedName name="Z_76FBE7DA_5EAD_11D2_8EEF_0008C7BCAF29_.wvu.PrintArea" localSheetId="25" hidden="1">#REF!</definedName>
    <definedName name="Z_76FBE7DA_5EAD_11D2_8EEF_0008C7BCAF29_.wvu.PrintArea" localSheetId="7" hidden="1">#REF!</definedName>
    <definedName name="Z_76FBE7DA_5EAD_11D2_8EEF_0008C7BCAF29_.wvu.PrintArea" hidden="1">#REF!</definedName>
    <definedName name="Z_76FBE7DA_5EAD_11D2_8EEF_0008C7BCAF29_.wvu.PrintTitles" localSheetId="25" hidden="1">#REF!,#REF!</definedName>
    <definedName name="Z_76FBE7DA_5EAD_11D2_8EEF_0008C7BCAF29_.wvu.PrintTitles" localSheetId="7" hidden="1">#REF!,#REF!</definedName>
    <definedName name="Z_76FBE7DA_5EAD_11D2_8EEF_0008C7BCAF29_.wvu.PrintTitles" hidden="1">#REF!,#REF!</definedName>
    <definedName name="Z_76FBE7DC_5EAD_11D2_8EEF_0008C7BCAF29_.wvu.PrintArea" localSheetId="25" hidden="1">#REF!</definedName>
    <definedName name="Z_76FBE7DC_5EAD_11D2_8EEF_0008C7BCAF29_.wvu.PrintArea" localSheetId="7" hidden="1">#REF!</definedName>
    <definedName name="Z_76FBE7DC_5EAD_11D2_8EEF_0008C7BCAF29_.wvu.PrintArea" hidden="1">#REF!</definedName>
    <definedName name="Z_76FBE7DC_5EAD_11D2_8EEF_0008C7BCAF29_.wvu.PrintTitles" localSheetId="25" hidden="1">#REF!,#REF!</definedName>
    <definedName name="Z_76FBE7DC_5EAD_11D2_8EEF_0008C7BCAF29_.wvu.PrintTitles" localSheetId="7" hidden="1">#REF!,#REF!</definedName>
    <definedName name="Z_76FBE7DC_5EAD_11D2_8EEF_0008C7BCAF29_.wvu.PrintTitles" hidden="1">#REF!,#REF!</definedName>
    <definedName name="Z_76FBE7DE_5EAD_11D2_8EEF_0008C7BCAF29_.wvu.PrintArea" localSheetId="25" hidden="1">#REF!</definedName>
    <definedName name="Z_76FBE7DE_5EAD_11D2_8EEF_0008C7BCAF29_.wvu.PrintArea" localSheetId="7" hidden="1">#REF!</definedName>
    <definedName name="Z_76FBE7DE_5EAD_11D2_8EEF_0008C7BCAF29_.wvu.PrintArea" hidden="1">#REF!</definedName>
    <definedName name="Z_76FBE7DE_5EAD_11D2_8EEF_0008C7BCAF29_.wvu.PrintTitles" localSheetId="25" hidden="1">#REF!</definedName>
    <definedName name="Z_76FBE7DE_5EAD_11D2_8EEF_0008C7BCAF29_.wvu.PrintTitles" localSheetId="7" hidden="1">#REF!</definedName>
    <definedName name="Z_76FBE7DE_5EAD_11D2_8EEF_0008C7BCAF29_.wvu.PrintTitles" hidden="1">#REF!</definedName>
    <definedName name="Z_76FBE7E1_5EAD_11D2_8EEF_0008C7BCAF29_.wvu.PrintArea" localSheetId="25" hidden="1">#REF!</definedName>
    <definedName name="Z_76FBE7E1_5EAD_11D2_8EEF_0008C7BCAF29_.wvu.PrintArea" localSheetId="7" hidden="1">#REF!</definedName>
    <definedName name="Z_76FBE7E1_5EAD_11D2_8EEF_0008C7BCAF29_.wvu.PrintArea" hidden="1">#REF!</definedName>
    <definedName name="Z_76FBE7E1_5EAD_11D2_8EEF_0008C7BCAF29_.wvu.PrintTitles" localSheetId="25" hidden="1">#REF!,#REF!</definedName>
    <definedName name="Z_76FBE7E1_5EAD_11D2_8EEF_0008C7BCAF29_.wvu.PrintTitles" localSheetId="7" hidden="1">#REF!,#REF!</definedName>
    <definedName name="Z_76FBE7E1_5EAD_11D2_8EEF_0008C7BCAF29_.wvu.PrintTitles" hidden="1">#REF!,#REF!</definedName>
    <definedName name="Z_76FBE7E3_5EAD_11D2_8EEF_0008C7BCAF29_.wvu.PrintArea" localSheetId="25" hidden="1">#REF!</definedName>
    <definedName name="Z_76FBE7E3_5EAD_11D2_8EEF_0008C7BCAF29_.wvu.PrintArea" localSheetId="7" hidden="1">#REF!</definedName>
    <definedName name="Z_76FBE7E3_5EAD_11D2_8EEF_0008C7BCAF29_.wvu.PrintArea" hidden="1">#REF!</definedName>
    <definedName name="Z_76FBE7E3_5EAD_11D2_8EEF_0008C7BCAF29_.wvu.PrintTitles" localSheetId="25" hidden="1">#REF!,#REF!</definedName>
    <definedName name="Z_76FBE7E3_5EAD_11D2_8EEF_0008C7BCAF29_.wvu.PrintTitles" localSheetId="7" hidden="1">#REF!,#REF!</definedName>
    <definedName name="Z_76FBE7E3_5EAD_11D2_8EEF_0008C7BCAF29_.wvu.PrintTitles" hidden="1">#REF!,#REF!</definedName>
    <definedName name="Z_974EFDB0_1051_11D2_8E71_0008C77C0743_.wvu.PrintArea" localSheetId="25" hidden="1">#REF!</definedName>
    <definedName name="Z_974EFDB0_1051_11D2_8E71_0008C77C0743_.wvu.PrintArea" localSheetId="7" hidden="1">#REF!</definedName>
    <definedName name="Z_974EFDB0_1051_11D2_8E71_0008C77C0743_.wvu.PrintArea" hidden="1">#REF!</definedName>
    <definedName name="Z_974EFDB0_1051_11D2_8E71_0008C77C0743_.wvu.PrintTitles" localSheetId="25" hidden="1">#REF!,#REF!</definedName>
    <definedName name="Z_974EFDB0_1051_11D2_8E71_0008C77C0743_.wvu.PrintTitles" localSheetId="7" hidden="1">#REF!,#REF!</definedName>
    <definedName name="Z_974EFDB0_1051_11D2_8E71_0008C77C0743_.wvu.PrintTitles" hidden="1">#REF!,#REF!</definedName>
    <definedName name="Z_974EFDB2_1051_11D2_8E71_0008C77C0743_.wvu.PrintArea" localSheetId="25" hidden="1">#REF!</definedName>
    <definedName name="Z_974EFDB2_1051_11D2_8E71_0008C77C0743_.wvu.PrintArea" localSheetId="7" hidden="1">#REF!</definedName>
    <definedName name="Z_974EFDB2_1051_11D2_8E71_0008C77C0743_.wvu.PrintArea" hidden="1">#REF!</definedName>
    <definedName name="Z_974EFDB2_1051_11D2_8E71_0008C77C0743_.wvu.PrintTitles" localSheetId="25" hidden="1">#REF!</definedName>
    <definedName name="Z_974EFDB2_1051_11D2_8E71_0008C77C0743_.wvu.PrintTitles" localSheetId="7" hidden="1">#REF!</definedName>
    <definedName name="Z_974EFDB2_1051_11D2_8E71_0008C77C0743_.wvu.PrintTitles" hidden="1">#REF!</definedName>
    <definedName name="Z_974EFDB5_1051_11D2_8E71_0008C77C0743_.wvu.PrintArea" localSheetId="25" hidden="1">#REF!</definedName>
    <definedName name="Z_974EFDB5_1051_11D2_8E71_0008C77C0743_.wvu.PrintArea" localSheetId="7" hidden="1">#REF!</definedName>
    <definedName name="Z_974EFDB5_1051_11D2_8E71_0008C77C0743_.wvu.PrintArea" hidden="1">#REF!</definedName>
    <definedName name="Z_974EFDB5_1051_11D2_8E71_0008C77C0743_.wvu.PrintTitles" localSheetId="25" hidden="1">#REF!,#REF!</definedName>
    <definedName name="Z_974EFDB5_1051_11D2_8E71_0008C77C0743_.wvu.PrintTitles" localSheetId="7" hidden="1">#REF!,#REF!</definedName>
    <definedName name="Z_974EFDB5_1051_11D2_8E71_0008C77C0743_.wvu.PrintTitles" hidden="1">#REF!,#REF!</definedName>
    <definedName name="Z_974EFDB7_1051_11D2_8E71_0008C77C0743_.wvu.PrintArea" localSheetId="25" hidden="1">#REF!</definedName>
    <definedName name="Z_974EFDB7_1051_11D2_8E71_0008C77C0743_.wvu.PrintArea" localSheetId="7" hidden="1">#REF!</definedName>
    <definedName name="Z_974EFDB7_1051_11D2_8E71_0008C77C0743_.wvu.PrintArea" hidden="1">#REF!</definedName>
    <definedName name="Z_974EFDB7_1051_11D2_8E71_0008C77C0743_.wvu.PrintTitles" localSheetId="25" hidden="1">#REF!,#REF!</definedName>
    <definedName name="Z_974EFDB7_1051_11D2_8E71_0008C77C0743_.wvu.PrintTitles" localSheetId="7" hidden="1">#REF!,#REF!</definedName>
    <definedName name="Z_974EFDB7_1051_11D2_8E71_0008C77C0743_.wvu.PrintTitles" hidden="1">#REF!,#REF!</definedName>
    <definedName name="Z_974EFDB9_1051_11D2_8E71_0008C77C0743_.wvu.PrintArea" localSheetId="25" hidden="1">#REF!</definedName>
    <definedName name="Z_974EFDB9_1051_11D2_8E71_0008C77C0743_.wvu.PrintArea" localSheetId="7" hidden="1">#REF!</definedName>
    <definedName name="Z_974EFDB9_1051_11D2_8E71_0008C77C0743_.wvu.PrintArea" hidden="1">#REF!</definedName>
    <definedName name="Z_974EFDB9_1051_11D2_8E71_0008C77C0743_.wvu.PrintTitles" localSheetId="25" hidden="1">#REF!</definedName>
    <definedName name="Z_974EFDB9_1051_11D2_8E71_0008C77C0743_.wvu.PrintTitles" localSheetId="7" hidden="1">#REF!</definedName>
    <definedName name="Z_974EFDB9_1051_11D2_8E71_0008C77C0743_.wvu.PrintTitles" hidden="1">#REF!</definedName>
    <definedName name="Z_974EFDBC_1051_11D2_8E71_0008C77C0743_.wvu.PrintArea" localSheetId="25" hidden="1">#REF!</definedName>
    <definedName name="Z_974EFDBC_1051_11D2_8E71_0008C77C0743_.wvu.PrintArea" localSheetId="7" hidden="1">#REF!</definedName>
    <definedName name="Z_974EFDBC_1051_11D2_8E71_0008C77C0743_.wvu.PrintArea" hidden="1">#REF!</definedName>
    <definedName name="Z_974EFDBC_1051_11D2_8E71_0008C77C0743_.wvu.PrintTitles" localSheetId="25" hidden="1">#REF!,#REF!</definedName>
    <definedName name="Z_974EFDBC_1051_11D2_8E71_0008C77C0743_.wvu.PrintTitles" localSheetId="7" hidden="1">#REF!,#REF!</definedName>
    <definedName name="Z_974EFDBC_1051_11D2_8E71_0008C77C0743_.wvu.PrintTitles" hidden="1">#REF!,#REF!</definedName>
    <definedName name="Z_974EFDBE_1051_11D2_8E71_0008C77C0743_.wvu.PrintArea" localSheetId="25" hidden="1">#REF!</definedName>
    <definedName name="Z_974EFDBE_1051_11D2_8E71_0008C77C0743_.wvu.PrintArea" localSheetId="7" hidden="1">#REF!</definedName>
    <definedName name="Z_974EFDBE_1051_11D2_8E71_0008C77C0743_.wvu.PrintArea" hidden="1">#REF!</definedName>
    <definedName name="Z_974EFDBE_1051_11D2_8E71_0008C77C0743_.wvu.PrintTitles" localSheetId="25" hidden="1">#REF!,#REF!</definedName>
    <definedName name="Z_974EFDBE_1051_11D2_8E71_0008C77C0743_.wvu.PrintTitles" localSheetId="7" hidden="1">#REF!,#REF!</definedName>
    <definedName name="Z_974EFDBE_1051_11D2_8E71_0008C77C0743_.wvu.PrintTitles" hidden="1">#REF!,#REF!</definedName>
    <definedName name="Z_A1DB4122_5E0E_11D2_8EC3_0008C77C0743_.wvu.PrintArea" localSheetId="25" hidden="1">#REF!</definedName>
    <definedName name="Z_A1DB4122_5E0E_11D2_8EC3_0008C77C0743_.wvu.PrintArea" localSheetId="7" hidden="1">#REF!</definedName>
    <definedName name="Z_A1DB4122_5E0E_11D2_8EC3_0008C77C0743_.wvu.PrintArea" hidden="1">#REF!</definedName>
    <definedName name="Z_A1DB4122_5E0E_11D2_8EC3_0008C77C0743_.wvu.PrintTitles" localSheetId="25" hidden="1">#REF!</definedName>
    <definedName name="Z_A1DB4122_5E0E_11D2_8EC3_0008C77C0743_.wvu.PrintTitles" localSheetId="7" hidden="1">#REF!</definedName>
    <definedName name="Z_A1DB4122_5E0E_11D2_8EC3_0008C77C0743_.wvu.PrintTitles" hidden="1">#REF!</definedName>
    <definedName name="Z_A1DB4131_5E0E_11D2_8EC3_0008C77C0743_.wvu.PrintArea" localSheetId="25" hidden="1">#REF!</definedName>
    <definedName name="Z_A1DB4131_5E0E_11D2_8EC3_0008C77C0743_.wvu.PrintArea" localSheetId="7" hidden="1">#REF!</definedName>
    <definedName name="Z_A1DB4131_5E0E_11D2_8EC3_0008C77C0743_.wvu.PrintArea" hidden="1">#REF!</definedName>
    <definedName name="Z_A1DB4131_5E0E_11D2_8EC3_0008C77C0743_.wvu.PrintTitles" localSheetId="25" hidden="1">#REF!</definedName>
    <definedName name="Z_A1DB4131_5E0E_11D2_8EC3_0008C77C0743_.wvu.PrintTitles" localSheetId="7" hidden="1">#REF!</definedName>
    <definedName name="Z_A1DB4131_5E0E_11D2_8EC3_0008C77C0743_.wvu.PrintTitles" hidden="1">#REF!</definedName>
    <definedName name="Z_A1DB413E_5E0E_11D2_8EC3_0008C77C0743_.wvu.PrintArea" localSheetId="25" hidden="1">#REF!</definedName>
    <definedName name="Z_A1DB413E_5E0E_11D2_8EC3_0008C77C0743_.wvu.PrintArea" localSheetId="7" hidden="1">#REF!</definedName>
    <definedName name="Z_A1DB413E_5E0E_11D2_8EC3_0008C77C0743_.wvu.PrintArea" hidden="1">#REF!</definedName>
    <definedName name="Z_A1DB413E_5E0E_11D2_8EC3_0008C77C0743_.wvu.PrintTitles" localSheetId="25" hidden="1">#REF!,#REF!</definedName>
    <definedName name="Z_A1DB413E_5E0E_11D2_8EC3_0008C77C0743_.wvu.PrintTitles" localSheetId="7" hidden="1">#REF!,#REF!</definedName>
    <definedName name="Z_A1DB413E_5E0E_11D2_8EC3_0008C77C0743_.wvu.PrintTitles" hidden="1">#REF!,#REF!</definedName>
    <definedName name="Z_A1DB414B_5E0E_11D2_8EC3_0008C77C0743_.wvu.PrintArea" localSheetId="25" hidden="1">#REF!</definedName>
    <definedName name="Z_A1DB414B_5E0E_11D2_8EC3_0008C77C0743_.wvu.PrintArea" localSheetId="7" hidden="1">#REF!</definedName>
    <definedName name="Z_A1DB414B_5E0E_11D2_8EC3_0008C77C0743_.wvu.PrintArea" hidden="1">#REF!</definedName>
    <definedName name="Z_A1DB414B_5E0E_11D2_8EC3_0008C77C0743_.wvu.PrintTitles" localSheetId="25" hidden="1">#REF!</definedName>
    <definedName name="Z_A1DB414B_5E0E_11D2_8EC3_0008C77C0743_.wvu.PrintTitles" localSheetId="7" hidden="1">#REF!</definedName>
    <definedName name="Z_A1DB414B_5E0E_11D2_8EC3_0008C77C0743_.wvu.PrintTitles" hidden="1">#REF!</definedName>
    <definedName name="Z_A1DB415A_5E0E_11D2_8EC3_0008C77C0743_.wvu.PrintArea" localSheetId="25" hidden="1">#REF!</definedName>
    <definedName name="Z_A1DB415A_5E0E_11D2_8EC3_0008C77C0743_.wvu.PrintArea" localSheetId="7" hidden="1">#REF!</definedName>
    <definedName name="Z_A1DB415A_5E0E_11D2_8EC3_0008C77C0743_.wvu.PrintArea" hidden="1">#REF!</definedName>
    <definedName name="Z_A1DB415A_5E0E_11D2_8EC3_0008C77C0743_.wvu.PrintTitles" localSheetId="25" hidden="1">#REF!</definedName>
    <definedName name="Z_A1DB415A_5E0E_11D2_8EC3_0008C77C0743_.wvu.PrintTitles" localSheetId="7" hidden="1">#REF!</definedName>
    <definedName name="Z_A1DB415A_5E0E_11D2_8EC3_0008C77C0743_.wvu.PrintTitles" hidden="1">#REF!</definedName>
    <definedName name="Z_A1DB4167_5E0E_11D2_8EC3_0008C77C0743_.wvu.PrintArea" localSheetId="25" hidden="1">#REF!</definedName>
    <definedName name="Z_A1DB4167_5E0E_11D2_8EC3_0008C77C0743_.wvu.PrintArea" localSheetId="7" hidden="1">#REF!</definedName>
    <definedName name="Z_A1DB4167_5E0E_11D2_8EC3_0008C77C0743_.wvu.PrintArea" hidden="1">#REF!</definedName>
    <definedName name="Z_A1DB4167_5E0E_11D2_8EC3_0008C77C0743_.wvu.PrintTitles" localSheetId="25" hidden="1">#REF!,#REF!</definedName>
    <definedName name="Z_A1DB4167_5E0E_11D2_8EC3_0008C77C0743_.wvu.PrintTitles" localSheetId="7" hidden="1">#REF!,#REF!</definedName>
    <definedName name="Z_A1DB4167_5E0E_11D2_8EC3_0008C77C0743_.wvu.PrintTitles" hidden="1">#REF!,#REF!</definedName>
    <definedName name="Z_A1DB4176_5E0E_11D2_8EC3_0008C77C0743_.wvu.PrintArea" localSheetId="25" hidden="1">#REF!</definedName>
    <definedName name="Z_A1DB4176_5E0E_11D2_8EC3_0008C77C0743_.wvu.PrintArea" localSheetId="7" hidden="1">#REF!</definedName>
    <definedName name="Z_A1DB4176_5E0E_11D2_8EC3_0008C77C0743_.wvu.PrintArea" hidden="1">#REF!</definedName>
    <definedName name="Z_A1DB4176_5E0E_11D2_8EC3_0008C77C0743_.wvu.PrintTitles" localSheetId="25" hidden="1">#REF!</definedName>
    <definedName name="Z_A1DB4176_5E0E_11D2_8EC3_0008C77C0743_.wvu.PrintTitles" localSheetId="7" hidden="1">#REF!</definedName>
    <definedName name="Z_A1DB4176_5E0E_11D2_8EC3_0008C77C0743_.wvu.PrintTitles" hidden="1">#REF!</definedName>
    <definedName name="Z_A1DB4185_5E0E_11D2_8EC3_0008C77C0743_.wvu.PrintArea" localSheetId="25" hidden="1">#REF!</definedName>
    <definedName name="Z_A1DB4185_5E0E_11D2_8EC3_0008C77C0743_.wvu.PrintArea" localSheetId="7" hidden="1">#REF!</definedName>
    <definedName name="Z_A1DB4185_5E0E_11D2_8EC3_0008C77C0743_.wvu.PrintArea" hidden="1">#REF!</definedName>
    <definedName name="Z_A1DB4185_5E0E_11D2_8EC3_0008C77C0743_.wvu.PrintTitles" localSheetId="25" hidden="1">#REF!</definedName>
    <definedName name="Z_A1DB4185_5E0E_11D2_8EC3_0008C77C0743_.wvu.PrintTitles" localSheetId="7" hidden="1">#REF!</definedName>
    <definedName name="Z_A1DB4185_5E0E_11D2_8EC3_0008C77C0743_.wvu.PrintTitles" hidden="1">#REF!</definedName>
    <definedName name="Z_A1DB4192_5E0E_11D2_8EC3_0008C77C0743_.wvu.PrintArea" localSheetId="25" hidden="1">#REF!</definedName>
    <definedName name="Z_A1DB4192_5E0E_11D2_8EC3_0008C77C0743_.wvu.PrintArea" localSheetId="7" hidden="1">#REF!</definedName>
    <definedName name="Z_A1DB4192_5E0E_11D2_8EC3_0008C77C0743_.wvu.PrintArea" hidden="1">#REF!</definedName>
    <definedName name="Z_A1DB4192_5E0E_11D2_8EC3_0008C77C0743_.wvu.PrintTitles" localSheetId="25" hidden="1">#REF!,#REF!</definedName>
    <definedName name="Z_A1DB4192_5E0E_11D2_8EC3_0008C77C0743_.wvu.PrintTitles" localSheetId="7" hidden="1">#REF!,#REF!</definedName>
    <definedName name="Z_A1DB4192_5E0E_11D2_8EC3_0008C77C0743_.wvu.PrintTitles" hidden="1">#REF!,#REF!</definedName>
    <definedName name="Z_A1DB41A0_5E0E_11D2_8EC3_0008C77C0743_.wvu.PrintArea" localSheetId="25" hidden="1">#REF!</definedName>
    <definedName name="Z_A1DB41A0_5E0E_11D2_8EC3_0008C77C0743_.wvu.PrintArea" localSheetId="7" hidden="1">#REF!</definedName>
    <definedName name="Z_A1DB41A0_5E0E_11D2_8EC3_0008C77C0743_.wvu.PrintArea" hidden="1">#REF!</definedName>
    <definedName name="Z_A1DB41A0_5E0E_11D2_8EC3_0008C77C0743_.wvu.PrintTitles" localSheetId="25" hidden="1">#REF!</definedName>
    <definedName name="Z_A1DB41A0_5E0E_11D2_8EC3_0008C77C0743_.wvu.PrintTitles" localSheetId="7" hidden="1">#REF!</definedName>
    <definedName name="Z_A1DB41A0_5E0E_11D2_8EC3_0008C77C0743_.wvu.PrintTitles" hidden="1">#REF!</definedName>
    <definedName name="Z_A1DB41AF_5E0E_11D2_8EC3_0008C77C0743_.wvu.PrintArea" localSheetId="25" hidden="1">#REF!</definedName>
    <definedName name="Z_A1DB41AF_5E0E_11D2_8EC3_0008C77C0743_.wvu.PrintArea" localSheetId="7" hidden="1">#REF!</definedName>
    <definedName name="Z_A1DB41AF_5E0E_11D2_8EC3_0008C77C0743_.wvu.PrintArea" hidden="1">#REF!</definedName>
    <definedName name="Z_A1DB41AF_5E0E_11D2_8EC3_0008C77C0743_.wvu.PrintTitles" localSheetId="25" hidden="1">#REF!</definedName>
    <definedName name="Z_A1DB41AF_5E0E_11D2_8EC3_0008C77C0743_.wvu.PrintTitles" localSheetId="7" hidden="1">#REF!</definedName>
    <definedName name="Z_A1DB41AF_5E0E_11D2_8EC3_0008C77C0743_.wvu.PrintTitles" hidden="1">#REF!</definedName>
    <definedName name="Z_A1DB41BC_5E0E_11D2_8EC3_0008C77C0743_.wvu.PrintArea" localSheetId="25" hidden="1">#REF!</definedName>
    <definedName name="Z_A1DB41BC_5E0E_11D2_8EC3_0008C77C0743_.wvu.PrintArea" localSheetId="7" hidden="1">#REF!</definedName>
    <definedName name="Z_A1DB41BC_5E0E_11D2_8EC3_0008C77C0743_.wvu.PrintArea" hidden="1">#REF!</definedName>
    <definedName name="Z_A1DB41BC_5E0E_11D2_8EC3_0008C77C0743_.wvu.PrintTitles" localSheetId="25" hidden="1">#REF!,#REF!</definedName>
    <definedName name="Z_A1DB41BC_5E0E_11D2_8EC3_0008C77C0743_.wvu.PrintTitles" localSheetId="7" hidden="1">#REF!,#REF!</definedName>
    <definedName name="Z_A1DB41BC_5E0E_11D2_8EC3_0008C77C0743_.wvu.PrintTitles" hidden="1">#REF!,#REF!</definedName>
    <definedName name="Z_B6FCCF30_1696_11D2_8E91_0008C77C21AF_.wvu.PrintArea" localSheetId="25" hidden="1">#REF!</definedName>
    <definedName name="Z_B6FCCF30_1696_11D2_8E91_0008C77C21AF_.wvu.PrintArea" localSheetId="7" hidden="1">#REF!</definedName>
    <definedName name="Z_B6FCCF30_1696_11D2_8E91_0008C77C21AF_.wvu.PrintArea" hidden="1">#REF!</definedName>
    <definedName name="Z_B6FCCF30_1696_11D2_8E91_0008C77C21AF_.wvu.PrintTitles" localSheetId="25" hidden="1">#REF!,#REF!</definedName>
    <definedName name="Z_B6FCCF30_1696_11D2_8E91_0008C77C21AF_.wvu.PrintTitles" localSheetId="7" hidden="1">#REF!,#REF!</definedName>
    <definedName name="Z_B6FCCF30_1696_11D2_8E91_0008C77C21AF_.wvu.PrintTitles" hidden="1">#REF!,#REF!</definedName>
    <definedName name="Z_B6FCCF32_1696_11D2_8E91_0008C77C21AF_.wvu.PrintArea" localSheetId="25" hidden="1">#REF!</definedName>
    <definedName name="Z_B6FCCF32_1696_11D2_8E91_0008C77C21AF_.wvu.PrintArea" localSheetId="7" hidden="1">#REF!</definedName>
    <definedName name="Z_B6FCCF32_1696_11D2_8E91_0008C77C21AF_.wvu.PrintArea" hidden="1">#REF!</definedName>
    <definedName name="Z_B6FCCF32_1696_11D2_8E91_0008C77C21AF_.wvu.PrintTitles" localSheetId="25" hidden="1">#REF!</definedName>
    <definedName name="Z_B6FCCF32_1696_11D2_8E91_0008C77C21AF_.wvu.PrintTitles" localSheetId="7" hidden="1">#REF!</definedName>
    <definedName name="Z_B6FCCF32_1696_11D2_8E91_0008C77C21AF_.wvu.PrintTitles" hidden="1">#REF!</definedName>
    <definedName name="Z_B6FCCF35_1696_11D2_8E91_0008C77C21AF_.wvu.PrintArea" localSheetId="25" hidden="1">#REF!</definedName>
    <definedName name="Z_B6FCCF35_1696_11D2_8E91_0008C77C21AF_.wvu.PrintArea" localSheetId="7" hidden="1">#REF!</definedName>
    <definedName name="Z_B6FCCF35_1696_11D2_8E91_0008C77C21AF_.wvu.PrintArea" hidden="1">#REF!</definedName>
    <definedName name="Z_B6FCCF35_1696_11D2_8E91_0008C77C21AF_.wvu.PrintTitles" localSheetId="25" hidden="1">#REF!,#REF!</definedName>
    <definedName name="Z_B6FCCF35_1696_11D2_8E91_0008C77C21AF_.wvu.PrintTitles" localSheetId="7" hidden="1">#REF!,#REF!</definedName>
    <definedName name="Z_B6FCCF35_1696_11D2_8E91_0008C77C21AF_.wvu.PrintTitles" hidden="1">#REF!,#REF!</definedName>
    <definedName name="Z_B6FCCF37_1696_11D2_8E91_0008C77C21AF_.wvu.PrintArea" localSheetId="25" hidden="1">#REF!</definedName>
    <definedName name="Z_B6FCCF37_1696_11D2_8E91_0008C77C21AF_.wvu.PrintArea" localSheetId="7" hidden="1">#REF!</definedName>
    <definedName name="Z_B6FCCF37_1696_11D2_8E91_0008C77C21AF_.wvu.PrintArea" hidden="1">#REF!</definedName>
    <definedName name="Z_B6FCCF37_1696_11D2_8E91_0008C77C21AF_.wvu.PrintTitles" localSheetId="25" hidden="1">#REF!,#REF!</definedName>
    <definedName name="Z_B6FCCF37_1696_11D2_8E91_0008C77C21AF_.wvu.PrintTitles" localSheetId="7" hidden="1">#REF!,#REF!</definedName>
    <definedName name="Z_B6FCCF37_1696_11D2_8E91_0008C77C21AF_.wvu.PrintTitles" hidden="1">#REF!,#REF!</definedName>
    <definedName name="Z_B6FCCF39_1696_11D2_8E91_0008C77C21AF_.wvu.PrintArea" localSheetId="25" hidden="1">#REF!</definedName>
    <definedName name="Z_B6FCCF39_1696_11D2_8E91_0008C77C21AF_.wvu.PrintArea" localSheetId="7" hidden="1">#REF!</definedName>
    <definedName name="Z_B6FCCF39_1696_11D2_8E91_0008C77C21AF_.wvu.PrintArea" hidden="1">#REF!</definedName>
    <definedName name="Z_B6FCCF39_1696_11D2_8E91_0008C77C21AF_.wvu.PrintTitles" localSheetId="25" hidden="1">#REF!</definedName>
    <definedName name="Z_B6FCCF39_1696_11D2_8E91_0008C77C21AF_.wvu.PrintTitles" localSheetId="7" hidden="1">#REF!</definedName>
    <definedName name="Z_B6FCCF39_1696_11D2_8E91_0008C77C21AF_.wvu.PrintTitles" hidden="1">#REF!</definedName>
    <definedName name="Z_B6FCCF3C_1696_11D2_8E91_0008C77C21AF_.wvu.PrintArea" localSheetId="25" hidden="1">#REF!</definedName>
    <definedName name="Z_B6FCCF3C_1696_11D2_8E91_0008C77C21AF_.wvu.PrintArea" localSheetId="7" hidden="1">#REF!</definedName>
    <definedName name="Z_B6FCCF3C_1696_11D2_8E91_0008C77C21AF_.wvu.PrintArea" hidden="1">#REF!</definedName>
    <definedName name="Z_B6FCCF3C_1696_11D2_8E91_0008C77C21AF_.wvu.PrintTitles" localSheetId="25" hidden="1">#REF!,#REF!</definedName>
    <definedName name="Z_B6FCCF3C_1696_11D2_8E91_0008C77C21AF_.wvu.PrintTitles" localSheetId="7" hidden="1">#REF!,#REF!</definedName>
    <definedName name="Z_B6FCCF3C_1696_11D2_8E91_0008C77C21AF_.wvu.PrintTitles" hidden="1">#REF!,#REF!</definedName>
    <definedName name="Z_B6FCCF3E_1696_11D2_8E91_0008C77C21AF_.wvu.PrintArea" localSheetId="25" hidden="1">#REF!</definedName>
    <definedName name="Z_B6FCCF3E_1696_11D2_8E91_0008C77C21AF_.wvu.PrintArea" localSheetId="7" hidden="1">#REF!</definedName>
    <definedName name="Z_B6FCCF3E_1696_11D2_8E91_0008C77C21AF_.wvu.PrintArea" hidden="1">#REF!</definedName>
    <definedName name="Z_B6FCCF3E_1696_11D2_8E91_0008C77C21AF_.wvu.PrintTitles" localSheetId="25" hidden="1">#REF!,#REF!</definedName>
    <definedName name="Z_B6FCCF3E_1696_11D2_8E91_0008C77C21AF_.wvu.PrintTitles" localSheetId="7" hidden="1">#REF!,#REF!</definedName>
    <definedName name="Z_B6FCCF3E_1696_11D2_8E91_0008C77C21AF_.wvu.PrintTitles" hidden="1">#REF!,#REF!</definedName>
    <definedName name="Z_BDFEE6B6_734C_11D2_8E68_0008C77C0743_.wvu.PrintArea" localSheetId="25" hidden="1">#REF!</definedName>
    <definedName name="Z_BDFEE6B6_734C_11D2_8E68_0008C77C0743_.wvu.PrintArea" localSheetId="7" hidden="1">#REF!</definedName>
    <definedName name="Z_BDFEE6B6_734C_11D2_8E68_0008C77C0743_.wvu.PrintArea" hidden="1">#REF!</definedName>
    <definedName name="Z_BDFEE6B6_734C_11D2_8E68_0008C77C0743_.wvu.PrintTitles" localSheetId="25" hidden="1">#REF!,#REF!</definedName>
    <definedName name="Z_BDFEE6B6_734C_11D2_8E68_0008C77C0743_.wvu.PrintTitles" localSheetId="7" hidden="1">#REF!,#REF!</definedName>
    <definedName name="Z_BDFEE6B6_734C_11D2_8E68_0008C77C0743_.wvu.PrintTitles" hidden="1">#REF!,#REF!</definedName>
    <definedName name="Z_BDFEE6B9_734C_11D2_8E68_0008C77C0743_.wvu.PrintArea" localSheetId="25" hidden="1">#REF!</definedName>
    <definedName name="Z_BDFEE6B9_734C_11D2_8E68_0008C77C0743_.wvu.PrintArea" localSheetId="7" hidden="1">#REF!</definedName>
    <definedName name="Z_BDFEE6B9_734C_11D2_8E68_0008C77C0743_.wvu.PrintArea" hidden="1">#REF!</definedName>
    <definedName name="Z_BDFEE6B9_734C_11D2_8E68_0008C77C0743_.wvu.PrintTitles" localSheetId="25" hidden="1">#REF!,#REF!</definedName>
    <definedName name="Z_BDFEE6B9_734C_11D2_8E68_0008C77C0743_.wvu.PrintTitles" localSheetId="7" hidden="1">#REF!,#REF!</definedName>
    <definedName name="Z_BDFEE6B9_734C_11D2_8E68_0008C77C0743_.wvu.PrintTitles" hidden="1">#REF!,#REF!</definedName>
    <definedName name="Z_BDFEE6BB_734C_11D2_8E68_0008C77C0743_.wvu.PrintArea" localSheetId="25" hidden="1">#REF!</definedName>
    <definedName name="Z_BDFEE6BB_734C_11D2_8E68_0008C77C0743_.wvu.PrintArea" localSheetId="7" hidden="1">#REF!</definedName>
    <definedName name="Z_BDFEE6BB_734C_11D2_8E68_0008C77C0743_.wvu.PrintArea" hidden="1">#REF!</definedName>
    <definedName name="Z_BDFEE6BB_734C_11D2_8E68_0008C77C0743_.wvu.PrintTitles" localSheetId="25" hidden="1">#REF!,#REF!</definedName>
    <definedName name="Z_BDFEE6BB_734C_11D2_8E68_0008C77C0743_.wvu.PrintTitles" localSheetId="7" hidden="1">#REF!,#REF!</definedName>
    <definedName name="Z_BDFEE6BB_734C_11D2_8E68_0008C77C0743_.wvu.PrintTitles" hidden="1">#REF!,#REF!</definedName>
    <definedName name="Z_BDFEE6C1_734C_11D2_8E68_0008C77C0743_.wvu.PrintArea" localSheetId="25" hidden="1">#REF!</definedName>
    <definedName name="Z_BDFEE6C1_734C_11D2_8E68_0008C77C0743_.wvu.PrintArea" localSheetId="7" hidden="1">#REF!</definedName>
    <definedName name="Z_BDFEE6C1_734C_11D2_8E68_0008C77C0743_.wvu.PrintArea" hidden="1">#REF!</definedName>
    <definedName name="Z_BDFEE6C1_734C_11D2_8E68_0008C77C0743_.wvu.PrintTitles" localSheetId="25" hidden="1">#REF!</definedName>
    <definedName name="Z_BDFEE6C1_734C_11D2_8E68_0008C77C0743_.wvu.PrintTitles" localSheetId="7" hidden="1">#REF!</definedName>
    <definedName name="Z_BDFEE6C1_734C_11D2_8E68_0008C77C0743_.wvu.PrintTitles" hidden="1">#REF!</definedName>
    <definedName name="Z_BDFEE6C3_734C_11D2_8E68_0008C77C0743_.wvu.PrintArea" localSheetId="25" hidden="1">#REF!</definedName>
    <definedName name="Z_BDFEE6C3_734C_11D2_8E68_0008C77C0743_.wvu.PrintArea" localSheetId="7" hidden="1">#REF!</definedName>
    <definedName name="Z_BDFEE6C3_734C_11D2_8E68_0008C77C0743_.wvu.PrintArea" hidden="1">#REF!</definedName>
    <definedName name="Z_BDFEE6C3_734C_11D2_8E68_0008C77C0743_.wvu.PrintTitles" localSheetId="25" hidden="1">#REF!</definedName>
    <definedName name="Z_BDFEE6C3_734C_11D2_8E68_0008C77C0743_.wvu.PrintTitles" localSheetId="7" hidden="1">#REF!</definedName>
    <definedName name="Z_BDFEE6C3_734C_11D2_8E68_0008C77C0743_.wvu.PrintTitles" hidden="1">#REF!</definedName>
    <definedName name="Z_BDFEE6C5_734C_11D2_8E68_0008C77C0743_.wvu.PrintArea" localSheetId="25" hidden="1">#REF!</definedName>
    <definedName name="Z_BDFEE6C5_734C_11D2_8E68_0008C77C0743_.wvu.PrintArea" localSheetId="7" hidden="1">#REF!</definedName>
    <definedName name="Z_BDFEE6C5_734C_11D2_8E68_0008C77C0743_.wvu.PrintArea" hidden="1">#REF!</definedName>
    <definedName name="Z_BDFEE6C5_734C_11D2_8E68_0008C77C0743_.wvu.PrintTitles" localSheetId="25" hidden="1">#REF!</definedName>
    <definedName name="Z_BDFEE6C5_734C_11D2_8E68_0008C77C0743_.wvu.PrintTitles" localSheetId="7" hidden="1">#REF!</definedName>
    <definedName name="Z_BDFEE6C5_734C_11D2_8E68_0008C77C0743_.wvu.PrintTitles" hidden="1">#REF!</definedName>
    <definedName name="Z_BDFEE6CE_734C_11D2_8E68_0008C77C0743_.wvu.PrintArea" localSheetId="25" hidden="1">#REF!</definedName>
    <definedName name="Z_BDFEE6CE_734C_11D2_8E68_0008C77C0743_.wvu.PrintArea" localSheetId="7" hidden="1">#REF!</definedName>
    <definedName name="Z_BDFEE6CE_734C_11D2_8E68_0008C77C0743_.wvu.PrintArea" hidden="1">#REF!</definedName>
    <definedName name="Z_BDFEE6CE_734C_11D2_8E68_0008C77C0743_.wvu.PrintTitles" localSheetId="25" hidden="1">#REF!,#REF!</definedName>
    <definedName name="Z_BDFEE6CE_734C_11D2_8E68_0008C77C0743_.wvu.PrintTitles" localSheetId="7" hidden="1">#REF!,#REF!</definedName>
    <definedName name="Z_BDFEE6CE_734C_11D2_8E68_0008C77C0743_.wvu.PrintTitles" hidden="1">#REF!,#REF!</definedName>
    <definedName name="Z_BDFEE6D1_734C_11D2_8E68_0008C77C0743_.wvu.PrintArea" localSheetId="25" hidden="1">#REF!</definedName>
    <definedName name="Z_BDFEE6D1_734C_11D2_8E68_0008C77C0743_.wvu.PrintArea" localSheetId="7" hidden="1">#REF!</definedName>
    <definedName name="Z_BDFEE6D1_734C_11D2_8E68_0008C77C0743_.wvu.PrintArea" hidden="1">#REF!</definedName>
    <definedName name="Z_BDFEE6D1_734C_11D2_8E68_0008C77C0743_.wvu.PrintTitles" localSheetId="25" hidden="1">#REF!,#REF!</definedName>
    <definedName name="Z_BDFEE6D1_734C_11D2_8E68_0008C77C0743_.wvu.PrintTitles" localSheetId="7" hidden="1">#REF!,#REF!</definedName>
    <definedName name="Z_BDFEE6D1_734C_11D2_8E68_0008C77C0743_.wvu.PrintTitles" hidden="1">#REF!,#REF!</definedName>
    <definedName name="Z_BDFEE6D3_734C_11D2_8E68_0008C77C0743_.wvu.PrintArea" localSheetId="25" hidden="1">#REF!</definedName>
    <definedName name="Z_BDFEE6D3_734C_11D2_8E68_0008C77C0743_.wvu.PrintArea" localSheetId="7" hidden="1">#REF!</definedName>
    <definedName name="Z_BDFEE6D3_734C_11D2_8E68_0008C77C0743_.wvu.PrintArea" hidden="1">#REF!</definedName>
    <definedName name="Z_BDFEE6D3_734C_11D2_8E68_0008C77C0743_.wvu.PrintTitles" localSheetId="25" hidden="1">#REF!,#REF!</definedName>
    <definedName name="Z_BDFEE6D3_734C_11D2_8E68_0008C77C0743_.wvu.PrintTitles" localSheetId="7" hidden="1">#REF!,#REF!</definedName>
    <definedName name="Z_BDFEE6D3_734C_11D2_8E68_0008C77C0743_.wvu.PrintTitles" hidden="1">#REF!,#REF!</definedName>
    <definedName name="Z_BDFEE6D7_734C_11D2_8E68_0008C77C0743_.wvu.PrintArea" localSheetId="25" hidden="1">#REF!</definedName>
    <definedName name="Z_BDFEE6D7_734C_11D2_8E68_0008C77C0743_.wvu.PrintArea" localSheetId="7" hidden="1">#REF!</definedName>
    <definedName name="Z_BDFEE6D7_734C_11D2_8E68_0008C77C0743_.wvu.PrintArea" hidden="1">#REF!</definedName>
    <definedName name="Z_BDFEE6D7_734C_11D2_8E68_0008C77C0743_.wvu.PrintTitles" localSheetId="25" hidden="1">#REF!,#REF!</definedName>
    <definedName name="Z_BDFEE6D7_734C_11D2_8E68_0008C77C0743_.wvu.PrintTitles" localSheetId="7" hidden="1">#REF!,#REF!</definedName>
    <definedName name="Z_BDFEE6D7_734C_11D2_8E68_0008C77C0743_.wvu.PrintTitles" hidden="1">#REF!,#REF!</definedName>
    <definedName name="Z_BDFEE6DA_734C_11D2_8E68_0008C77C0743_.wvu.PrintArea" localSheetId="25" hidden="1">#REF!</definedName>
    <definedName name="Z_BDFEE6DA_734C_11D2_8E68_0008C77C0743_.wvu.PrintArea" localSheetId="7" hidden="1">#REF!</definedName>
    <definedName name="Z_BDFEE6DA_734C_11D2_8E68_0008C77C0743_.wvu.PrintArea" hidden="1">#REF!</definedName>
    <definedName name="Z_BDFEE6DA_734C_11D2_8E68_0008C77C0743_.wvu.PrintTitles" localSheetId="25" hidden="1">#REF!,#REF!</definedName>
    <definedName name="Z_BDFEE6DA_734C_11D2_8E68_0008C77C0743_.wvu.PrintTitles" localSheetId="7" hidden="1">#REF!,#REF!</definedName>
    <definedName name="Z_BDFEE6DA_734C_11D2_8E68_0008C77C0743_.wvu.PrintTitles" hidden="1">#REF!,#REF!</definedName>
    <definedName name="Z_BDFEE6DC_734C_11D2_8E68_0008C77C0743_.wvu.PrintArea" localSheetId="25" hidden="1">#REF!</definedName>
    <definedName name="Z_BDFEE6DC_734C_11D2_8E68_0008C77C0743_.wvu.PrintArea" localSheetId="7" hidden="1">#REF!</definedName>
    <definedName name="Z_BDFEE6DC_734C_11D2_8E68_0008C77C0743_.wvu.PrintArea" hidden="1">#REF!</definedName>
    <definedName name="Z_BDFEE6DC_734C_11D2_8E68_0008C77C0743_.wvu.PrintTitles" localSheetId="25" hidden="1">#REF!,#REF!</definedName>
    <definedName name="Z_BDFEE6DC_734C_11D2_8E68_0008C77C0743_.wvu.PrintTitles" localSheetId="7" hidden="1">#REF!,#REF!</definedName>
    <definedName name="Z_BDFEE6DC_734C_11D2_8E68_0008C77C0743_.wvu.PrintTitles" hidden="1">#REF!,#REF!</definedName>
    <definedName name="Z_BDFEE6E2_734C_11D2_8E68_0008C77C0743_.wvu.PrintArea" localSheetId="25" hidden="1">#REF!</definedName>
    <definedName name="Z_BDFEE6E2_734C_11D2_8E68_0008C77C0743_.wvu.PrintArea" localSheetId="7" hidden="1">#REF!</definedName>
    <definedName name="Z_BDFEE6E2_734C_11D2_8E68_0008C77C0743_.wvu.PrintArea" hidden="1">#REF!</definedName>
    <definedName name="Z_BDFEE6E2_734C_11D2_8E68_0008C77C0743_.wvu.PrintTitles" localSheetId="25" hidden="1">#REF!</definedName>
    <definedName name="Z_BDFEE6E2_734C_11D2_8E68_0008C77C0743_.wvu.PrintTitles" localSheetId="7" hidden="1">#REF!</definedName>
    <definedName name="Z_BDFEE6E2_734C_11D2_8E68_0008C77C0743_.wvu.PrintTitles" hidden="1">#REF!</definedName>
    <definedName name="Z_BDFEE6E4_734C_11D2_8E68_0008C77C0743_.wvu.PrintArea" localSheetId="25" hidden="1">#REF!</definedName>
    <definedName name="Z_BDFEE6E4_734C_11D2_8E68_0008C77C0743_.wvu.PrintArea" localSheetId="7" hidden="1">#REF!</definedName>
    <definedName name="Z_BDFEE6E4_734C_11D2_8E68_0008C77C0743_.wvu.PrintArea" hidden="1">#REF!</definedName>
    <definedName name="Z_BDFEE6E4_734C_11D2_8E68_0008C77C0743_.wvu.PrintTitles" localSheetId="25" hidden="1">#REF!</definedName>
    <definedName name="Z_BDFEE6E4_734C_11D2_8E68_0008C77C0743_.wvu.PrintTitles" localSheetId="7" hidden="1">#REF!</definedName>
    <definedName name="Z_BDFEE6E4_734C_11D2_8E68_0008C77C0743_.wvu.PrintTitles" hidden="1">#REF!</definedName>
    <definedName name="Z_BDFEE6E6_734C_11D2_8E68_0008C77C0743_.wvu.PrintArea" localSheetId="25" hidden="1">#REF!</definedName>
    <definedName name="Z_BDFEE6E6_734C_11D2_8E68_0008C77C0743_.wvu.PrintArea" localSheetId="7" hidden="1">#REF!</definedName>
    <definedName name="Z_BDFEE6E6_734C_11D2_8E68_0008C77C0743_.wvu.PrintArea" hidden="1">#REF!</definedName>
    <definedName name="Z_BDFEE6E6_734C_11D2_8E68_0008C77C0743_.wvu.PrintTitles" localSheetId="25" hidden="1">#REF!</definedName>
    <definedName name="Z_BDFEE6E6_734C_11D2_8E68_0008C77C0743_.wvu.PrintTitles" localSheetId="7" hidden="1">#REF!</definedName>
    <definedName name="Z_BDFEE6E6_734C_11D2_8E68_0008C77C0743_.wvu.PrintTitles" hidden="1">#REF!</definedName>
    <definedName name="Z_BDFEE6EF_734C_11D2_8E68_0008C77C0743_.wvu.PrintArea" localSheetId="25" hidden="1">#REF!</definedName>
    <definedName name="Z_BDFEE6EF_734C_11D2_8E68_0008C77C0743_.wvu.PrintArea" localSheetId="7" hidden="1">#REF!</definedName>
    <definedName name="Z_BDFEE6EF_734C_11D2_8E68_0008C77C0743_.wvu.PrintArea" hidden="1">#REF!</definedName>
    <definedName name="Z_BDFEE6EF_734C_11D2_8E68_0008C77C0743_.wvu.PrintTitles" localSheetId="25" hidden="1">#REF!,#REF!</definedName>
    <definedName name="Z_BDFEE6EF_734C_11D2_8E68_0008C77C0743_.wvu.PrintTitles" localSheetId="7" hidden="1">#REF!,#REF!</definedName>
    <definedName name="Z_BDFEE6EF_734C_11D2_8E68_0008C77C0743_.wvu.PrintTitles" hidden="1">#REF!,#REF!</definedName>
    <definedName name="Z_BDFEE6F2_734C_11D2_8E68_0008C77C0743_.wvu.PrintArea" localSheetId="25" hidden="1">#REF!</definedName>
    <definedName name="Z_BDFEE6F2_734C_11D2_8E68_0008C77C0743_.wvu.PrintArea" localSheetId="7" hidden="1">#REF!</definedName>
    <definedName name="Z_BDFEE6F2_734C_11D2_8E68_0008C77C0743_.wvu.PrintArea" hidden="1">#REF!</definedName>
    <definedName name="Z_BDFEE6F2_734C_11D2_8E68_0008C77C0743_.wvu.PrintTitles" localSheetId="25" hidden="1">#REF!,#REF!</definedName>
    <definedName name="Z_BDFEE6F2_734C_11D2_8E68_0008C77C0743_.wvu.PrintTitles" localSheetId="7" hidden="1">#REF!,#REF!</definedName>
    <definedName name="Z_BDFEE6F2_734C_11D2_8E68_0008C77C0743_.wvu.PrintTitles" hidden="1">#REF!,#REF!</definedName>
    <definedName name="Z_BDFEE6F4_734C_11D2_8E68_0008C77C0743_.wvu.PrintArea" localSheetId="25" hidden="1">#REF!</definedName>
    <definedName name="Z_BDFEE6F4_734C_11D2_8E68_0008C77C0743_.wvu.PrintArea" localSheetId="7" hidden="1">#REF!</definedName>
    <definedName name="Z_BDFEE6F4_734C_11D2_8E68_0008C77C0743_.wvu.PrintArea" hidden="1">#REF!</definedName>
    <definedName name="Z_BDFEE6F4_734C_11D2_8E68_0008C77C0743_.wvu.PrintTitles" localSheetId="25" hidden="1">#REF!,#REF!</definedName>
    <definedName name="Z_BDFEE6F4_734C_11D2_8E68_0008C77C0743_.wvu.PrintTitles" localSheetId="7" hidden="1">#REF!,#REF!</definedName>
    <definedName name="Z_BDFEE6F4_734C_11D2_8E68_0008C77C0743_.wvu.PrintTitles" hidden="1">#REF!,#REF!</definedName>
    <definedName name="Z_BDFEE6FA_734C_11D2_8E68_0008C77C0743_.wvu.PrintArea" localSheetId="25" hidden="1">#REF!</definedName>
    <definedName name="Z_BDFEE6FA_734C_11D2_8E68_0008C77C0743_.wvu.PrintArea" localSheetId="7" hidden="1">#REF!</definedName>
    <definedName name="Z_BDFEE6FA_734C_11D2_8E68_0008C77C0743_.wvu.PrintArea" hidden="1">#REF!</definedName>
    <definedName name="Z_BDFEE6FA_734C_11D2_8E68_0008C77C0743_.wvu.PrintTitles" localSheetId="25" hidden="1">#REF!,#REF!</definedName>
    <definedName name="Z_BDFEE6FA_734C_11D2_8E68_0008C77C0743_.wvu.PrintTitles" localSheetId="7" hidden="1">#REF!,#REF!</definedName>
    <definedName name="Z_BDFEE6FA_734C_11D2_8E68_0008C77C0743_.wvu.PrintTitles" hidden="1">#REF!,#REF!</definedName>
    <definedName name="Z_BDFEE6FC_734C_11D2_8E68_0008C77C0743_.wvu.PrintArea" localSheetId="25" hidden="1">#REF!</definedName>
    <definedName name="Z_BDFEE6FC_734C_11D2_8E68_0008C77C0743_.wvu.PrintArea" localSheetId="7" hidden="1">#REF!</definedName>
    <definedName name="Z_BDFEE6FC_734C_11D2_8E68_0008C77C0743_.wvu.PrintArea" hidden="1">#REF!</definedName>
    <definedName name="Z_BDFEE6FC_734C_11D2_8E68_0008C77C0743_.wvu.PrintTitles" localSheetId="25" hidden="1">#REF!,#REF!</definedName>
    <definedName name="Z_BDFEE6FC_734C_11D2_8E68_0008C77C0743_.wvu.PrintTitles" localSheetId="7" hidden="1">#REF!,#REF!</definedName>
    <definedName name="Z_BDFEE6FC_734C_11D2_8E68_0008C77C0743_.wvu.PrintTitles" hidden="1">#REF!,#REF!</definedName>
    <definedName name="Z_BDFEE6FE_734C_11D2_8E68_0008C77C0743_.wvu.PrintArea" localSheetId="25" hidden="1">#REF!</definedName>
    <definedName name="Z_BDFEE6FE_734C_11D2_8E68_0008C77C0743_.wvu.PrintArea" localSheetId="7" hidden="1">#REF!</definedName>
    <definedName name="Z_BDFEE6FE_734C_11D2_8E68_0008C77C0743_.wvu.PrintArea" hidden="1">#REF!</definedName>
    <definedName name="Z_BDFEE6FE_734C_11D2_8E68_0008C77C0743_.wvu.PrintTitles" localSheetId="25" hidden="1">#REF!,#REF!</definedName>
    <definedName name="Z_BDFEE6FE_734C_11D2_8E68_0008C77C0743_.wvu.PrintTitles" localSheetId="7" hidden="1">#REF!,#REF!</definedName>
    <definedName name="Z_BDFEE6FE_734C_11D2_8E68_0008C77C0743_.wvu.PrintTitles" hidden="1">#REF!,#REF!</definedName>
    <definedName name="Z_BE4AA1C5_ECFE_11D2_8EB8_0008C77C0743_.wvu.PrintArea" localSheetId="25" hidden="1">#REF!</definedName>
    <definedName name="Z_BE4AA1C5_ECFE_11D2_8EB8_0008C77C0743_.wvu.PrintArea" localSheetId="7" hidden="1">#REF!</definedName>
    <definedName name="Z_BE4AA1C5_ECFE_11D2_8EB8_0008C77C0743_.wvu.PrintArea" hidden="1">#REF!</definedName>
    <definedName name="Z_BE4AA1C5_ECFE_11D2_8EB8_0008C77C0743_.wvu.PrintTitles" localSheetId="25" hidden="1">#REF!</definedName>
    <definedName name="Z_BE4AA1C5_ECFE_11D2_8EB8_0008C77C0743_.wvu.PrintTitles" localSheetId="7" hidden="1">#REF!</definedName>
    <definedName name="Z_BE4AA1C5_ECFE_11D2_8EB8_0008C77C0743_.wvu.PrintTitles" hidden="1">#REF!</definedName>
    <definedName name="Z_BE4AA1D8_ECFE_11D2_8EB8_0008C77C0743_.wvu.PrintArea" localSheetId="25" hidden="1">#REF!</definedName>
    <definedName name="Z_BE4AA1D8_ECFE_11D2_8EB8_0008C77C0743_.wvu.PrintArea" localSheetId="7" hidden="1">#REF!</definedName>
    <definedName name="Z_BE4AA1D8_ECFE_11D2_8EB8_0008C77C0743_.wvu.PrintArea" hidden="1">#REF!</definedName>
    <definedName name="Z_BE4AA1D8_ECFE_11D2_8EB8_0008C77C0743_.wvu.PrintTitles" localSheetId="25" hidden="1">#REF!</definedName>
    <definedName name="Z_BE4AA1D8_ECFE_11D2_8EB8_0008C77C0743_.wvu.PrintTitles" localSheetId="7" hidden="1">#REF!</definedName>
    <definedName name="Z_BE4AA1D8_ECFE_11D2_8EB8_0008C77C0743_.wvu.PrintTitles" hidden="1">#REF!</definedName>
    <definedName name="Z_BE4AA1E8_ECFE_11D2_8EB8_0008C77C0743_.wvu.PrintArea" localSheetId="25" hidden="1">#REF!</definedName>
    <definedName name="Z_BE4AA1E8_ECFE_11D2_8EB8_0008C77C0743_.wvu.PrintArea" localSheetId="7" hidden="1">#REF!</definedName>
    <definedName name="Z_BE4AA1E8_ECFE_11D2_8EB8_0008C77C0743_.wvu.PrintArea" hidden="1">#REF!</definedName>
    <definedName name="Z_BE4AA1E8_ECFE_11D2_8EB8_0008C77C0743_.wvu.PrintTitles" localSheetId="25" hidden="1">#REF!,#REF!</definedName>
    <definedName name="Z_BE4AA1E8_ECFE_11D2_8EB8_0008C77C0743_.wvu.PrintTitles" localSheetId="7" hidden="1">#REF!,#REF!</definedName>
    <definedName name="Z_BE4AA1E8_ECFE_11D2_8EB8_0008C77C0743_.wvu.PrintTitles" hidden="1">#REF!,#REF!</definedName>
    <definedName name="Z_BFEBD6B7_EDBB_11D2_8EB9_0008C77C0743_.wvu.PrintArea" localSheetId="25" hidden="1">#REF!</definedName>
    <definedName name="Z_BFEBD6B7_EDBB_11D2_8EB9_0008C77C0743_.wvu.PrintArea" localSheetId="7" hidden="1">#REF!</definedName>
    <definedName name="Z_BFEBD6B7_EDBB_11D2_8EB9_0008C77C0743_.wvu.PrintArea" hidden="1">#REF!</definedName>
    <definedName name="Z_BFEBD6B7_EDBB_11D2_8EB9_0008C77C0743_.wvu.PrintTitles" localSheetId="25" hidden="1">#REF!</definedName>
    <definedName name="Z_BFEBD6B7_EDBB_11D2_8EB9_0008C77C0743_.wvu.PrintTitles" localSheetId="7" hidden="1">#REF!</definedName>
    <definedName name="Z_BFEBD6B7_EDBB_11D2_8EB9_0008C77C0743_.wvu.PrintTitles" hidden="1">#REF!</definedName>
    <definedName name="Z_BFEBD6CA_EDBB_11D2_8EB9_0008C77C0743_.wvu.PrintArea" localSheetId="25" hidden="1">#REF!</definedName>
    <definedName name="Z_BFEBD6CA_EDBB_11D2_8EB9_0008C77C0743_.wvu.PrintArea" localSheetId="7" hidden="1">#REF!</definedName>
    <definedName name="Z_BFEBD6CA_EDBB_11D2_8EB9_0008C77C0743_.wvu.PrintArea" hidden="1">#REF!</definedName>
    <definedName name="Z_BFEBD6CA_EDBB_11D2_8EB9_0008C77C0743_.wvu.PrintTitles" localSheetId="25" hidden="1">#REF!</definedName>
    <definedName name="Z_BFEBD6CA_EDBB_11D2_8EB9_0008C77C0743_.wvu.PrintTitles" localSheetId="7" hidden="1">#REF!</definedName>
    <definedName name="Z_BFEBD6CA_EDBB_11D2_8EB9_0008C77C0743_.wvu.PrintTitles" hidden="1">#REF!</definedName>
    <definedName name="Z_BFEBD6DA_EDBB_11D2_8EB9_0008C77C0743_.wvu.PrintArea" localSheetId="25" hidden="1">#REF!</definedName>
    <definedName name="Z_BFEBD6DA_EDBB_11D2_8EB9_0008C77C0743_.wvu.PrintArea" localSheetId="7" hidden="1">#REF!</definedName>
    <definedName name="Z_BFEBD6DA_EDBB_11D2_8EB9_0008C77C0743_.wvu.PrintArea" hidden="1">#REF!</definedName>
    <definedName name="Z_BFEBD6DA_EDBB_11D2_8EB9_0008C77C0743_.wvu.PrintTitles" localSheetId="25" hidden="1">#REF!,#REF!</definedName>
    <definedName name="Z_BFEBD6DA_EDBB_11D2_8EB9_0008C77C0743_.wvu.PrintTitles" localSheetId="7" hidden="1">#REF!,#REF!</definedName>
    <definedName name="Z_BFEBD6DA_EDBB_11D2_8EB9_0008C77C0743_.wvu.PrintTitles" hidden="1">#REF!,#REF!</definedName>
    <definedName name="Z_CD050555_ECE8_11D2_8EB7_0008C77C0743_.wvu.PrintArea" localSheetId="25" hidden="1">#REF!</definedName>
    <definedName name="Z_CD050555_ECE8_11D2_8EB7_0008C77C0743_.wvu.PrintArea" localSheetId="7" hidden="1">#REF!</definedName>
    <definedName name="Z_CD050555_ECE8_11D2_8EB7_0008C77C0743_.wvu.PrintArea" hidden="1">#REF!</definedName>
    <definedName name="Z_CD050555_ECE8_11D2_8EB7_0008C77C0743_.wvu.PrintTitles" localSheetId="25" hidden="1">#REF!</definedName>
    <definedName name="Z_CD050555_ECE8_11D2_8EB7_0008C77C0743_.wvu.PrintTitles" localSheetId="7" hidden="1">#REF!</definedName>
    <definedName name="Z_CD050555_ECE8_11D2_8EB7_0008C77C0743_.wvu.PrintTitles" hidden="1">#REF!</definedName>
    <definedName name="Z_CD050568_ECE8_11D2_8EB7_0008C77C0743_.wvu.PrintArea" localSheetId="25" hidden="1">#REF!</definedName>
    <definedName name="Z_CD050568_ECE8_11D2_8EB7_0008C77C0743_.wvu.PrintArea" localSheetId="7" hidden="1">#REF!</definedName>
    <definedName name="Z_CD050568_ECE8_11D2_8EB7_0008C77C0743_.wvu.PrintArea" hidden="1">#REF!</definedName>
    <definedName name="Z_CD050568_ECE8_11D2_8EB7_0008C77C0743_.wvu.PrintTitles" localSheetId="25" hidden="1">#REF!</definedName>
    <definedName name="Z_CD050568_ECE8_11D2_8EB7_0008C77C0743_.wvu.PrintTitles" localSheetId="7" hidden="1">#REF!</definedName>
    <definedName name="Z_CD050568_ECE8_11D2_8EB7_0008C77C0743_.wvu.PrintTitles" hidden="1">#REF!</definedName>
    <definedName name="Z_CD050578_ECE8_11D2_8EB7_0008C77C0743_.wvu.PrintArea" localSheetId="25" hidden="1">#REF!</definedName>
    <definedName name="Z_CD050578_ECE8_11D2_8EB7_0008C77C0743_.wvu.PrintArea" localSheetId="7" hidden="1">#REF!</definedName>
    <definedName name="Z_CD050578_ECE8_11D2_8EB7_0008C77C0743_.wvu.PrintArea" hidden="1">#REF!</definedName>
    <definedName name="Z_CD050578_ECE8_11D2_8EB7_0008C77C0743_.wvu.PrintTitles" localSheetId="25" hidden="1">#REF!,#REF!</definedName>
    <definedName name="Z_CD050578_ECE8_11D2_8EB7_0008C77C0743_.wvu.PrintTitles" localSheetId="7" hidden="1">#REF!,#REF!</definedName>
    <definedName name="Z_CD050578_ECE8_11D2_8EB7_0008C77C0743_.wvu.PrintTitles" hidden="1">#REF!,#REF!</definedName>
    <definedName name="Z_CF4A68D4_EB6D_11D2_8EB5_0008C77C0743_.wvu.PrintArea" localSheetId="25" hidden="1">#REF!</definedName>
    <definedName name="Z_CF4A68D4_EB6D_11D2_8EB5_0008C77C0743_.wvu.PrintArea" localSheetId="7" hidden="1">#REF!</definedName>
    <definedName name="Z_CF4A68D4_EB6D_11D2_8EB5_0008C77C0743_.wvu.PrintArea" hidden="1">#REF!</definedName>
    <definedName name="Z_CF4A68D4_EB6D_11D2_8EB5_0008C77C0743_.wvu.PrintTitles" localSheetId="25" hidden="1">#REF!</definedName>
    <definedName name="Z_CF4A68D4_EB6D_11D2_8EB5_0008C77C0743_.wvu.PrintTitles" localSheetId="7" hidden="1">#REF!</definedName>
    <definedName name="Z_CF4A68D4_EB6D_11D2_8EB5_0008C77C0743_.wvu.PrintTitles" hidden="1">#REF!</definedName>
    <definedName name="Z_CF4A68E7_EB6D_11D2_8EB5_0008C77C0743_.wvu.PrintArea" localSheetId="25" hidden="1">#REF!</definedName>
    <definedName name="Z_CF4A68E7_EB6D_11D2_8EB5_0008C77C0743_.wvu.PrintArea" localSheetId="7" hidden="1">#REF!</definedName>
    <definedName name="Z_CF4A68E7_EB6D_11D2_8EB5_0008C77C0743_.wvu.PrintArea" hidden="1">#REF!</definedName>
    <definedName name="Z_CF4A68E7_EB6D_11D2_8EB5_0008C77C0743_.wvu.PrintTitles" localSheetId="25" hidden="1">#REF!</definedName>
    <definedName name="Z_CF4A68E7_EB6D_11D2_8EB5_0008C77C0743_.wvu.PrintTitles" localSheetId="7" hidden="1">#REF!</definedName>
    <definedName name="Z_CF4A68E7_EB6D_11D2_8EB5_0008C77C0743_.wvu.PrintTitles" hidden="1">#REF!</definedName>
    <definedName name="Z_CF4A68F7_EB6D_11D2_8EB5_0008C77C0743_.wvu.PrintArea" localSheetId="25" hidden="1">#REF!</definedName>
    <definedName name="Z_CF4A68F7_EB6D_11D2_8EB5_0008C77C0743_.wvu.PrintArea" localSheetId="7" hidden="1">#REF!</definedName>
    <definedName name="Z_CF4A68F7_EB6D_11D2_8EB5_0008C77C0743_.wvu.PrintArea" hidden="1">#REF!</definedName>
    <definedName name="Z_CF4A68F7_EB6D_11D2_8EB5_0008C77C0743_.wvu.PrintTitles" localSheetId="25" hidden="1">#REF!,#REF!</definedName>
    <definedName name="Z_CF4A68F7_EB6D_11D2_8EB5_0008C77C0743_.wvu.PrintTitles" localSheetId="7" hidden="1">#REF!,#REF!</definedName>
    <definedName name="Z_CF4A68F7_EB6D_11D2_8EB5_0008C77C0743_.wvu.PrintTitles" hidden="1">#REF!,#REF!</definedName>
    <definedName name="Z_F3D6017D_338E_11D2_8E9B_0008C77C0743_.wvu.PrintArea" localSheetId="25" hidden="1">#REF!</definedName>
    <definedName name="Z_F3D6017D_338E_11D2_8E9B_0008C77C0743_.wvu.PrintArea" localSheetId="7" hidden="1">#REF!</definedName>
    <definedName name="Z_F3D6017D_338E_11D2_8E9B_0008C77C0743_.wvu.PrintArea" hidden="1">#REF!</definedName>
    <definedName name="Z_F3D6017D_338E_11D2_8E9B_0008C77C0743_.wvu.PrintTitles" localSheetId="25" hidden="1">#REF!</definedName>
    <definedName name="Z_F3D6017D_338E_11D2_8E9B_0008C77C0743_.wvu.PrintTitles" localSheetId="7" hidden="1">#REF!</definedName>
    <definedName name="Z_F3D6017D_338E_11D2_8E9B_0008C77C0743_.wvu.PrintTitles" hidden="1">#REF!</definedName>
    <definedName name="Z_F3D6018C_338E_11D2_8E9B_0008C77C0743_.wvu.PrintArea" localSheetId="25" hidden="1">#REF!</definedName>
    <definedName name="Z_F3D6018C_338E_11D2_8E9B_0008C77C0743_.wvu.PrintArea" localSheetId="7" hidden="1">#REF!</definedName>
    <definedName name="Z_F3D6018C_338E_11D2_8E9B_0008C77C0743_.wvu.PrintArea" hidden="1">#REF!</definedName>
    <definedName name="Z_F3D6018C_338E_11D2_8E9B_0008C77C0743_.wvu.PrintTitles" localSheetId="25" hidden="1">#REF!</definedName>
    <definedName name="Z_F3D6018C_338E_11D2_8E9B_0008C77C0743_.wvu.PrintTitles" localSheetId="7" hidden="1">#REF!</definedName>
    <definedName name="Z_F3D6018C_338E_11D2_8E9B_0008C77C0743_.wvu.PrintTitles" hidden="1">#REF!</definedName>
    <definedName name="Z_F3D60199_338E_11D2_8E9B_0008C77C0743_.wvu.PrintArea" localSheetId="25" hidden="1">#REF!</definedName>
    <definedName name="Z_F3D60199_338E_11D2_8E9B_0008C77C0743_.wvu.PrintArea" localSheetId="7" hidden="1">#REF!</definedName>
    <definedName name="Z_F3D60199_338E_11D2_8E9B_0008C77C0743_.wvu.PrintArea" hidden="1">#REF!</definedName>
    <definedName name="Z_F3D60199_338E_11D2_8E9B_0008C77C0743_.wvu.PrintTitles" localSheetId="25" hidden="1">#REF!,#REF!</definedName>
    <definedName name="Z_F3D60199_338E_11D2_8E9B_0008C77C0743_.wvu.PrintTitles" localSheetId="7" hidden="1">#REF!,#REF!</definedName>
    <definedName name="Z_F3D60199_338E_11D2_8E9B_0008C77C0743_.wvu.PrintTitles" hidden="1">#REF!,#REF!</definedName>
    <definedName name="zdcw" localSheetId="25" hidden="1">#REF!</definedName>
    <definedName name="zdcw" localSheetId="0" hidden="1">#REF!</definedName>
    <definedName name="zdcw" localSheetId="7" hidden="1">#REF!</definedName>
    <definedName name="zdcw" localSheetId="18" hidden="1">#REF!</definedName>
    <definedName name="zdcw" localSheetId="20" hidden="1">#REF!</definedName>
    <definedName name="zdcw" localSheetId="21" hidden="1">#REF!</definedName>
    <definedName name="zdcw" localSheetId="22" hidden="1">#REF!</definedName>
    <definedName name="zdcw" localSheetId="23" hidden="1">#REF!</definedName>
    <definedName name="zdcw" hidden="1">#REF!</definedName>
    <definedName name="zj" localSheetId="25" hidden="1">#REF!</definedName>
    <definedName name="zj" localSheetId="7" hidden="1">#REF!</definedName>
    <definedName name="zj" localSheetId="18" hidden="1">#REF!</definedName>
    <definedName name="zj" localSheetId="20" hidden="1">#REF!</definedName>
    <definedName name="zj" localSheetId="21" hidden="1">#REF!</definedName>
    <definedName name="zj" localSheetId="23" hidden="1">#REF!</definedName>
    <definedName name="zj" hidden="1">#REF!</definedName>
    <definedName name="znh" localSheetId="25" hidden="1">#REF!</definedName>
    <definedName name="znh" localSheetId="7" hidden="1">#REF!</definedName>
    <definedName name="znh" localSheetId="18" hidden="1">#REF!</definedName>
    <definedName name="znh" localSheetId="20" hidden="1">#REF!</definedName>
    <definedName name="znh" localSheetId="21" hidden="1">#REF!</definedName>
    <definedName name="znh" localSheetId="23" hidden="1">#REF!</definedName>
    <definedName name="znh" hidden="1">#REF!</definedName>
    <definedName name="zxcvb" localSheetId="25" hidden="1">#REF!</definedName>
    <definedName name="zxcvb" localSheetId="7" hidden="1">#REF!</definedName>
    <definedName name="zxcvb" localSheetId="18" hidden="1">#REF!</definedName>
    <definedName name="zxcvb" localSheetId="20" hidden="1">#REF!</definedName>
    <definedName name="zxcvb" localSheetId="21" hidden="1">#REF!</definedName>
    <definedName name="zxcvb" localSheetId="23" hidden="1">#REF!</definedName>
    <definedName name="zxcvb" hidden="1">#REF!</definedName>
    <definedName name="zxd" localSheetId="25" hidden="1">#REF!</definedName>
    <definedName name="zxd" localSheetId="7" hidden="1">#REF!</definedName>
    <definedName name="zxd" localSheetId="18" hidden="1">#REF!</definedName>
    <definedName name="zxd" localSheetId="20" hidden="1">#REF!</definedName>
    <definedName name="zxd" localSheetId="21" hidden="1">#REF!</definedName>
    <definedName name="zxd" localSheetId="23" hidden="1">#REF!</definedName>
    <definedName name="zxd" hidden="1">#REF!</definedName>
    <definedName name="ZZ_EVCOMOPTS" hidden="1">10</definedName>
    <definedName name="zzz" localSheetId="25" hidden="1">{"'Sheet1'!$A$1:$O$40"}</definedName>
    <definedName name="zzz" localSheetId="26" hidden="1">{"'Sheet1'!$A$1:$O$40"}</definedName>
    <definedName name="zzz" localSheetId="0" hidden="1">{"'Sheet1'!$A$1:$O$40"}</definedName>
    <definedName name="zzz" localSheetId="5" hidden="1">{"'Sheet1'!$A$1:$O$40"}</definedName>
    <definedName name="zzz" localSheetId="7" hidden="1">{"'Sheet1'!$A$1:$O$40"}</definedName>
    <definedName name="zzz" localSheetId="18" hidden="1">{"'Sheet1'!$A$1:$O$40"}</definedName>
    <definedName name="zzz" localSheetId="20" hidden="1">{"'Sheet1'!$A$1:$O$40"}</definedName>
    <definedName name="zzz" localSheetId="21" hidden="1">{"'Sheet1'!$A$1:$O$40"}</definedName>
    <definedName name="zzz" localSheetId="22" hidden="1">{"'Sheet1'!$A$1:$O$40"}</definedName>
    <definedName name="zzz" localSheetId="23" hidden="1">{"'Sheet1'!$A$1:$O$40"}</definedName>
    <definedName name="zzz" hidden="1">{"'Sheet1'!$A$1:$O$40"}</definedName>
    <definedName name="zzz." localSheetId="2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.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." localSheetId="2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." localSheetId="2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." localSheetId="2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." localSheetId="2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" i="529" l="1"/>
  <c r="F64" i="529"/>
  <c r="F63" i="529"/>
  <c r="F62" i="529"/>
  <c r="F61" i="529"/>
  <c r="F60" i="529"/>
  <c r="F59" i="529"/>
  <c r="F57" i="529"/>
  <c r="F56" i="529"/>
  <c r="F55" i="529"/>
  <c r="F54" i="529"/>
  <c r="F53" i="529"/>
  <c r="F52" i="529"/>
  <c r="F51" i="529"/>
  <c r="F41" i="526"/>
  <c r="F86" i="526"/>
  <c r="E70" i="526"/>
  <c r="D70" i="526"/>
  <c r="E69" i="526"/>
  <c r="D69" i="526"/>
  <c r="F69" i="526"/>
  <c r="F70" i="526"/>
  <c r="D75" i="528"/>
  <c r="F62" i="458"/>
  <c r="E62" i="458"/>
  <c r="D62" i="458"/>
  <c r="B62" i="458"/>
  <c r="D25" i="554" l="1"/>
  <c r="D22" i="554"/>
  <c r="D26" i="554" s="1"/>
  <c r="F74" i="550"/>
  <c r="E74" i="550"/>
  <c r="D74" i="550"/>
  <c r="C74" i="550"/>
  <c r="G74" i="550" s="1"/>
  <c r="A63" i="550"/>
  <c r="A64" i="550" s="1"/>
  <c r="A65" i="550" s="1"/>
  <c r="A66" i="550" s="1"/>
  <c r="A67" i="550" s="1"/>
  <c r="A68" i="550" s="1"/>
  <c r="A12" i="550"/>
  <c r="A13" i="550" s="1"/>
  <c r="A14" i="550" s="1"/>
  <c r="A15" i="550" s="1"/>
  <c r="A16" i="550" s="1"/>
  <c r="A17" i="550" s="1"/>
  <c r="A18" i="550" s="1"/>
  <c r="A19" i="550" s="1"/>
  <c r="A20" i="550" s="1"/>
  <c r="A21" i="550" s="1"/>
  <c r="A22" i="550" s="1"/>
  <c r="A23" i="550" s="1"/>
  <c r="A24" i="550" s="1"/>
  <c r="A25" i="550" s="1"/>
  <c r="A26" i="550" s="1"/>
  <c r="A27" i="550" s="1"/>
  <c r="A28" i="550" s="1"/>
  <c r="A29" i="550" s="1"/>
  <c r="A30" i="550" s="1"/>
  <c r="A31" i="550" s="1"/>
  <c r="A32" i="550" s="1"/>
  <c r="A33" i="550" s="1"/>
  <c r="A34" i="550" s="1"/>
  <c r="A35" i="550" s="1"/>
  <c r="A36" i="550" s="1"/>
  <c r="A37" i="550" s="1"/>
  <c r="A38" i="550" s="1"/>
  <c r="A39" i="550" s="1"/>
  <c r="A40" i="550" s="1"/>
  <c r="A41" i="550" s="1"/>
  <c r="A42" i="550" s="1"/>
  <c r="A43" i="550" s="1"/>
  <c r="A44" i="550" s="1"/>
  <c r="A45" i="550" s="1"/>
  <c r="A46" i="550" s="1"/>
  <c r="A47" i="550" s="1"/>
  <c r="A48" i="550" s="1"/>
  <c r="A49" i="550" s="1"/>
  <c r="A50" i="550" s="1"/>
  <c r="A51" i="550" s="1"/>
  <c r="A52" i="550" s="1"/>
  <c r="A53" i="550" s="1"/>
  <c r="A54" i="550" s="1"/>
  <c r="A55" i="550" s="1"/>
  <c r="A56" i="550" s="1"/>
  <c r="A57" i="550" s="1"/>
  <c r="A58" i="550" s="1"/>
  <c r="B13" i="521" l="1"/>
  <c r="B14" i="521"/>
  <c r="B15" i="521"/>
  <c r="B16" i="521"/>
  <c r="D11" i="521"/>
  <c r="B12" i="521"/>
  <c r="C12" i="521"/>
  <c r="D12" i="521"/>
  <c r="R43" i="539"/>
  <c r="R40" i="539"/>
  <c r="Q31" i="539"/>
  <c r="T14" i="539"/>
  <c r="Q15" i="539"/>
  <c r="D32" i="539"/>
  <c r="D42" i="539" s="1"/>
  <c r="D14" i="521" s="1"/>
  <c r="D31" i="539"/>
  <c r="D41" i="539" s="1"/>
  <c r="D13" i="521" s="1"/>
  <c r="C33" i="539"/>
  <c r="C43" i="539" s="1"/>
  <c r="C15" i="521" s="1"/>
  <c r="C32" i="539"/>
  <c r="C42" i="539" s="1"/>
  <c r="C14" i="521" s="1"/>
  <c r="C31" i="539"/>
  <c r="C41" i="539" s="1"/>
  <c r="C13" i="521" s="1"/>
  <c r="C25" i="539"/>
  <c r="C17" i="539"/>
  <c r="C92" i="304"/>
  <c r="C91" i="304"/>
  <c r="C90" i="304"/>
  <c r="C89" i="304"/>
  <c r="C88" i="304"/>
  <c r="C87" i="304"/>
  <c r="C86" i="304"/>
  <c r="C85" i="304"/>
  <c r="D70" i="304"/>
  <c r="D69" i="304"/>
  <c r="D68" i="304"/>
  <c r="D61" i="304"/>
  <c r="C76" i="304"/>
  <c r="D76" i="304" s="1"/>
  <c r="C75" i="304"/>
  <c r="D75" i="304" s="1"/>
  <c r="C74" i="304"/>
  <c r="D74" i="304" s="1"/>
  <c r="C73" i="304"/>
  <c r="D73" i="304" s="1"/>
  <c r="C72" i="304"/>
  <c r="D72" i="304" s="1"/>
  <c r="C71" i="304"/>
  <c r="D71" i="304" s="1"/>
  <c r="C70" i="304"/>
  <c r="C69" i="304"/>
  <c r="C68" i="304"/>
  <c r="C67" i="304"/>
  <c r="D67" i="304" s="1"/>
  <c r="C66" i="304"/>
  <c r="D66" i="304" s="1"/>
  <c r="C65" i="304"/>
  <c r="D65" i="304" s="1"/>
  <c r="C64" i="304"/>
  <c r="D64" i="304" s="1"/>
  <c r="C63" i="304"/>
  <c r="D63" i="304" s="1"/>
  <c r="C62" i="304"/>
  <c r="D62" i="304" s="1"/>
  <c r="C61" i="304"/>
  <c r="C60" i="304"/>
  <c r="D60" i="304" s="1"/>
  <c r="C59" i="304"/>
  <c r="D59" i="304" s="1"/>
  <c r="C58" i="304"/>
  <c r="D58" i="304" s="1"/>
  <c r="C44" i="539" l="1"/>
  <c r="C16" i="521" s="1"/>
  <c r="C34" i="539"/>
  <c r="F58" i="529" l="1"/>
  <c r="F50" i="529"/>
  <c r="F49" i="529"/>
  <c r="F48" i="529"/>
  <c r="F47" i="529"/>
  <c r="F46" i="529"/>
  <c r="F75" i="528"/>
  <c r="F74" i="528"/>
  <c r="E75" i="528"/>
  <c r="E74" i="528"/>
  <c r="C75" i="528"/>
  <c r="D74" i="528"/>
  <c r="C74" i="528"/>
  <c r="B75" i="528"/>
  <c r="B74" i="528"/>
  <c r="G71" i="527"/>
  <c r="F71" i="527"/>
  <c r="E71" i="527"/>
  <c r="D71" i="527"/>
  <c r="C71" i="527"/>
  <c r="G70" i="527"/>
  <c r="F70" i="527"/>
  <c r="E70" i="527"/>
  <c r="D70" i="527"/>
  <c r="C70" i="527"/>
  <c r="B71" i="527"/>
  <c r="B70" i="527"/>
  <c r="G73" i="528"/>
  <c r="G72" i="528"/>
  <c r="G71" i="528"/>
  <c r="G70" i="528"/>
  <c r="G69" i="528"/>
  <c r="G57" i="528"/>
  <c r="G56" i="528"/>
  <c r="G55" i="528"/>
  <c r="G54" i="528"/>
  <c r="G68" i="528" l="1"/>
  <c r="G67" i="528"/>
  <c r="G66" i="528"/>
  <c r="G65" i="528"/>
  <c r="G64" i="528"/>
  <c r="G63" i="528"/>
  <c r="G62" i="528"/>
  <c r="G61" i="528"/>
  <c r="G60" i="528"/>
  <c r="G59" i="528"/>
  <c r="G58" i="528" l="1"/>
  <c r="E15" i="521"/>
  <c r="E14" i="521"/>
  <c r="E13" i="521"/>
  <c r="C22" i="523"/>
  <c r="E21" i="523"/>
  <c r="E20" i="523"/>
  <c r="E19" i="523"/>
  <c r="J40" i="507"/>
  <c r="J36" i="507"/>
  <c r="K42" i="507" s="1"/>
  <c r="J32" i="507"/>
  <c r="K34" i="507" s="1"/>
  <c r="J31" i="507"/>
  <c r="K28" i="507"/>
  <c r="K17" i="507"/>
  <c r="J12" i="507"/>
  <c r="J11" i="507"/>
  <c r="L74" i="506"/>
  <c r="K72" i="506"/>
  <c r="K68" i="506"/>
  <c r="K64" i="506"/>
  <c r="K63" i="506"/>
  <c r="L66" i="506" s="1"/>
  <c r="J59" i="506"/>
  <c r="J58" i="506"/>
  <c r="J57" i="506"/>
  <c r="J56" i="506"/>
  <c r="K44" i="506"/>
  <c r="L60" i="506" s="1"/>
  <c r="J43" i="506"/>
  <c r="J41" i="506"/>
  <c r="J40" i="506"/>
  <c r="J39" i="506"/>
  <c r="K37" i="506"/>
  <c r="K35" i="506"/>
  <c r="K33" i="506"/>
  <c r="J33" i="506"/>
  <c r="K12" i="506"/>
  <c r="K11" i="506"/>
  <c r="L27" i="506" s="1"/>
  <c r="E11" i="523"/>
  <c r="E12" i="523"/>
  <c r="E13" i="523"/>
  <c r="C14" i="523"/>
  <c r="E16" i="521" l="1"/>
  <c r="E22" i="523"/>
  <c r="G75" i="528"/>
  <c r="G74" i="528"/>
  <c r="K43" i="507"/>
  <c r="K44" i="507"/>
  <c r="L75" i="506"/>
  <c r="L76" i="506"/>
  <c r="E14" i="523"/>
  <c r="C57" i="304"/>
  <c r="D57" i="304" s="1"/>
  <c r="D77" i="304" s="1"/>
  <c r="B49" i="304"/>
  <c r="B48" i="304"/>
  <c r="C47" i="304"/>
  <c r="D47" i="304" s="1"/>
  <c r="C46" i="304"/>
  <c r="D46" i="304" s="1"/>
  <c r="C45" i="304"/>
  <c r="D45" i="304" s="1"/>
  <c r="C44" i="304"/>
  <c r="D44" i="304" s="1"/>
  <c r="C43" i="304"/>
  <c r="D43" i="304" s="1"/>
  <c r="C42" i="304"/>
  <c r="D42" i="304" s="1"/>
  <c r="C41" i="304"/>
  <c r="D41" i="304" s="1"/>
  <c r="C40" i="304"/>
  <c r="D40" i="304" s="1"/>
  <c r="C39" i="304"/>
  <c r="D39" i="304" s="1"/>
  <c r="C38" i="304"/>
  <c r="D38" i="304" s="1"/>
  <c r="C37" i="304"/>
  <c r="D37" i="304" s="1"/>
  <c r="C36" i="304"/>
  <c r="D36" i="304" s="1"/>
  <c r="C35" i="304"/>
  <c r="D35" i="304" s="1"/>
  <c r="C34" i="304"/>
  <c r="D34" i="304" s="1"/>
  <c r="C33" i="304"/>
  <c r="D33" i="304" s="1"/>
  <c r="C32" i="304"/>
  <c r="D32" i="304" s="1"/>
  <c r="C31" i="304"/>
  <c r="D31" i="304" s="1"/>
  <c r="C30" i="304"/>
  <c r="D30" i="304" s="1"/>
  <c r="C29" i="304"/>
  <c r="D29" i="304" s="1"/>
  <c r="C28" i="304"/>
  <c r="D28" i="304" s="1"/>
  <c r="C27" i="304"/>
  <c r="D27" i="304" s="1"/>
  <c r="C26" i="304"/>
  <c r="D26" i="304" s="1"/>
  <c r="C25" i="304"/>
  <c r="D25" i="304" s="1"/>
  <c r="C24" i="304"/>
  <c r="D24" i="304" s="1"/>
  <c r="E40" i="529"/>
  <c r="D40" i="529"/>
  <c r="C40" i="529"/>
  <c r="E39" i="529"/>
  <c r="D39" i="529"/>
  <c r="C39" i="529"/>
  <c r="F38" i="529"/>
  <c r="F37" i="529"/>
  <c r="F36" i="529"/>
  <c r="F35" i="529"/>
  <c r="F34" i="529"/>
  <c r="F33" i="529"/>
  <c r="F32" i="529"/>
  <c r="F31" i="529"/>
  <c r="F30" i="529"/>
  <c r="F29" i="529"/>
  <c r="F28" i="529"/>
  <c r="F27" i="529"/>
  <c r="F26" i="529"/>
  <c r="F25" i="529"/>
  <c r="F24" i="529"/>
  <c r="F23" i="529"/>
  <c r="F22" i="529"/>
  <c r="F21" i="529"/>
  <c r="F20" i="529"/>
  <c r="F19" i="529"/>
  <c r="F18" i="529"/>
  <c r="F17" i="529"/>
  <c r="F16" i="529"/>
  <c r="F15" i="529"/>
  <c r="G93" i="528"/>
  <c r="G91" i="528"/>
  <c r="G90" i="528"/>
  <c r="G89" i="528"/>
  <c r="G88" i="528"/>
  <c r="G87" i="528"/>
  <c r="G86" i="528"/>
  <c r="F43" i="528"/>
  <c r="E43" i="528"/>
  <c r="D43" i="528"/>
  <c r="C43" i="528"/>
  <c r="B43" i="528"/>
  <c r="F42" i="528"/>
  <c r="E42" i="528"/>
  <c r="D42" i="528"/>
  <c r="C42" i="528"/>
  <c r="B42" i="528"/>
  <c r="G41" i="528"/>
  <c r="G40" i="528"/>
  <c r="G39" i="528"/>
  <c r="G38" i="528"/>
  <c r="G37" i="528"/>
  <c r="G36" i="528"/>
  <c r="G35" i="528"/>
  <c r="G34" i="528"/>
  <c r="G33" i="528"/>
  <c r="G32" i="528"/>
  <c r="G31" i="528"/>
  <c r="G30" i="528"/>
  <c r="G29" i="528"/>
  <c r="G28" i="528"/>
  <c r="G27" i="528"/>
  <c r="G26" i="528"/>
  <c r="G25" i="528"/>
  <c r="G24" i="528"/>
  <c r="G23" i="528"/>
  <c r="G22" i="528"/>
  <c r="G21" i="528"/>
  <c r="G20" i="528"/>
  <c r="G19" i="528"/>
  <c r="G18" i="528"/>
  <c r="G42" i="527"/>
  <c r="F42" i="527"/>
  <c r="E42" i="527"/>
  <c r="D42" i="527"/>
  <c r="C42" i="527"/>
  <c r="B42" i="527"/>
  <c r="G41" i="527"/>
  <c r="F41" i="527"/>
  <c r="E41" i="527"/>
  <c r="D41" i="527"/>
  <c r="C41" i="527"/>
  <c r="B41" i="527"/>
  <c r="E41" i="526"/>
  <c r="D41" i="526"/>
  <c r="F40" i="526"/>
  <c r="E40" i="526"/>
  <c r="D40" i="526"/>
  <c r="D49" i="304" l="1"/>
  <c r="B78" i="304"/>
  <c r="D78" i="304"/>
  <c r="F25" i="159" s="1"/>
  <c r="F27" i="159" s="1"/>
  <c r="B77" i="304"/>
  <c r="E43" i="527"/>
  <c r="E14" i="530" s="1"/>
  <c r="D48" i="304"/>
  <c r="F17" i="159"/>
  <c r="C49" i="304"/>
  <c r="C48" i="304"/>
  <c r="F40" i="529"/>
  <c r="F39" i="529"/>
  <c r="C44" i="528"/>
  <c r="E16" i="530" s="1"/>
  <c r="G42" i="528"/>
  <c r="G43" i="528"/>
  <c r="G44" i="528" s="1"/>
  <c r="E18" i="530" s="1"/>
  <c r="C77" i="304" l="1"/>
  <c r="C78" i="304"/>
  <c r="Q37" i="326" l="1"/>
  <c r="P37" i="326"/>
  <c r="O37" i="326"/>
  <c r="M37" i="326"/>
  <c r="J37" i="326"/>
  <c r="I37" i="326"/>
  <c r="H37" i="326"/>
  <c r="G37" i="326"/>
  <c r="F37" i="326"/>
  <c r="Q36" i="326"/>
  <c r="P36" i="326"/>
  <c r="O36" i="326"/>
  <c r="M36" i="326"/>
  <c r="J36" i="326"/>
  <c r="I36" i="326"/>
  <c r="H36" i="326"/>
  <c r="G36" i="326"/>
  <c r="F36" i="326"/>
  <c r="F76" i="458" l="1"/>
  <c r="E76" i="458"/>
  <c r="D76" i="458"/>
  <c r="B76" i="458"/>
  <c r="F63" i="326"/>
  <c r="G63" i="326"/>
  <c r="H63" i="326"/>
  <c r="I63" i="326"/>
  <c r="J63" i="326"/>
  <c r="M63" i="326"/>
  <c r="O63" i="326"/>
  <c r="P63" i="326"/>
  <c r="Q63" i="326"/>
  <c r="F64" i="326"/>
  <c r="G64" i="326"/>
  <c r="H64" i="326"/>
  <c r="I64" i="326"/>
  <c r="J64" i="326"/>
  <c r="M64" i="326"/>
  <c r="O64" i="326"/>
  <c r="P64" i="326"/>
  <c r="Q64" i="326"/>
  <c r="B44" i="326" l="1"/>
  <c r="B47" i="326" s="1"/>
  <c r="B49" i="326" s="1"/>
  <c r="B50" i="326" s="1"/>
  <c r="B51" i="326" s="1"/>
  <c r="B52" i="326" s="1"/>
  <c r="B53" i="326" s="1"/>
  <c r="B54" i="326" s="1"/>
  <c r="B55" i="326" s="1"/>
  <c r="B56" i="326" s="1"/>
  <c r="B57" i="326" s="1"/>
  <c r="J36" i="529" l="1"/>
  <c r="J35" i="529"/>
  <c r="J34" i="529"/>
  <c r="J33" i="529"/>
  <c r="J32" i="529"/>
  <c r="J31" i="529"/>
  <c r="J30" i="529"/>
  <c r="J29" i="529"/>
  <c r="J28" i="529"/>
  <c r="J27" i="529"/>
  <c r="J26" i="529"/>
  <c r="J25" i="529"/>
  <c r="J24" i="529"/>
  <c r="J23" i="529"/>
  <c r="J22" i="529"/>
  <c r="J21" i="529"/>
  <c r="J20" i="529"/>
  <c r="J19" i="529"/>
  <c r="J18" i="529"/>
  <c r="J17" i="529"/>
  <c r="J16" i="529"/>
  <c r="J15" i="529"/>
  <c r="D92" i="304" l="1"/>
  <c r="D91" i="304"/>
  <c r="D90" i="304"/>
  <c r="D89" i="304"/>
  <c r="D88" i="304"/>
  <c r="D87" i="304"/>
  <c r="D86" i="304"/>
  <c r="D85" i="304"/>
  <c r="C94" i="304"/>
  <c r="C93" i="304"/>
  <c r="D93" i="304" l="1"/>
  <c r="D94" i="304"/>
  <c r="F35" i="159" l="1"/>
  <c r="F37" i="159" s="1"/>
  <c r="B94" i="304"/>
  <c r="B93" i="304"/>
  <c r="E81" i="529"/>
  <c r="D81" i="529"/>
  <c r="C81" i="529"/>
  <c r="E80" i="529"/>
  <c r="D80" i="529"/>
  <c r="C80" i="529"/>
  <c r="F79" i="529"/>
  <c r="F78" i="529"/>
  <c r="F77" i="529"/>
  <c r="F76" i="529"/>
  <c r="F75" i="529"/>
  <c r="F74" i="529"/>
  <c r="F73" i="529"/>
  <c r="F72" i="529"/>
  <c r="F95" i="528"/>
  <c r="E95" i="528"/>
  <c r="D95" i="528"/>
  <c r="C95" i="528"/>
  <c r="B95" i="528"/>
  <c r="F94" i="528"/>
  <c r="E94" i="528"/>
  <c r="D94" i="528"/>
  <c r="C94" i="528"/>
  <c r="B94" i="528"/>
  <c r="G92" i="528"/>
  <c r="G88" i="527"/>
  <c r="F88" i="527"/>
  <c r="E88" i="527"/>
  <c r="D88" i="527"/>
  <c r="C88" i="527"/>
  <c r="B88" i="527"/>
  <c r="G87" i="527"/>
  <c r="F87" i="527"/>
  <c r="E87" i="527"/>
  <c r="D87" i="527"/>
  <c r="C87" i="527"/>
  <c r="B87" i="527"/>
  <c r="F87" i="526"/>
  <c r="E87" i="526"/>
  <c r="D87" i="526"/>
  <c r="E86" i="526"/>
  <c r="D86" i="526"/>
  <c r="H38" i="525"/>
  <c r="H39" i="525" s="1"/>
  <c r="H41" i="525" s="1"/>
  <c r="Q79" i="326"/>
  <c r="P79" i="326"/>
  <c r="O79" i="326"/>
  <c r="M79" i="326"/>
  <c r="J79" i="326"/>
  <c r="I79" i="326"/>
  <c r="H79" i="326"/>
  <c r="G79" i="326"/>
  <c r="F79" i="326"/>
  <c r="Q78" i="326"/>
  <c r="P78" i="326"/>
  <c r="O78" i="326"/>
  <c r="M78" i="326"/>
  <c r="J78" i="326"/>
  <c r="I78" i="326"/>
  <c r="H78" i="326"/>
  <c r="G78" i="326"/>
  <c r="F78" i="326"/>
  <c r="E89" i="527" l="1"/>
  <c r="G14" i="530" s="1"/>
  <c r="F81" i="529"/>
  <c r="C96" i="528"/>
  <c r="G16" i="530" s="1"/>
  <c r="G95" i="528"/>
  <c r="G96" i="528" s="1"/>
  <c r="G18" i="530" s="1"/>
  <c r="F80" i="529"/>
  <c r="G94" i="528"/>
  <c r="E67" i="529" l="1"/>
  <c r="D67" i="529"/>
  <c r="C67" i="529"/>
  <c r="E66" i="529"/>
  <c r="D66" i="529"/>
  <c r="C66" i="529"/>
  <c r="C76" i="528"/>
  <c r="F16" i="530" l="1"/>
  <c r="F67" i="529"/>
  <c r="F66" i="529"/>
  <c r="E72" i="527"/>
  <c r="F14" i="530" s="1"/>
  <c r="G76" i="528"/>
  <c r="F18" i="530" s="1"/>
  <c r="B13" i="326" l="1"/>
  <c r="B14" i="326" s="1"/>
  <c r="B15" i="326" s="1"/>
  <c r="B16" i="326" s="1"/>
  <c r="B17" i="326" s="1"/>
  <c r="B18" i="326" s="1"/>
  <c r="B19" i="326" s="1"/>
  <c r="B20" i="326" s="1"/>
  <c r="B21" i="326" s="1"/>
  <c r="B22" i="326" s="1"/>
  <c r="B23" i="326" s="1"/>
  <c r="B24" i="326" s="1"/>
  <c r="B25" i="326" s="1"/>
  <c r="B26" i="326" s="1"/>
  <c r="B27" i="326" s="1"/>
  <c r="B28" i="326" s="1"/>
  <c r="B29" i="326" s="1"/>
  <c r="B30" i="326" s="1"/>
  <c r="B31" i="326" s="1"/>
  <c r="B32" i="326" s="1"/>
  <c r="B33" i="326" s="1"/>
  <c r="B34" i="326" s="1"/>
  <c r="B35" i="326" s="1"/>
  <c r="D40" i="531" l="1"/>
  <c r="F40" i="531"/>
  <c r="A9" i="531" l="1"/>
  <c r="A10" i="531" s="1"/>
  <c r="A11" i="531" s="1"/>
  <c r="A12" i="531" s="1"/>
  <c r="A13" i="531" s="1"/>
  <c r="A14" i="531" s="1"/>
  <c r="A15" i="531" s="1"/>
  <c r="A16" i="531" s="1"/>
  <c r="A17" i="531" s="1"/>
  <c r="A18" i="531" s="1"/>
  <c r="A19" i="531" s="1"/>
  <c r="A20" i="531" s="1"/>
  <c r="A21" i="531" s="1"/>
  <c r="A22" i="531" s="1"/>
  <c r="A23" i="531" s="1"/>
  <c r="A24" i="531" s="1"/>
  <c r="A25" i="531" s="1"/>
  <c r="A26" i="531" s="1"/>
  <c r="A27" i="531" s="1"/>
  <c r="A28" i="531" s="1"/>
  <c r="A29" i="531" s="1"/>
  <c r="A30" i="531" s="1"/>
  <c r="A31" i="531" s="1"/>
  <c r="A32" i="531" s="1"/>
  <c r="A33" i="531" s="1"/>
  <c r="A34" i="531" s="1"/>
  <c r="A35" i="531" s="1"/>
  <c r="A36" i="531" s="1"/>
  <c r="A37" i="531" s="1"/>
  <c r="H27" i="525" l="1"/>
  <c r="H28" i="525" s="1"/>
  <c r="H30" i="525" s="1"/>
  <c r="H16" i="525"/>
  <c r="H17" i="525" s="1"/>
  <c r="H19" i="525" s="1"/>
  <c r="B36" i="458" l="1"/>
  <c r="D36" i="458"/>
  <c r="E36" i="458"/>
  <c r="F36" i="458"/>
</calcChain>
</file>

<file path=xl/sharedStrings.xml><?xml version="1.0" encoding="utf-8"?>
<sst xmlns="http://schemas.openxmlformats.org/spreadsheetml/2006/main" count="1997" uniqueCount="609">
  <si>
    <t>Market to Book Ratio</t>
  </si>
  <si>
    <t>Mean</t>
  </si>
  <si>
    <t>Average</t>
  </si>
  <si>
    <t>Earnings</t>
  </si>
  <si>
    <t>Dividends</t>
  </si>
  <si>
    <t>Book Value</t>
  </si>
  <si>
    <t xml:space="preserve">Value Line </t>
  </si>
  <si>
    <t>Return on</t>
  </si>
  <si>
    <t>Retention</t>
  </si>
  <si>
    <t>Internal</t>
  </si>
  <si>
    <t>Equity</t>
  </si>
  <si>
    <t>Rate</t>
  </si>
  <si>
    <t>Growth</t>
  </si>
  <si>
    <t>Monthly Dividend Yields</t>
  </si>
  <si>
    <t>Beta</t>
  </si>
  <si>
    <t>Dividend Yield*</t>
  </si>
  <si>
    <t>Adjustment Factor</t>
  </si>
  <si>
    <t>Adjusted Dividend Yield</t>
  </si>
  <si>
    <t>Equity Cost Rate</t>
  </si>
  <si>
    <t>CAPM Cost of Equity</t>
  </si>
  <si>
    <t>DCF Equity Cost Growth Rate Measures</t>
  </si>
  <si>
    <t>Page 3 of 3</t>
  </si>
  <si>
    <t>Page 1 of 3</t>
  </si>
  <si>
    <t>Long-Term 'A' Rated Public Utility Bonds</t>
  </si>
  <si>
    <t>Median</t>
  </si>
  <si>
    <t>Projected Growth</t>
  </si>
  <si>
    <t>Fama French</t>
  </si>
  <si>
    <t>Ibbotson</t>
  </si>
  <si>
    <t>Arithmetic</t>
  </si>
  <si>
    <t>Geometric</t>
  </si>
  <si>
    <t>Claus Thomas</t>
  </si>
  <si>
    <t>Surveys</t>
  </si>
  <si>
    <t xml:space="preserve">Survey of Financial Forecasters </t>
  </si>
  <si>
    <t>Building Block</t>
  </si>
  <si>
    <t>McKinsey</t>
  </si>
  <si>
    <t>John Campbell</t>
  </si>
  <si>
    <t>Peter Diamond</t>
  </si>
  <si>
    <t>John Shoven</t>
  </si>
  <si>
    <t>Arnott and Bernstein</t>
  </si>
  <si>
    <t>Page 1 of 1</t>
  </si>
  <si>
    <t>Company</t>
  </si>
  <si>
    <t>Growth Rate**</t>
  </si>
  <si>
    <t>Risk-Free Interest Rate</t>
  </si>
  <si>
    <t>Capital Asset Pricing Model</t>
  </si>
  <si>
    <t>Range</t>
  </si>
  <si>
    <t>Category</t>
  </si>
  <si>
    <t>Study Authors</t>
  </si>
  <si>
    <t>Low</t>
  </si>
  <si>
    <t>High</t>
  </si>
  <si>
    <t>of Range</t>
  </si>
  <si>
    <t>Constantinides</t>
  </si>
  <si>
    <t>Cornell</t>
  </si>
  <si>
    <t>Harris &amp; Marston</t>
  </si>
  <si>
    <t>Siegel</t>
  </si>
  <si>
    <t>Ibbotson and Chen</t>
  </si>
  <si>
    <t>Discounted Cash Flow Analysis</t>
  </si>
  <si>
    <t>Beta*</t>
  </si>
  <si>
    <t>Past 10 Years</t>
  </si>
  <si>
    <t>Past 5 Years</t>
  </si>
  <si>
    <r>
      <t>Value Line</t>
    </r>
    <r>
      <rPr>
        <b/>
        <sz val="12"/>
        <rFont val="Times New Roman"/>
        <family val="1"/>
      </rPr>
      <t xml:space="preserve"> Projected Growth Rates</t>
    </r>
  </si>
  <si>
    <t xml:space="preserve"> Value Line</t>
  </si>
  <si>
    <t>Analysts Projected EPS Growth Rate Estimates</t>
  </si>
  <si>
    <r>
      <t>Value Line</t>
    </r>
    <r>
      <rPr>
        <b/>
        <sz val="12"/>
        <rFont val="Times New Roman"/>
        <family val="1"/>
      </rPr>
      <t xml:space="preserve"> Historic Growth</t>
    </r>
  </si>
  <si>
    <t>Publication</t>
  </si>
  <si>
    <t>Time Period</t>
  </si>
  <si>
    <t>Return</t>
  </si>
  <si>
    <t>Midpoint</t>
  </si>
  <si>
    <t>Date</t>
  </si>
  <si>
    <t>Of Study</t>
  </si>
  <si>
    <t>Methodology</t>
  </si>
  <si>
    <t>Measure</t>
  </si>
  <si>
    <t>Historical Risk Premium</t>
  </si>
  <si>
    <t>Historical Stock Returns - Bond Returns</t>
  </si>
  <si>
    <t>1926-2005</t>
  </si>
  <si>
    <t>Ex Ante Models (Puzzle Research)</t>
  </si>
  <si>
    <t>1985-1998</t>
  </si>
  <si>
    <t>Abnormal Earnings Model</t>
  </si>
  <si>
    <t>1810-2001</t>
  </si>
  <si>
    <t>Fundamentals - Div Yld + Growth</t>
  </si>
  <si>
    <t>1872-2000</t>
  </si>
  <si>
    <t>Historical Returns &amp; Fundamentals - P/D &amp; P/E</t>
  </si>
  <si>
    <t>1926-1997</t>
  </si>
  <si>
    <t>Primary Service Area</t>
  </si>
  <si>
    <t>Return on Equity</t>
  </si>
  <si>
    <t>Fundamental DCF with Analysts' EPS Growth</t>
  </si>
  <si>
    <t>1962-2002</t>
  </si>
  <si>
    <t>Fundamental (P/E, D/P, &amp; Earnings Growth)</t>
  </si>
  <si>
    <t>1802-2001</t>
  </si>
  <si>
    <t>Historical Earnings Yield</t>
  </si>
  <si>
    <t>Grabowski</t>
  </si>
  <si>
    <t>Historical and Projected</t>
  </si>
  <si>
    <t>Maheu &amp; McCurdy</t>
  </si>
  <si>
    <t>1885-2003</t>
  </si>
  <si>
    <t xml:space="preserve">Historical Excess Returns, Structural Breaks, </t>
  </si>
  <si>
    <t>Bostock</t>
  </si>
  <si>
    <t>1960-2002</t>
  </si>
  <si>
    <t>Bond Yields, Credit Risk, and Income Volatility</t>
  </si>
  <si>
    <t>Bakshi &amp; Chen</t>
  </si>
  <si>
    <t xml:space="preserve">Fundamentals - Interest Rates </t>
  </si>
  <si>
    <t>Donaldson, Kamstra, &amp; Kramer</t>
  </si>
  <si>
    <t>1952-2004</t>
  </si>
  <si>
    <t>Fundamental, Dividend yld., Returns,, &amp; Volatility</t>
  </si>
  <si>
    <t>Fernandez</t>
  </si>
  <si>
    <t>Projection</t>
  </si>
  <si>
    <t>Required Equity Risk Premium</t>
  </si>
  <si>
    <t>1860-2000</t>
  </si>
  <si>
    <t>Projected for 75 Years</t>
  </si>
  <si>
    <t>Fundamentals (D/P, GDP Growth)</t>
  </si>
  <si>
    <t>Fundamentals (D/P, P/E, GDP Growth)</t>
  </si>
  <si>
    <t>10-Year Projection</t>
  </si>
  <si>
    <t>Duke - CFO Magazine Survey</t>
  </si>
  <si>
    <t>Historical Supply Model (D/P &amp; Earnings Growth)</t>
  </si>
  <si>
    <t>Current Supply Model (D/P &amp; Earnings Growth)</t>
  </si>
  <si>
    <t>Campbell</t>
  </si>
  <si>
    <t>1982-2007</t>
  </si>
  <si>
    <t>Historical &amp; Projections (D/P &amp; Earnings Growth)</t>
  </si>
  <si>
    <t>Best &amp; Byrne</t>
  </si>
  <si>
    <t>DeLong &amp; Magin</t>
  </si>
  <si>
    <t>Earnings Yield - TIPS</t>
  </si>
  <si>
    <t>A3</t>
  </si>
  <si>
    <t>Panel A</t>
  </si>
  <si>
    <t>Panel B</t>
  </si>
  <si>
    <t>Growth Rate Indicator</t>
  </si>
  <si>
    <t>in EPS, DPS, and BVPS</t>
  </si>
  <si>
    <r>
      <t xml:space="preserve">Projected </t>
    </r>
    <r>
      <rPr>
        <b/>
        <i/>
        <sz val="12"/>
        <rFont val="Times New Roman"/>
        <family val="1"/>
      </rPr>
      <t>Value Line</t>
    </r>
    <r>
      <rPr>
        <b/>
        <sz val="12"/>
        <rFont val="Times New Roman"/>
        <family val="1"/>
      </rPr>
      <t xml:space="preserve"> Growth </t>
    </r>
  </si>
  <si>
    <t>ROE * Retention Rate</t>
  </si>
  <si>
    <t>Risk Premium Approaches</t>
  </si>
  <si>
    <t>DCF Study</t>
  </si>
  <si>
    <t>CAPM Study</t>
  </si>
  <si>
    <t>Common Equity Ratio</t>
  </si>
  <si>
    <t>A-</t>
  </si>
  <si>
    <t>Pre-Tax Interest Coverage</t>
  </si>
  <si>
    <t>Historical Returns &amp; Fundamental GDP/Earnings</t>
  </si>
  <si>
    <t>Easton, Taylor, et al</t>
  </si>
  <si>
    <t>A</t>
  </si>
  <si>
    <t>1981-1998</t>
  </si>
  <si>
    <t>Residual Income Model</t>
  </si>
  <si>
    <t>1951-2000</t>
  </si>
  <si>
    <t>Fundamental DCF with EPS and DPS Growth</t>
  </si>
  <si>
    <t>1982-1998</t>
  </si>
  <si>
    <t>Yahoo</t>
  </si>
  <si>
    <r>
      <t xml:space="preserve">Data Source:  </t>
    </r>
    <r>
      <rPr>
        <b/>
        <i/>
        <sz val="9"/>
        <rFont val="Times New Roman"/>
        <family val="1"/>
      </rPr>
      <t>Value Line Investment Survey.</t>
    </r>
  </si>
  <si>
    <t>Long-Term</t>
  </si>
  <si>
    <t>Bate</t>
  </si>
  <si>
    <t>1900-2007</t>
  </si>
  <si>
    <t>Shiller</t>
  </si>
  <si>
    <t>Dimson, Marsh, and Staunton</t>
  </si>
  <si>
    <t>1900-2005</t>
  </si>
  <si>
    <t>Goyal &amp; Welch</t>
  </si>
  <si>
    <t>1872-2004</t>
  </si>
  <si>
    <t>Page 2 of 3</t>
  </si>
  <si>
    <t>DCF Growth Rate Indicators</t>
  </si>
  <si>
    <t>Average of Median Figures =</t>
  </si>
  <si>
    <r>
      <t xml:space="preserve">Historic </t>
    </r>
    <r>
      <rPr>
        <b/>
        <i/>
        <sz val="12"/>
        <rFont val="Times New Roman"/>
        <family val="1"/>
      </rPr>
      <t>Value Line</t>
    </r>
    <r>
      <rPr>
        <b/>
        <sz val="12"/>
        <rFont val="Times New Roman"/>
        <family val="1"/>
      </rPr>
      <t xml:space="preserve"> Growth </t>
    </r>
  </si>
  <si>
    <t>Sustainable Growth</t>
  </si>
  <si>
    <t>Page 3 of 6</t>
  </si>
  <si>
    <t>Page 4 of 6</t>
  </si>
  <si>
    <t>Page 2 of 6</t>
  </si>
  <si>
    <t>Page 1 of 6</t>
  </si>
  <si>
    <t>Page 6 of 6</t>
  </si>
  <si>
    <t>Page 5 of 6</t>
  </si>
  <si>
    <r>
      <t>Value Line</t>
    </r>
    <r>
      <rPr>
        <b/>
        <sz val="12"/>
        <rFont val="Times New Roman"/>
        <family val="1"/>
      </rPr>
      <t xml:space="preserve"> Historic Growth Rates</t>
    </r>
  </si>
  <si>
    <t>Zacks</t>
  </si>
  <si>
    <t xml:space="preserve"> Source: Federal Reserve Bank of St. Louis, FRED Database.</t>
  </si>
  <si>
    <t xml:space="preserve"> </t>
  </si>
  <si>
    <t>Historical Ex Post</t>
  </si>
  <si>
    <t>Expected Return Models</t>
  </si>
  <si>
    <t>Returns</t>
  </si>
  <si>
    <t>and Market Data</t>
  </si>
  <si>
    <t>Means of Assessing</t>
  </si>
  <si>
    <t>Historical Average</t>
  </si>
  <si>
    <t>Surveys of CFOs,</t>
  </si>
  <si>
    <t>Use Market Prices and</t>
  </si>
  <si>
    <t>The Market Risk</t>
  </si>
  <si>
    <t>Stock Minus</t>
  </si>
  <si>
    <t xml:space="preserve">Financial Forecasters, </t>
  </si>
  <si>
    <t>Market Fundamentals (such as</t>
  </si>
  <si>
    <t>Premium</t>
  </si>
  <si>
    <t>Bond Returns</t>
  </si>
  <si>
    <t>Companies, Analysts on</t>
  </si>
  <si>
    <t>Growth Rates) to Compute</t>
  </si>
  <si>
    <t>Expected Returns and</t>
  </si>
  <si>
    <t>Expected Returns and Market</t>
  </si>
  <si>
    <t>Market Risk Premiums</t>
  </si>
  <si>
    <t>Risk Premiums</t>
  </si>
  <si>
    <t>Problems/Debated</t>
  </si>
  <si>
    <t>Time Variation in</t>
  </si>
  <si>
    <t>Questions Regarding Survey</t>
  </si>
  <si>
    <t>Assumptions Regarding</t>
  </si>
  <si>
    <t>Issues</t>
  </si>
  <si>
    <t>Required Returns,</t>
  </si>
  <si>
    <t>Histories, Responses, and</t>
  </si>
  <si>
    <t>Expectations, Especially</t>
  </si>
  <si>
    <t>Measurement and</t>
  </si>
  <si>
    <t>Representativeness</t>
  </si>
  <si>
    <t>Time Period Issues,</t>
  </si>
  <si>
    <t>and Biases such as</t>
  </si>
  <si>
    <t>Surveys may be Subject</t>
  </si>
  <si>
    <t>Market and Company</t>
  </si>
  <si>
    <t xml:space="preserve">to Biases, such as </t>
  </si>
  <si>
    <t>Survivorship Bias</t>
  </si>
  <si>
    <t>Extrapolation</t>
  </si>
  <si>
    <r>
      <t>Source:  Adapted from Antti Ilmanen, Expected Returns on Stocks and Bonds,”</t>
    </r>
    <r>
      <rPr>
        <i/>
        <sz val="9"/>
        <rFont val="Times New Roman"/>
        <family val="1"/>
      </rPr>
      <t xml:space="preserve"> Journal of Portfolio Management</t>
    </r>
    <r>
      <rPr>
        <sz val="9"/>
        <rFont val="Times New Roman"/>
        <family val="1"/>
      </rPr>
      <t>, (Winter 2003).</t>
    </r>
  </si>
  <si>
    <t>** Based on data provided on pages 3, 4, 5, and</t>
  </si>
  <si>
    <t>Fernandez - Academics, Analysts, and Companies</t>
  </si>
  <si>
    <t>Survey of Academics, Analysts, and Companies</t>
  </si>
  <si>
    <t>Damodaran</t>
  </si>
  <si>
    <t>Thirty-Year U.S. Treasury Yields</t>
  </si>
  <si>
    <t>Grinold, Kroner, Siegel - Rethink ERP</t>
  </si>
  <si>
    <t>Ilmanen - Rethink ERP</t>
  </si>
  <si>
    <t>Chen - Rethink ERP</t>
  </si>
  <si>
    <t>Combination Supply Model (Historic and Projection)</t>
  </si>
  <si>
    <t>20-Year Projection</t>
  </si>
  <si>
    <t>Siegel - Rethink ERP</t>
  </si>
  <si>
    <t>Real Stock Returns and Components</t>
  </si>
  <si>
    <t>American Appraisal Quarterly ERP</t>
  </si>
  <si>
    <t>Fundamental Economic and Market Factors</t>
  </si>
  <si>
    <t>Dividend</t>
  </si>
  <si>
    <t>Annual</t>
  </si>
  <si>
    <t>Yield</t>
  </si>
  <si>
    <t>30 Day</t>
  </si>
  <si>
    <t>90 Day</t>
  </si>
  <si>
    <t>180 Day</t>
  </si>
  <si>
    <t>New York Fed</t>
  </si>
  <si>
    <t>Five-Year</t>
  </si>
  <si>
    <t>Survey of Wall Street Firms</t>
  </si>
  <si>
    <t>Mschchowski - VL - 2014</t>
  </si>
  <si>
    <t>Fundamentals - Expected Return Minus 10-Year Treasury Rate</t>
  </si>
  <si>
    <t>BBB+</t>
  </si>
  <si>
    <t>Baa1</t>
  </si>
  <si>
    <t>Baa2</t>
  </si>
  <si>
    <t>Electric Proxy Group</t>
  </si>
  <si>
    <t>Alliant  Energy Corporation (NYSE-LNT)</t>
  </si>
  <si>
    <t>Ameren Corporation (NYSE-AEE)</t>
  </si>
  <si>
    <t>IL,MO</t>
  </si>
  <si>
    <t>American Electric Power Co. (NYSE-AEP)</t>
  </si>
  <si>
    <t>10 States</t>
  </si>
  <si>
    <t>BBB</t>
  </si>
  <si>
    <t>CMS Energy Corporation (NYSE-CMS)</t>
  </si>
  <si>
    <t>MI</t>
  </si>
  <si>
    <t>Consolidated Edison, Inc. (NYSE-ED)</t>
  </si>
  <si>
    <t>NY,PA</t>
  </si>
  <si>
    <t>CT,NH,MA</t>
  </si>
  <si>
    <t>IDACORP, Inc. (NYSE-IDA)</t>
  </si>
  <si>
    <t>ID</t>
  </si>
  <si>
    <t>NorthWestern Corporation (NYSE-NWE)</t>
  </si>
  <si>
    <t>OK,AR</t>
  </si>
  <si>
    <t>Pinnacle West Capital Corp. (NYSE-PNW)</t>
  </si>
  <si>
    <t>AZ</t>
  </si>
  <si>
    <t>Portland General Electric Company (NYSE-POR)</t>
  </si>
  <si>
    <t>OR</t>
  </si>
  <si>
    <t>Xcel Energy Inc. (NYSE-XEL)</t>
  </si>
  <si>
    <t>MN,WI,ND,SD,MI</t>
  </si>
  <si>
    <t>S&amp;P Issuer Credit Rating</t>
  </si>
  <si>
    <t>Moody's Long Term Rating</t>
  </si>
  <si>
    <t>MGE Energy, Inc. (NYSE-MGEE)</t>
  </si>
  <si>
    <t>A+</t>
  </si>
  <si>
    <t>Median =</t>
  </si>
  <si>
    <t>WI,IA,IL,MN</t>
  </si>
  <si>
    <r>
      <t>Value Line</t>
    </r>
    <r>
      <rPr>
        <b/>
        <sz val="12"/>
        <rFont val="Times New Roman"/>
        <family val="1"/>
      </rPr>
      <t xml:space="preserve"> Risk Metrics</t>
    </r>
  </si>
  <si>
    <t>Financial Strength</t>
  </si>
  <si>
    <t>Safety</t>
  </si>
  <si>
    <t>Earnings Predictability</t>
  </si>
  <si>
    <t>Stock Price Stability</t>
  </si>
  <si>
    <t>B++</t>
  </si>
  <si>
    <t>WEC Energy Group (NYSE-WEC)</t>
  </si>
  <si>
    <t>Duke Energy Corporation (NYSE-DUK)</t>
  </si>
  <si>
    <t>Southern Company (NYSE-SO)</t>
  </si>
  <si>
    <t>MT,SD,NE</t>
  </si>
  <si>
    <t>GA,FL,NJ,IL,VA,TN,MS</t>
  </si>
  <si>
    <t>WI,IL,MN,MI</t>
  </si>
  <si>
    <t>1928-2015</t>
  </si>
  <si>
    <t>Safety Rank</t>
  </si>
  <si>
    <r>
      <t xml:space="preserve">Source: </t>
    </r>
    <r>
      <rPr>
        <i/>
        <sz val="10"/>
        <rFont val="Times New Roman"/>
        <family val="1"/>
      </rPr>
      <t>Value Line Investment Analyzer</t>
    </r>
    <r>
      <rPr>
        <sz val="10"/>
        <rFont val="Times New Roman"/>
        <family val="1"/>
      </rPr>
      <t>.</t>
    </r>
  </si>
  <si>
    <t>Growth Rates</t>
  </si>
  <si>
    <t>GDP</t>
  </si>
  <si>
    <t>S&amp;P 500</t>
  </si>
  <si>
    <t>Data Sources: GDPA -http://research.stlouisfed.org/fred2/series/GDPA/downloaddata</t>
  </si>
  <si>
    <t>S&amp;P 500, EPS and DPS - http://pages.stern.nyu.edu/~adamodar/</t>
  </si>
  <si>
    <t>Historic GDP Growth Rates</t>
  </si>
  <si>
    <t>10-Year Average</t>
  </si>
  <si>
    <t>20-Year Average</t>
  </si>
  <si>
    <t>30-Year Average</t>
  </si>
  <si>
    <t>40-Year Average</t>
  </si>
  <si>
    <t>50-Year Average</t>
  </si>
  <si>
    <t>Projected GDP Growth Rates</t>
  </si>
  <si>
    <t>Projected</t>
  </si>
  <si>
    <t>Nominal GDP</t>
  </si>
  <si>
    <t>Time Frame</t>
  </si>
  <si>
    <t>Growth Rate</t>
  </si>
  <si>
    <t>Congressional Budget Office</t>
  </si>
  <si>
    <t>Survey of Financial Forecasters</t>
  </si>
  <si>
    <t>Ten Year</t>
  </si>
  <si>
    <t>Social Security Administration</t>
  </si>
  <si>
    <t>Energy Information Administration</t>
  </si>
  <si>
    <t>Sources:</t>
  </si>
  <si>
    <t>S&amp;P 500 EPS</t>
  </si>
  <si>
    <t>S&amp;P 500 DPS</t>
  </si>
  <si>
    <t>Annual Nominal GDP Growth Rates</t>
  </si>
  <si>
    <t>Real GDP Growth Rates</t>
  </si>
  <si>
    <t>Inflation Rates</t>
  </si>
  <si>
    <t>Eversource Energy (NYSE-ES)</t>
  </si>
  <si>
    <r>
      <rPr>
        <b/>
        <i/>
        <sz val="12"/>
        <rFont val="Times New Roman"/>
        <family val="1"/>
      </rPr>
      <t>Value Line</t>
    </r>
    <r>
      <rPr>
        <b/>
        <sz val="12"/>
        <rFont val="Times New Roman"/>
        <family val="1"/>
      </rPr>
      <t xml:space="preserve"> Risk Metrics for Proxy Groups</t>
    </r>
  </si>
  <si>
    <t>Public Utility Capital Cost Indicators</t>
  </si>
  <si>
    <t>NC,OH,FL,SC,KY</t>
  </si>
  <si>
    <t>Data Sources: GDPA -https://fred.stlouisfed.org/series/GDPA</t>
  </si>
  <si>
    <t>Data Sources: GDPC1 - https://fred.stlouisfed.org/series/GDPCA</t>
  </si>
  <si>
    <t>Data Sources: CPIAUCSL - https://fred.stlouisfed.org/series/CPIAUCSL</t>
  </si>
  <si>
    <t>Exhibit JRW-5</t>
  </si>
  <si>
    <t>Exhibit JRW-6</t>
  </si>
  <si>
    <t>Exhibit JRW-7</t>
  </si>
  <si>
    <t>NextEra Energy, Inc. (NYSE-NEE)</t>
  </si>
  <si>
    <t>Nextera Energy, Inc. (NYSE-NEE)</t>
  </si>
  <si>
    <t>FL</t>
  </si>
  <si>
    <t xml:space="preserve"> Data Source: Mergent Bond Record</t>
  </si>
  <si>
    <t>NY,CT,ME</t>
  </si>
  <si>
    <t>Percent Reg Elec Revenue</t>
  </si>
  <si>
    <t>KPMG</t>
  </si>
  <si>
    <t>Dimson, Marsh, Staunton _Credit Suisse Report</t>
  </si>
  <si>
    <t>Fundamentals - Implied from FCF to Equity Model (Trailing 12 month, with adjusted payout)</t>
  </si>
  <si>
    <t>Capitalization</t>
  </si>
  <si>
    <t>Cost</t>
  </si>
  <si>
    <t xml:space="preserve">    Capital Source</t>
  </si>
  <si>
    <t>A relative measure of the historical sensitivity of a stock’s price to overall fluctuations in the New York Stock Exchange Composite Index. A beta of 1.50 indicates a stock tends to rise (or fall) 50% more than the New York Stock Exchange Composite Index. The ‘‘coefficient’’ is derived from a regression analysis of the relationship between weekly percentage changes in the price of a stock and weekly percentage changes in the NYSE Index over a period of five years. In the case of  shorter price histories, a smaller time period is used, but two years is the minimum. Betas are adjusted for their long-term tendency to converge toward 1.00.</t>
  </si>
  <si>
    <r>
      <t xml:space="preserve">A relative measure of the companies reviewed by </t>
    </r>
    <r>
      <rPr>
        <i/>
        <sz val="12"/>
        <rFont val="Times New Roman"/>
        <family val="1"/>
      </rPr>
      <t>Value Line</t>
    </r>
    <r>
      <rPr>
        <sz val="12"/>
        <rFont val="Times New Roman"/>
        <family val="1"/>
      </rPr>
      <t>. The relative ratings range from A++ (strongest) down to C (weakest).</t>
    </r>
  </si>
  <si>
    <r>
      <t xml:space="preserve">A measurement of potential risk associated with individual common stocks. The Safety Rank is computed by averaging two other </t>
    </r>
    <r>
      <rPr>
        <i/>
        <sz val="12"/>
        <rFont val="Times New Roman"/>
        <family val="1"/>
      </rPr>
      <t>Value Line</t>
    </r>
    <r>
      <rPr>
        <sz val="12"/>
        <rFont val="Times New Roman"/>
        <family val="1"/>
      </rPr>
      <t xml:space="preserve"> indexes the Price Stability Index and the Financial strength Rating.  Safety Ranks range from 1 (Highest) to 5 (Lowest). Conservative investors should try to limit their purchases to equities ranked 1 (Highest) and 2 (Above Average) for Safety.</t>
    </r>
    <r>
      <rPr>
        <sz val="12"/>
        <color rgb="FFFFFFFF"/>
        <rFont val="Times New Roman"/>
        <family val="1"/>
      </rPr>
      <t>Safety</t>
    </r>
    <r>
      <rPr>
        <sz val="12"/>
        <rFont val="Times New Roman"/>
        <family val="1"/>
      </rPr>
      <t>.</t>
    </r>
  </si>
  <si>
    <t>A measure of the reliability of an earnings forecast. Earnings Predictability is based upon the stability of year-to-year comparisons, with recent years being weighted more heavily than earlier ones. The most reliable forecasts tend to be those with the highest rating (100); the least reliable, the lowest (5). The earnings stability is derived from the standard deviation of percentage changes in quarterly earnings over an eight-year period. Special adjustments are made for comparisons around zero and from plus to minus.</t>
  </si>
  <si>
    <r>
      <t xml:space="preserve">A measure of the stability of a stock's price.  It includes sensitivity to the market (see Beta as well as the stock's inherent volatility. </t>
    </r>
    <r>
      <rPr>
        <i/>
        <sz val="12"/>
        <rFont val="Times New Roman"/>
        <family val="1"/>
      </rPr>
      <t>Value Line's</t>
    </r>
    <r>
      <rPr>
        <sz val="12"/>
        <rFont val="Times New Roman"/>
        <family val="1"/>
      </rPr>
      <t xml:space="preserve"> Stability ratings range from 1 (highest) to 5 (lowest).</t>
    </r>
  </si>
  <si>
    <t>`</t>
  </si>
  <si>
    <t>Edison International (NYSE-EIX)</t>
  </si>
  <si>
    <t>CA</t>
  </si>
  <si>
    <t>KS,MO</t>
  </si>
  <si>
    <t>Avista Corporation (NYSE-AVA)</t>
  </si>
  <si>
    <t>Evergy, Inc. (NYSE-EVRG)</t>
  </si>
  <si>
    <t>Summary Financial Statistics for Proxy Group</t>
  </si>
  <si>
    <t>Percent Reg Gas Revenue</t>
  </si>
  <si>
    <t>Entergy Corporation (NYSE-ETR)</t>
  </si>
  <si>
    <t>LA,AR,MS,TX</t>
  </si>
  <si>
    <t>OGE Energy Corp. (NYSE-OGE)</t>
  </si>
  <si>
    <t>Ex Ante Market Risk Premium**</t>
  </si>
  <si>
    <t>Operating Revenue ($bil)</t>
  </si>
  <si>
    <t>Net Plant ($bil)</t>
  </si>
  <si>
    <t>Market Cap ($bil)</t>
  </si>
  <si>
    <t>NR</t>
  </si>
  <si>
    <t>Electric Group Average Dividend Yield</t>
  </si>
  <si>
    <t>Electric Utility Group Average Return on Equity and Market-to-Book Ratios</t>
  </si>
  <si>
    <t>ALE</t>
  </si>
  <si>
    <t>LNT</t>
  </si>
  <si>
    <t>AEP</t>
  </si>
  <si>
    <t>AEE</t>
  </si>
  <si>
    <t>AVA</t>
  </si>
  <si>
    <t>CMS</t>
  </si>
  <si>
    <t>ED</t>
  </si>
  <si>
    <t>DUK</t>
  </si>
  <si>
    <t>EIX</t>
  </si>
  <si>
    <t>ETR</t>
  </si>
  <si>
    <t>EVRG</t>
  </si>
  <si>
    <t>ES</t>
  </si>
  <si>
    <t>IDA</t>
  </si>
  <si>
    <t>NEE</t>
  </si>
  <si>
    <t>NWE</t>
  </si>
  <si>
    <t>OGE</t>
  </si>
  <si>
    <t>PNW</t>
  </si>
  <si>
    <t>POR</t>
  </si>
  <si>
    <t>SO</t>
  </si>
  <si>
    <t>WEC</t>
  </si>
  <si>
    <t>XEL</t>
  </si>
  <si>
    <t>S&amp;P</t>
  </si>
  <si>
    <t>Page 5 of 7</t>
  </si>
  <si>
    <t>Page 6 of 7</t>
  </si>
  <si>
    <t>Page 7 of 7</t>
  </si>
  <si>
    <t>X</t>
  </si>
  <si>
    <t xml:space="preserve">Survivors, and Disability Insurance (OASDI) Program, Table VI.G4, </t>
  </si>
  <si>
    <t>https://www.philadelphiafed.org/research-and-data/real-time-center/survey-of-professional-forecasters/</t>
  </si>
  <si>
    <t xml:space="preserve">    Weighted</t>
  </si>
  <si>
    <t>Ratio</t>
  </si>
  <si>
    <t xml:space="preserve">    Cost Rate</t>
  </si>
  <si>
    <t xml:space="preserve">    Long-Term Debt</t>
  </si>
  <si>
    <t xml:space="preserve">    Common Equity</t>
  </si>
  <si>
    <t xml:space="preserve">    Total</t>
  </si>
  <si>
    <t>Exhibit JRW-4</t>
  </si>
  <si>
    <t>Capital Structure and Debt Cost Rates</t>
  </si>
  <si>
    <t>Page 4 of 7</t>
  </si>
  <si>
    <t>Page 3 of 7</t>
  </si>
  <si>
    <t>Page 2 of 7</t>
  </si>
  <si>
    <t>Page 1 of 7</t>
  </si>
  <si>
    <t>Exhibit JRW-8</t>
  </si>
  <si>
    <t>WI</t>
  </si>
  <si>
    <r>
      <t xml:space="preserve">Data Source:  </t>
    </r>
    <r>
      <rPr>
        <b/>
        <i/>
        <sz val="10"/>
        <rFont val="Times New Roman"/>
        <family val="1"/>
      </rPr>
      <t>Value Line Investment Survey.</t>
    </r>
  </si>
  <si>
    <t>MGEE</t>
  </si>
  <si>
    <t>Cost of Capital Recommendation</t>
  </si>
  <si>
    <t>Projected EPS Growth from Yahoo, Zacks, and S&amp;P Cap IQ - Mean/Median</t>
  </si>
  <si>
    <t>2010-2023</t>
  </si>
  <si>
    <t>Ivo Welch, "The Equity Risk Premium Consensus Forecast Revisited," (September 2001).  Cowles Foundation Discussion Paper No. 1325.</t>
  </si>
  <si>
    <r>
      <t>Federal Reserve Bank of Philadelphia,</t>
    </r>
    <r>
      <rPr>
        <i/>
        <sz val="8"/>
        <rFont val="Times New Roman"/>
        <family val="1"/>
      </rPr>
      <t xml:space="preserve"> Survey of Professional Forecasters, </t>
    </r>
    <r>
      <rPr>
        <sz val="8"/>
        <rFont val="Times New Roman"/>
        <family val="1"/>
      </rPr>
      <t>February 13, 2007.</t>
    </r>
  </si>
  <si>
    <r>
      <t xml:space="preserve">Return on Stocks over the Long Term, </t>
    </r>
    <r>
      <rPr>
        <sz val="8.5"/>
        <rFont val="CaslonTwoTwentyFour-Book"/>
      </rPr>
      <t>presented to the</t>
    </r>
  </si>
  <si>
    <t>Social Security Advisory Board, August. Online at http://</t>
  </si>
  <si>
    <t>www.ssab.gov/estimated%20rate%20of%20return.pdf.</t>
  </si>
  <si>
    <t>John Campbell, 2001. “Valuation Ratios and the Long-Run Stock Market</t>
  </si>
  <si>
    <t>Outlook: An Update.” Working paper #8221, National Bureau</t>
  </si>
  <si>
    <r>
      <t xml:space="preserve">of Economic Research. Forthcoming in </t>
    </r>
    <r>
      <rPr>
        <i/>
        <sz val="8.5"/>
        <rFont val="CaslonTwoTwentyFour-BookIt"/>
      </rPr>
      <t>Advances in</t>
    </r>
  </si>
  <si>
    <r>
      <t xml:space="preserve">Behavioral Finance, Vol. II, </t>
    </r>
    <r>
      <rPr>
        <sz val="8.5"/>
        <rFont val="CaslonTwoTwentyFour-Book"/>
      </rPr>
      <t>edited by Nicholas Barberis</t>
    </r>
  </si>
  <si>
    <t>and Richard Thaler, Russell Sage Foundation, 2003.</t>
  </si>
  <si>
    <t>Peter Diamond. 2001. “What Stock Market Returns to Expect for the</t>
  </si>
  <si>
    <r>
      <t xml:space="preserve">on Stocks over the Long Term, </t>
    </r>
    <r>
      <rPr>
        <sz val="8.5"/>
        <rFont val="CaslonTwoTwentyFour-Book"/>
      </rPr>
      <t>presented to the Social</t>
    </r>
  </si>
  <si>
    <t>Security Advisory Board, August. Online at http://www.</t>
  </si>
  <si>
    <t>ssab.gov/estimated%20rate%20of %20return.pdf.</t>
  </si>
  <si>
    <r>
      <t>D</t>
    </r>
    <r>
      <rPr>
        <sz val="6"/>
        <rFont val="CaslonTwoTwentyFour-Book"/>
      </rPr>
      <t>IMSON</t>
    </r>
    <r>
      <rPr>
        <sz val="8.5"/>
        <rFont val="CaslonTwoTwentyFour-Book"/>
      </rPr>
      <t>, E</t>
    </r>
    <r>
      <rPr>
        <sz val="6"/>
        <rFont val="CaslonTwoTwentyFour-Book"/>
      </rPr>
      <t>LROY</t>
    </r>
    <r>
      <rPr>
        <sz val="8.5"/>
        <rFont val="CaslonTwoTwentyFour-Book"/>
      </rPr>
      <t>, P</t>
    </r>
    <r>
      <rPr>
        <sz val="6"/>
        <rFont val="CaslonTwoTwentyFour-Book"/>
      </rPr>
      <t xml:space="preserve">AUL </t>
    </r>
    <r>
      <rPr>
        <sz val="8.5"/>
        <rFont val="CaslonTwoTwentyFour-Book"/>
      </rPr>
      <t>M</t>
    </r>
    <r>
      <rPr>
        <sz val="6"/>
        <rFont val="CaslonTwoTwentyFour-Book"/>
      </rPr>
      <t>ARSH</t>
    </r>
    <r>
      <rPr>
        <sz val="8.5"/>
        <rFont val="CaslonTwoTwentyFour-Book"/>
      </rPr>
      <t xml:space="preserve">, </t>
    </r>
    <r>
      <rPr>
        <sz val="6"/>
        <rFont val="CaslonTwoTwentyFour-Book"/>
      </rPr>
      <t xml:space="preserve">AND </t>
    </r>
    <r>
      <rPr>
        <sz val="8.5"/>
        <rFont val="CaslonTwoTwentyFour-Book"/>
      </rPr>
      <t>M</t>
    </r>
    <r>
      <rPr>
        <sz val="6"/>
        <rFont val="CaslonTwoTwentyFour-Book"/>
      </rPr>
      <t xml:space="preserve">IKE </t>
    </r>
    <r>
      <rPr>
        <sz val="8.5"/>
        <rFont val="CaslonTwoTwentyFour-Book"/>
      </rPr>
      <t>S</t>
    </r>
    <r>
      <rPr>
        <sz val="6"/>
        <rFont val="CaslonTwoTwentyFour-Book"/>
      </rPr>
      <t>TAUNTON</t>
    </r>
    <r>
      <rPr>
        <sz val="8.5"/>
        <rFont val="CaslonTwoTwentyFour-Book"/>
      </rPr>
      <t xml:space="preserve">. 2002. </t>
    </r>
    <r>
      <rPr>
        <i/>
        <sz val="8.5"/>
        <rFont val="CaslonTwoTwentyFour-BookIt"/>
      </rPr>
      <t>Triumph of</t>
    </r>
  </si>
  <si>
    <r>
      <t>S</t>
    </r>
    <r>
      <rPr>
        <sz val="6"/>
        <rFont val="CaslonTwoTwentyFour-Book"/>
      </rPr>
      <t xml:space="preserve">OCIAL </t>
    </r>
    <r>
      <rPr>
        <sz val="8.5"/>
        <rFont val="CaslonTwoTwentyFour-Book"/>
      </rPr>
      <t>S</t>
    </r>
    <r>
      <rPr>
        <sz val="6"/>
        <rFont val="CaslonTwoTwentyFour-Book"/>
      </rPr>
      <t xml:space="preserve">ECURITY </t>
    </r>
    <r>
      <rPr>
        <sz val="8.5"/>
        <rFont val="CaslonTwoTwentyFour-Book"/>
      </rPr>
      <t>A</t>
    </r>
    <r>
      <rPr>
        <sz val="6"/>
        <rFont val="CaslonTwoTwentyFour-Book"/>
      </rPr>
      <t xml:space="preserve">DVISORY </t>
    </r>
    <r>
      <rPr>
        <sz val="8.5"/>
        <rFont val="CaslonTwoTwentyFour-Book"/>
      </rPr>
      <t>B</t>
    </r>
    <r>
      <rPr>
        <sz val="6"/>
        <rFont val="CaslonTwoTwentyFour-Book"/>
      </rPr>
      <t>OARD</t>
    </r>
    <r>
      <rPr>
        <sz val="8.5"/>
        <rFont val="CaslonTwoTwentyFour-Book"/>
      </rPr>
      <t>. 2002. “Fiscal Year Annual Report.”</t>
    </r>
  </si>
  <si>
    <t>Online at http://www.ssab.gov/annualreport2002.pdf.</t>
  </si>
  <si>
    <r>
      <t>H</t>
    </r>
    <r>
      <rPr>
        <sz val="6"/>
        <rFont val="CaslonTwoTwentyFour-Book"/>
      </rPr>
      <t>ARRIS</t>
    </r>
    <r>
      <rPr>
        <sz val="8.5"/>
        <rFont val="CaslonTwoTwentyFour-Book"/>
      </rPr>
      <t>, R</t>
    </r>
    <r>
      <rPr>
        <sz val="6"/>
        <rFont val="CaslonTwoTwentyFour-Book"/>
      </rPr>
      <t xml:space="preserve">OBERT </t>
    </r>
    <r>
      <rPr>
        <sz val="8.5"/>
        <rFont val="CaslonTwoTwentyFour-Book"/>
      </rPr>
      <t xml:space="preserve">S., </t>
    </r>
    <r>
      <rPr>
        <sz val="6"/>
        <rFont val="CaslonTwoTwentyFour-Book"/>
      </rPr>
      <t xml:space="preserve">AND </t>
    </r>
    <r>
      <rPr>
        <sz val="8.5"/>
        <rFont val="CaslonTwoTwentyFour-Book"/>
      </rPr>
      <t>F</t>
    </r>
    <r>
      <rPr>
        <sz val="6"/>
        <rFont val="CaslonTwoTwentyFour-Book"/>
      </rPr>
      <t xml:space="preserve">ELICIA </t>
    </r>
    <r>
      <rPr>
        <sz val="8.5"/>
        <rFont val="CaslonTwoTwentyFour-Book"/>
      </rPr>
      <t>C. M</t>
    </r>
    <r>
      <rPr>
        <sz val="6"/>
        <rFont val="CaslonTwoTwentyFour-Book"/>
      </rPr>
      <t>ARSTON</t>
    </r>
    <r>
      <rPr>
        <sz val="8.5"/>
        <rFont val="CaslonTwoTwentyFour-Book"/>
      </rPr>
      <t>. 2001. “The Market</t>
    </r>
  </si>
  <si>
    <t>Risk Premium: Expectational Estimates Using Analysts’</t>
  </si>
  <si>
    <r>
      <t xml:space="preserve">Forecasts,” </t>
    </r>
    <r>
      <rPr>
        <i/>
        <sz val="8.5"/>
        <rFont val="CaslonTwoTwentyFour-BookIt"/>
      </rPr>
      <t xml:space="preserve">Journal of Applied Finance </t>
    </r>
    <r>
      <rPr>
        <sz val="8.5"/>
        <rFont val="CaslonTwoTwentyFour-Book"/>
      </rPr>
      <t>11(1): 6–16.</t>
    </r>
  </si>
  <si>
    <r>
      <t>S</t>
    </r>
    <r>
      <rPr>
        <sz val="6"/>
        <rFont val="CaslonTwoTwentyFour-Book"/>
      </rPr>
      <t>IEGEL</t>
    </r>
    <r>
      <rPr>
        <sz val="8.5"/>
        <rFont val="CaslonTwoTwentyFour-Book"/>
      </rPr>
      <t>, J</t>
    </r>
    <r>
      <rPr>
        <sz val="6"/>
        <rFont val="CaslonTwoTwentyFour-Book"/>
      </rPr>
      <t xml:space="preserve">EREMY </t>
    </r>
    <r>
      <rPr>
        <sz val="8.5"/>
        <rFont val="CaslonTwoTwentyFour-Book"/>
      </rPr>
      <t xml:space="preserve">J. 1999. “The Shrinking Equity Premium,” </t>
    </r>
    <r>
      <rPr>
        <i/>
        <sz val="8.5"/>
        <rFont val="CaslonTwoTwentyFour-BookIt"/>
      </rPr>
      <t>Journal</t>
    </r>
  </si>
  <si>
    <r>
      <t xml:space="preserve">of Portfolio Management </t>
    </r>
    <r>
      <rPr>
        <sz val="8.5"/>
        <rFont val="CaslonTwoTwentyFour-Book"/>
      </rPr>
      <t>26(1): 10–17.</t>
    </r>
  </si>
  <si>
    <r>
      <t>A</t>
    </r>
    <r>
      <rPr>
        <sz val="6"/>
        <rFont val="CaslonTwoTwentyFour-Book"/>
      </rPr>
      <t>RNOTT</t>
    </r>
    <r>
      <rPr>
        <sz val="8.5"/>
        <rFont val="CaslonTwoTwentyFour-Book"/>
      </rPr>
      <t>, R</t>
    </r>
    <r>
      <rPr>
        <sz val="6"/>
        <rFont val="CaslonTwoTwentyFour-Book"/>
      </rPr>
      <t xml:space="preserve">OBERT </t>
    </r>
    <r>
      <rPr>
        <sz val="8.5"/>
        <rFont val="CaslonTwoTwentyFour-Book"/>
      </rPr>
      <t xml:space="preserve">D., </t>
    </r>
    <r>
      <rPr>
        <sz val="6"/>
        <rFont val="CaslonTwoTwentyFour-Book"/>
      </rPr>
      <t xml:space="preserve">AND </t>
    </r>
    <r>
      <rPr>
        <sz val="8.5"/>
        <rFont val="CaslonTwoTwentyFour-Book"/>
      </rPr>
      <t>P</t>
    </r>
    <r>
      <rPr>
        <sz val="6"/>
        <rFont val="CaslonTwoTwentyFour-Book"/>
      </rPr>
      <t xml:space="preserve">ETER </t>
    </r>
    <r>
      <rPr>
        <sz val="8.5"/>
        <rFont val="CaslonTwoTwentyFour-Book"/>
      </rPr>
      <t>L. B</t>
    </r>
    <r>
      <rPr>
        <sz val="6"/>
        <rFont val="CaslonTwoTwentyFour-Book"/>
      </rPr>
      <t>ERNSTEIN</t>
    </r>
    <r>
      <rPr>
        <sz val="8.5"/>
        <rFont val="CaslonTwoTwentyFour-Book"/>
      </rPr>
      <t>. 2002. “What Risk</t>
    </r>
  </si>
  <si>
    <r>
      <t xml:space="preserve">Premium Is ‘Normal’?” </t>
    </r>
    <r>
      <rPr>
        <i/>
        <sz val="8.5"/>
        <rFont val="CaslonTwoTwentyFour-BookIt"/>
      </rPr>
      <t xml:space="preserve">Financial Analysts Journal </t>
    </r>
    <r>
      <rPr>
        <sz val="8.5"/>
        <rFont val="CaslonTwoTwentyFour-Book"/>
      </rPr>
      <t>58(2): 64–</t>
    </r>
  </si>
  <si>
    <r>
      <t>C</t>
    </r>
    <r>
      <rPr>
        <sz val="6"/>
        <rFont val="CaslonTwoTwentyFour-Book"/>
      </rPr>
      <t>ORNELL</t>
    </r>
    <r>
      <rPr>
        <sz val="8.5"/>
        <rFont val="CaslonTwoTwentyFour-Book"/>
      </rPr>
      <t>, B</t>
    </r>
    <r>
      <rPr>
        <sz val="6"/>
        <rFont val="CaslonTwoTwentyFour-Book"/>
      </rPr>
      <t>RADFORD</t>
    </r>
    <r>
      <rPr>
        <sz val="8.5"/>
        <rFont val="CaslonTwoTwentyFour-Book"/>
      </rPr>
      <t xml:space="preserve">. 1999. </t>
    </r>
    <r>
      <rPr>
        <i/>
        <sz val="8.5"/>
        <rFont val="CaslonTwoTwentyFour-BookIt"/>
      </rPr>
      <t>The Equity Risk Premium: The Long-</t>
    </r>
  </si>
  <si>
    <r>
      <t xml:space="preserve">Run Future of the Stock Market. </t>
    </r>
    <r>
      <rPr>
        <sz val="8.5"/>
        <rFont val="CaslonTwoTwentyFour-Book"/>
      </rPr>
      <t>New York: John Wiley &amp;</t>
    </r>
  </si>
  <si>
    <t>Sons.</t>
  </si>
  <si>
    <r>
      <t>C</t>
    </r>
    <r>
      <rPr>
        <sz val="6"/>
        <rFont val="CaslonTwoTwentyFour-Book"/>
      </rPr>
      <t>ONSTANTINIDES</t>
    </r>
    <r>
      <rPr>
        <sz val="8.5"/>
        <rFont val="CaslonTwoTwentyFour-Book"/>
      </rPr>
      <t>, G</t>
    </r>
    <r>
      <rPr>
        <sz val="6"/>
        <rFont val="CaslonTwoTwentyFour-Book"/>
      </rPr>
      <t xml:space="preserve">EORGE </t>
    </r>
    <r>
      <rPr>
        <sz val="8.5"/>
        <rFont val="CaslonTwoTwentyFour-Book"/>
      </rPr>
      <t xml:space="preserve">M. 2002. “Rational Asset Prices,” </t>
    </r>
    <r>
      <rPr>
        <i/>
        <sz val="8.5"/>
        <rFont val="CaslonTwoTwentyFour-BookIt"/>
      </rPr>
      <t>Journal</t>
    </r>
  </si>
  <si>
    <r>
      <t xml:space="preserve">of Finance </t>
    </r>
    <r>
      <rPr>
        <sz val="8.5"/>
        <rFont val="CaslonTwoTwentyFour-Book"/>
      </rPr>
      <t>57(4): 1567–91.</t>
    </r>
  </si>
  <si>
    <t>Annual Average Real GDP Growth Rates</t>
  </si>
  <si>
    <t>Last Filing Period</t>
  </si>
  <si>
    <t>1900-2022</t>
  </si>
  <si>
    <t>Normalized with 3.5% Long-Term Treasury Yield</t>
  </si>
  <si>
    <t>JP Morgan Asset Management</t>
  </si>
  <si>
    <t>Equity Return of 7.90% and Long-Term Bond of 3.50%</t>
  </si>
  <si>
    <t>10 Years</t>
  </si>
  <si>
    <t>-</t>
  </si>
  <si>
    <t>Voya</t>
  </si>
  <si>
    <t>Vanguard</t>
  </si>
  <si>
    <t>5 Years</t>
  </si>
  <si>
    <t>UBS</t>
  </si>
  <si>
    <t>T-Rowe Price</t>
  </si>
  <si>
    <t>State Street</t>
  </si>
  <si>
    <t>Schwab</t>
  </si>
  <si>
    <t>Schroeder</t>
  </si>
  <si>
    <t>20 Years</t>
  </si>
  <si>
    <t>RVK</t>
  </si>
  <si>
    <t>RBC</t>
  </si>
  <si>
    <t>PIMCO</t>
  </si>
  <si>
    <t>PGIM</t>
  </si>
  <si>
    <t>Nuveen</t>
  </si>
  <si>
    <t>Northern Trust</t>
  </si>
  <si>
    <t>Neuberger Bergman</t>
  </si>
  <si>
    <t>Morningstar</t>
  </si>
  <si>
    <t>7 Years</t>
  </si>
  <si>
    <t>Morgan Stanley</t>
  </si>
  <si>
    <t>Mackenzie</t>
  </si>
  <si>
    <t>10 - 15 Years</t>
  </si>
  <si>
    <t>JPMorgan</t>
  </si>
  <si>
    <t>Janney Montgomery</t>
  </si>
  <si>
    <t>Invesco</t>
  </si>
  <si>
    <t>Franklin Templeton</t>
  </si>
  <si>
    <t>Fidelity</t>
  </si>
  <si>
    <t>Cresset</t>
  </si>
  <si>
    <t>Citi</t>
  </si>
  <si>
    <t>Callan</t>
  </si>
  <si>
    <t>BNY Mellon</t>
  </si>
  <si>
    <t>BlackRock</t>
  </si>
  <si>
    <t>Bar's</t>
  </si>
  <si>
    <t>Allianz</t>
  </si>
  <si>
    <t>5-10 Years</t>
  </si>
  <si>
    <t>AQR</t>
  </si>
  <si>
    <t>US Large Cap Equities</t>
  </si>
  <si>
    <t>5-, 10-,20- Year</t>
  </si>
  <si>
    <t>Investment Firm</t>
  </si>
  <si>
    <t>Expected Return</t>
  </si>
  <si>
    <t>Duration of Forecast</t>
  </si>
  <si>
    <t>Investment Firms' Expected U.S. Large Cap Equity Market Annual Returns</t>
  </si>
  <si>
    <t>Page 1 0f 1</t>
  </si>
  <si>
    <t xml:space="preserve">               Est'd. '20-'22 to '26-'28</t>
  </si>
  <si>
    <t>Kroll (Duff &amp; Phelps)</t>
  </si>
  <si>
    <t>AUM ($ in Bn)</t>
  </si>
  <si>
    <t>Capital Group</t>
  </si>
  <si>
    <t>Data Source: Company websites. Source documents provided in work papers.</t>
  </si>
  <si>
    <t>Page 2 of 2</t>
  </si>
  <si>
    <r>
      <t xml:space="preserve">Congressional Budget Office,The </t>
    </r>
    <r>
      <rPr>
        <i/>
        <sz val="10"/>
        <rFont val="Times New Roman"/>
        <family val="1"/>
      </rPr>
      <t>2023 Long-Term Budget Outlook</t>
    </r>
    <r>
      <rPr>
        <sz val="10"/>
        <rFont val="Times New Roman"/>
        <family val="1"/>
      </rPr>
      <t xml:space="preserve">, July 15, 2023. </t>
    </r>
  </si>
  <si>
    <r>
      <t xml:space="preserve">U.S. Energy Information Administration, </t>
    </r>
    <r>
      <rPr>
        <i/>
        <sz val="10"/>
        <rFont val="Times New Roman"/>
        <family val="1"/>
      </rPr>
      <t>Annual Energy Outlook 2023</t>
    </r>
    <r>
      <rPr>
        <sz val="10"/>
        <rFont val="Times New Roman"/>
        <family val="1"/>
      </rPr>
      <t>, Table: Macroeconomic Indicators,</t>
    </r>
    <r>
      <rPr>
        <i/>
        <sz val="10"/>
        <rFont val="Times New Roman"/>
        <family val="1"/>
      </rPr>
      <t xml:space="preserve"> </t>
    </r>
  </si>
  <si>
    <t xml:space="preserve">Social Security Administration, 2023 Annual Report of the Board of Trustees of the Old-Age, </t>
  </si>
  <si>
    <t>The 4.1% growth rate is the growth in projected GDP from 26 trillion in 2023 to $582 trillion in 2100.</t>
  </si>
  <si>
    <t>2023-2100</t>
  </si>
  <si>
    <t>2023-2050</t>
  </si>
  <si>
    <t>2023-2053</t>
  </si>
  <si>
    <t>Summary Financial Statistics for Proxy Groups</t>
  </si>
  <si>
    <t>* See page 3 of Exhibit JRW-8</t>
  </si>
  <si>
    <t>** See pages 5 and 6 of Exhibit JRW-8</t>
  </si>
  <si>
    <t>Exhibit JRW-3</t>
  </si>
  <si>
    <t>Panel C</t>
  </si>
  <si>
    <t>V-Line</t>
  </si>
  <si>
    <t>Cap IQ</t>
  </si>
  <si>
    <t xml:space="preserve"> Kroll (Duff &amp; Phelps) and KPMG Equity Risk Premium Estimates</t>
  </si>
  <si>
    <t>KPMG Equity Risk Premium</t>
  </si>
  <si>
    <t>Source: https://indialogue.io/clients/reports/public/5d9da61986db2894649a7ef2/5d9da63386db2894649a7ef5</t>
  </si>
  <si>
    <t xml:space="preserve">          .    Source: https://www.kroll.com/-/media/cost-of-capital/kroll-us-erp-rf-table-2023.pdf</t>
  </si>
  <si>
    <t>Gas Group Average Dividend Yield</t>
  </si>
  <si>
    <t>Gas Utility Group Average Return on Equity and Market-to-Book Ratios</t>
  </si>
  <si>
    <t>Gas Proxy Group</t>
  </si>
  <si>
    <t>Percent Elec Revenue</t>
  </si>
  <si>
    <t>Percent Gas Revenue</t>
  </si>
  <si>
    <t>Moody's Issuer Credit Rating</t>
  </si>
  <si>
    <t>Earned Return on Equity</t>
  </si>
  <si>
    <t>Atmos Energy Company (NYSE-ATO)</t>
  </si>
  <si>
    <t>ATO</t>
  </si>
  <si>
    <t>A1</t>
  </si>
  <si>
    <t>Chesapeake Utilities (NYSE-CPK)</t>
  </si>
  <si>
    <t>CPK</t>
  </si>
  <si>
    <t>New Jersey Resources Corp. (NYSE-NJR)</t>
  </si>
  <si>
    <t>NJR</t>
  </si>
  <si>
    <t>NJ</t>
  </si>
  <si>
    <t>NiSource Inc (NYSE-NI)</t>
  </si>
  <si>
    <t>NI</t>
  </si>
  <si>
    <t>IN,OH,PA,KY,VA,MD,MA</t>
  </si>
  <si>
    <t>Northwest Natural Holdings (NYSE-NWN)</t>
  </si>
  <si>
    <t>NWN</t>
  </si>
  <si>
    <t>OR,WA</t>
  </si>
  <si>
    <t>ONE Gas, Inc.(NYSE-OGS)</t>
  </si>
  <si>
    <t>OGS</t>
  </si>
  <si>
    <t>OK,KS,TX</t>
  </si>
  <si>
    <t>Southwest Gas Company (NYSE-SWX)</t>
  </si>
  <si>
    <t>SWX</t>
  </si>
  <si>
    <t>Spire (NYSE-SR)</t>
  </si>
  <si>
    <t>SR</t>
  </si>
  <si>
    <t xml:space="preserve">   MO</t>
  </si>
  <si>
    <t>Northwest Natural Gas Co. (NYSE-NWN)</t>
  </si>
  <si>
    <t>ONE Gas, Inc. (NYSE-OGS)</t>
  </si>
  <si>
    <t>Atmos Energy Corporation (NYSE-ATO)</t>
  </si>
  <si>
    <t>Chesapeake Utilities Corp. (NYSE-CPK)</t>
  </si>
  <si>
    <t>NiSource Inc. (NYSE-NI)</t>
  </si>
  <si>
    <t>One Gas, Inc. (NYSE-OGS)</t>
  </si>
  <si>
    <t>Southwest Gas Corporation (NYSE-SWX)</t>
  </si>
  <si>
    <t>S&amp;P Cap IQ</t>
  </si>
  <si>
    <t>NA</t>
  </si>
  <si>
    <t>DCF Growth Rate</t>
  </si>
  <si>
    <t>Page 1 of 2</t>
  </si>
  <si>
    <t>BKH</t>
  </si>
  <si>
    <t>PEG</t>
  </si>
  <si>
    <t>PPL</t>
  </si>
  <si>
    <t>EXC</t>
  </si>
  <si>
    <t>Gas Proxy Group***</t>
  </si>
  <si>
    <t>Electric Proxy Group***</t>
  </si>
  <si>
    <t>*** CAPM ROE rounded to nearest 0.05%.</t>
  </si>
  <si>
    <t>Bulkley Proxy Group</t>
  </si>
  <si>
    <t>Bulkley Proxy Group***</t>
  </si>
  <si>
    <t xml:space="preserve">Marc H. Goedhart, Timothy M. Koller, and Zane D. Williams, “The Bulkleyl Cost of Equity,” McKinsey on Finance (Autumn 2002), p.14.  </t>
  </si>
  <si>
    <t>Roger Ibbotson and Peng Chen, “Long Run Returns: Participating in the Bulkleyl Economy,” Financial Analysts Journal, January 2003</t>
  </si>
  <si>
    <t>SHOVEN, JOHN B. 2001. “What Are Bulkleysonable Long-Run Rates of</t>
  </si>
  <si>
    <t>Return to Expect on Equities?” Estimating the Bulkleyl Rate of</t>
  </si>
  <si>
    <t>Future: An Update,” in Estimating the Bulkleyl Rate of Return</t>
  </si>
  <si>
    <t>Bulkley ROE Results</t>
  </si>
  <si>
    <t>Exelon Corporation (NDW-EXC)</t>
  </si>
  <si>
    <t>PA,IL,MD,DE,NJ</t>
  </si>
  <si>
    <t>AA-</t>
  </si>
  <si>
    <t>PPL Corporation (NYSE-PPL)</t>
  </si>
  <si>
    <t>PA,KY,MA</t>
  </si>
  <si>
    <t>Public Service Enterprise Group Incorporated (NYSE - PEG)</t>
  </si>
  <si>
    <r>
      <t xml:space="preserve">Data Source:  Company 2023 SEC 10-K filings, S&amp;P Capital IQ; </t>
    </r>
    <r>
      <rPr>
        <b/>
        <i/>
        <sz val="12"/>
        <rFont val="Times New Roman"/>
        <family val="1"/>
      </rPr>
      <t>Value Line Investment Survey</t>
    </r>
    <r>
      <rPr>
        <b/>
        <sz val="12"/>
        <rFont val="Times New Roman"/>
        <family val="1"/>
      </rPr>
      <t>, 2024.</t>
    </r>
  </si>
  <si>
    <t>Black Hills Corporation  (NYSE-BKH)</t>
  </si>
  <si>
    <t>NE,IA,KS,CO,WY,AR</t>
  </si>
  <si>
    <t>DE,MD,FL</t>
  </si>
  <si>
    <t>Black Hills Corporation (NYSE-BKH)</t>
  </si>
  <si>
    <r>
      <t xml:space="preserve">Data Source:  </t>
    </r>
    <r>
      <rPr>
        <b/>
        <i/>
        <sz val="12"/>
        <rFont val="Times New Roman"/>
        <family val="1"/>
      </rPr>
      <t>Value Line Investment Survey</t>
    </r>
    <r>
      <rPr>
        <b/>
        <sz val="12"/>
        <rFont val="Times New Roman"/>
        <family val="1"/>
      </rPr>
      <t>, 2024.</t>
    </r>
  </si>
  <si>
    <t>B+</t>
  </si>
  <si>
    <r>
      <t xml:space="preserve">Data Source:  </t>
    </r>
    <r>
      <rPr>
        <b/>
        <i/>
        <sz val="10"/>
        <rFont val="Times New Roman"/>
        <family val="1"/>
      </rPr>
      <t>Value Line Investment Survey</t>
    </r>
    <r>
      <rPr>
        <b/>
        <sz val="10"/>
        <rFont val="Times New Roman"/>
        <family val="1"/>
      </rPr>
      <t>, 2024.</t>
    </r>
  </si>
  <si>
    <t xml:space="preserve">A </t>
  </si>
  <si>
    <t>NMF</t>
  </si>
  <si>
    <t>* 'Est'd. '21-'23 to '27-'29 is the estimated growth rate from the base period 2021 to 2023 until the future period 2027 to 2029.</t>
  </si>
  <si>
    <r>
      <t xml:space="preserve">Data Source:  </t>
    </r>
    <r>
      <rPr>
        <b/>
        <i/>
        <sz val="10"/>
        <rFont val="Times New Roman"/>
        <family val="1"/>
      </rPr>
      <t>Value Line Investment Survey</t>
    </r>
    <r>
      <rPr>
        <b/>
        <sz val="10"/>
        <rFont val="Times New Roman"/>
        <family val="1"/>
      </rPr>
      <t>, 2024; S&amp;P Cap IQ, 2024.</t>
    </r>
  </si>
  <si>
    <t>Market Risk Premium - 2000-2024</t>
  </si>
  <si>
    <t>1928-2023</t>
  </si>
  <si>
    <t>Market Risk Premia - 3-1-24</t>
  </si>
  <si>
    <t>Damodaran 6-1-24</t>
  </si>
  <si>
    <t>Equity Return of 7.00% and Long-Term Bond of 3.60%</t>
  </si>
  <si>
    <t>Approximately 300 CFOs Expected S&amp;P 500 Return of 9.1% and Risk-Free Rate of 5.5%</t>
  </si>
  <si>
    <t>Market Risk Premium Results - 2010-2024</t>
  </si>
  <si>
    <t>GDP and S&amp;P 500 Growth Rates</t>
  </si>
  <si>
    <t>GDP, S&amp;P 500 Price, EPS, and DPS</t>
  </si>
  <si>
    <t>Puget Sound Energy</t>
  </si>
  <si>
    <t>Puget Sound Energy Cost of Capital</t>
  </si>
  <si>
    <t>Dockets UE-240004 and UG-240005</t>
  </si>
  <si>
    <t xml:space="preserve">    Short-Term Debt</t>
  </si>
  <si>
    <t>Puget Sound Energy's Rate of Return  Recemmendation</t>
  </si>
  <si>
    <t xml:space="preserve"> Puget Sound Energy's Rate of Return  Recemmendation</t>
  </si>
  <si>
    <t>Puget Sound Energy's ROE Results</t>
  </si>
  <si>
    <t>AZ,NV,CA</t>
  </si>
  <si>
    <t>6.0%/6.1%</t>
  </si>
  <si>
    <t>Year 1</t>
  </si>
  <si>
    <t>Year 2</t>
  </si>
  <si>
    <t>PSE's Proposed Capital Structure and Debt Cost Rate</t>
  </si>
  <si>
    <t>PSE's Average Year 1 &amp; 2 Proposed Capital Ratios and Debt Cost Rates</t>
  </si>
  <si>
    <t>PC's Proposed Capital Structure and Debt Cost Rates</t>
  </si>
  <si>
    <t>Average Year 1 &amp; 2 Capital Ratios and Debt Cost Rates with a 49% CE Ratio</t>
  </si>
  <si>
    <t>Exhibit JRW-11</t>
  </si>
  <si>
    <t>Calculated using GDP data on Page 1 of Exhibit JRW-11</t>
  </si>
  <si>
    <t>Exhibit JRW-10</t>
  </si>
  <si>
    <t>*   Page 2 of Exhibit JRW-7</t>
  </si>
  <si>
    <t xml:space="preserve">     6 of Exhibit JRW-7</t>
  </si>
  <si>
    <t>Docket No. 56211</t>
  </si>
  <si>
    <t>Annual Growth Rates - 1961-2023</t>
  </si>
  <si>
    <t>1961-2023</t>
  </si>
  <si>
    <t>Annual CPI Inflation Rates</t>
  </si>
  <si>
    <t>Historical and Projected Nominal GDP Growth Rates</t>
  </si>
  <si>
    <t>GDP and S&amp;P 500 Growth</t>
  </si>
  <si>
    <t>Cumulative Long-Term Growth of GDP, S&amp;P 500, S&amp;P 500 EPS, S&amp;P 500 DPS</t>
  </si>
  <si>
    <t>Data Sources:  S&amp;P Cap  IQ., August 1, 2024.</t>
  </si>
  <si>
    <t>Data Sources: www.zacks.com, http://quote.yahoo.com, S&amp;P Cap  IQ,  August 1, 2024.</t>
  </si>
  <si>
    <t>6.3%/6.4%</t>
  </si>
  <si>
    <t>6.2%/6.5%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</si>
</sst>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#,##0.0_);\(#,##0.0\)"/>
    <numFmt numFmtId="167" formatCode="0.000000"/>
    <numFmt numFmtId="168" formatCode="0.0000"/>
    <numFmt numFmtId="169" formatCode="#,##0.0"/>
    <numFmt numFmtId="170" formatCode="[$$-409]#,##0.0_);[Red]\([$$-409]#,##0.0\)"/>
    <numFmt numFmtId="171" formatCode="&quot;$&quot;#,##0.0"/>
    <numFmt numFmtId="172" formatCode="&quot;$&quot;#,##0.00"/>
    <numFmt numFmtId="173" formatCode="_(* #,##0.0#_);_(* \(#,##0.0#\)_)\ ;_(* 0_)"/>
    <numFmt numFmtId="174" formatCode="0.0000%"/>
    <numFmt numFmtId="175" formatCode="0.000"/>
    <numFmt numFmtId="176" formatCode="0.00000%"/>
    <numFmt numFmtId="177" formatCode="0.00000"/>
    <numFmt numFmtId="178" formatCode="0.000%"/>
  </numFmts>
  <fonts count="1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Helv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sz val="10"/>
      <name val="Geneva"/>
      <family val="2"/>
    </font>
    <font>
      <sz val="1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2"/>
      <name val="Helv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b/>
      <i/>
      <sz val="9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"/>
      <name val="Verdana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name val="Helv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sz val="16"/>
      <name val="Times New Roman"/>
      <family val="1"/>
    </font>
    <font>
      <sz val="10"/>
      <name val="Geneva"/>
    </font>
    <font>
      <sz val="9"/>
      <name val="Times New Roman"/>
      <family val="1"/>
    </font>
    <font>
      <i/>
      <sz val="9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2"/>
      <name val="Verdana"/>
      <family val="2"/>
    </font>
    <font>
      <sz val="11"/>
      <color indexed="8"/>
      <name val="Arial"/>
      <family val="2"/>
    </font>
    <font>
      <b/>
      <i/>
      <sz val="10"/>
      <color indexed="63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FFFF"/>
      <name val="Times New Roman"/>
      <family val="1"/>
    </font>
    <font>
      <sz val="12"/>
      <color indexed="8"/>
      <name val="Times New Roman"/>
      <family val="1"/>
    </font>
    <font>
      <sz val="11"/>
      <name val="Palatino Linotype"/>
      <family val="1"/>
    </font>
    <font>
      <sz val="12"/>
      <name val="Arial MT"/>
    </font>
    <font>
      <sz val="12"/>
      <color theme="1"/>
      <name val="Arial"/>
      <family val="2"/>
    </font>
    <font>
      <b/>
      <sz val="11"/>
      <name val="Palatino Linotype"/>
      <family val="1"/>
    </font>
    <font>
      <sz val="10"/>
      <name val="Arial"/>
      <family val="2"/>
    </font>
    <font>
      <b/>
      <sz val="8"/>
      <color indexed="8"/>
      <name val="Arial"/>
      <family val="2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8.5"/>
      <name val="CaslonTwoTwentyFour-Book"/>
    </font>
    <font>
      <i/>
      <sz val="8.5"/>
      <name val="CaslonTwoTwentyFour-BookIt"/>
    </font>
    <font>
      <sz val="10"/>
      <name val="CaslonTwoTwentyFour-Book"/>
    </font>
    <font>
      <sz val="6"/>
      <name val="CaslonTwoTwentyFour-Book"/>
    </font>
    <font>
      <b/>
      <sz val="16"/>
      <color theme="1"/>
      <name val="Times New Roman"/>
      <family val="1"/>
    </font>
    <font>
      <sz val="10"/>
      <color theme="1"/>
      <name val="Arial"/>
      <family val="2"/>
    </font>
    <font>
      <sz val="10"/>
      <name val="Times New Roman"/>
      <family val="1"/>
      <charset val="204"/>
    </font>
    <font>
      <sz val="1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89">
    <border>
      <left/>
      <right/>
      <top/>
      <bottom/>
      <diagonal/>
    </border>
    <border>
      <left/>
      <right/>
      <top/>
      <bottom style="dashed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40">
    <xf numFmtId="0" fontId="0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86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86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86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86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86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86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86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86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86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86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86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86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86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86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86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9" borderId="0" applyNumberFormat="0" applyBorder="0" applyAlignment="0" applyProtection="0"/>
    <xf numFmtId="0" fontId="87" fillId="9" borderId="0" applyNumberFormat="0" applyBorder="0" applyAlignment="0" applyProtection="0"/>
    <xf numFmtId="0" fontId="87" fillId="9" borderId="0" applyNumberFormat="0" applyBorder="0" applyAlignment="0" applyProtection="0"/>
    <xf numFmtId="0" fontId="87" fillId="9" borderId="0" applyNumberFormat="0" applyBorder="0" applyAlignment="0" applyProtection="0"/>
    <xf numFmtId="0" fontId="87" fillId="9" borderId="0" applyNumberFormat="0" applyBorder="0" applyAlignment="0" applyProtection="0"/>
    <xf numFmtId="0" fontId="87" fillId="9" borderId="0" applyNumberFormat="0" applyBorder="0" applyAlignment="0" applyProtection="0"/>
    <xf numFmtId="0" fontId="87" fillId="10" borderId="0" applyNumberFormat="0" applyBorder="0" applyAlignment="0" applyProtection="0"/>
    <xf numFmtId="0" fontId="87" fillId="10" borderId="0" applyNumberFormat="0" applyBorder="0" applyAlignment="0" applyProtection="0"/>
    <xf numFmtId="0" fontId="87" fillId="10" borderId="0" applyNumberFormat="0" applyBorder="0" applyAlignment="0" applyProtection="0"/>
    <xf numFmtId="0" fontId="87" fillId="10" borderId="0" applyNumberFormat="0" applyBorder="0" applyAlignment="0" applyProtection="0"/>
    <xf numFmtId="0" fontId="87" fillId="10" borderId="0" applyNumberFormat="0" applyBorder="0" applyAlignment="0" applyProtection="0"/>
    <xf numFmtId="0" fontId="87" fillId="10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5" borderId="0" applyNumberFormat="0" applyBorder="0" applyAlignment="0" applyProtection="0"/>
    <xf numFmtId="0" fontId="87" fillId="15" borderId="0" applyNumberFormat="0" applyBorder="0" applyAlignment="0" applyProtection="0"/>
    <xf numFmtId="0" fontId="87" fillId="15" borderId="0" applyNumberFormat="0" applyBorder="0" applyAlignment="0" applyProtection="0"/>
    <xf numFmtId="0" fontId="87" fillId="15" borderId="0" applyNumberFormat="0" applyBorder="0" applyAlignment="0" applyProtection="0"/>
    <xf numFmtId="0" fontId="87" fillId="15" borderId="0" applyNumberFormat="0" applyBorder="0" applyAlignment="0" applyProtection="0"/>
    <xf numFmtId="0" fontId="87" fillId="15" borderId="0" applyNumberFormat="0" applyBorder="0" applyAlignment="0" applyProtection="0"/>
    <xf numFmtId="0" fontId="87" fillId="16" borderId="0" applyNumberFormat="0" applyBorder="0" applyAlignment="0" applyProtection="0"/>
    <xf numFmtId="0" fontId="87" fillId="16" borderId="0" applyNumberFormat="0" applyBorder="0" applyAlignment="0" applyProtection="0"/>
    <xf numFmtId="0" fontId="87" fillId="16" borderId="0" applyNumberFormat="0" applyBorder="0" applyAlignment="0" applyProtection="0"/>
    <xf numFmtId="0" fontId="87" fillId="16" borderId="0" applyNumberFormat="0" applyBorder="0" applyAlignment="0" applyProtection="0"/>
    <xf numFmtId="0" fontId="87" fillId="16" borderId="0" applyNumberFormat="0" applyBorder="0" applyAlignment="0" applyProtection="0"/>
    <xf numFmtId="0" fontId="87" fillId="16" borderId="0" applyNumberFormat="0" applyBorder="0" applyAlignment="0" applyProtection="0"/>
    <xf numFmtId="0" fontId="87" fillId="17" borderId="0" applyNumberFormat="0" applyBorder="0" applyAlignment="0" applyProtection="0"/>
    <xf numFmtId="0" fontId="87" fillId="17" borderId="0" applyNumberFormat="0" applyBorder="0" applyAlignment="0" applyProtection="0"/>
    <xf numFmtId="0" fontId="87" fillId="17" borderId="0" applyNumberFormat="0" applyBorder="0" applyAlignment="0" applyProtection="0"/>
    <xf numFmtId="0" fontId="87" fillId="17" borderId="0" applyNumberFormat="0" applyBorder="0" applyAlignment="0" applyProtection="0"/>
    <xf numFmtId="0" fontId="87" fillId="17" borderId="0" applyNumberFormat="0" applyBorder="0" applyAlignment="0" applyProtection="0"/>
    <xf numFmtId="0" fontId="87" fillId="17" borderId="0" applyNumberFormat="0" applyBorder="0" applyAlignment="0" applyProtection="0"/>
    <xf numFmtId="0" fontId="87" fillId="18" borderId="0" applyNumberFormat="0" applyBorder="0" applyAlignment="0" applyProtection="0"/>
    <xf numFmtId="0" fontId="87" fillId="18" borderId="0" applyNumberFormat="0" applyBorder="0" applyAlignment="0" applyProtection="0"/>
    <xf numFmtId="0" fontId="87" fillId="18" borderId="0" applyNumberFormat="0" applyBorder="0" applyAlignment="0" applyProtection="0"/>
    <xf numFmtId="0" fontId="87" fillId="18" borderId="0" applyNumberFormat="0" applyBorder="0" applyAlignment="0" applyProtection="0"/>
    <xf numFmtId="0" fontId="87" fillId="18" borderId="0" applyNumberFormat="0" applyBorder="0" applyAlignment="0" applyProtection="0"/>
    <xf numFmtId="0" fontId="87" fillId="18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9" borderId="0" applyNumberFormat="0" applyBorder="0" applyAlignment="0" applyProtection="0"/>
    <xf numFmtId="0" fontId="87" fillId="19" borderId="0" applyNumberFormat="0" applyBorder="0" applyAlignment="0" applyProtection="0"/>
    <xf numFmtId="0" fontId="87" fillId="19" borderId="0" applyNumberFormat="0" applyBorder="0" applyAlignment="0" applyProtection="0"/>
    <xf numFmtId="0" fontId="87" fillId="19" borderId="0" applyNumberFormat="0" applyBorder="0" applyAlignment="0" applyProtection="0"/>
    <xf numFmtId="0" fontId="87" fillId="19" borderId="0" applyNumberFormat="0" applyBorder="0" applyAlignment="0" applyProtection="0"/>
    <xf numFmtId="0" fontId="87" fillId="19" borderId="0" applyNumberFormat="0" applyBorder="0" applyAlignment="0" applyProtection="0"/>
    <xf numFmtId="0" fontId="13" fillId="0" borderId="0">
      <alignment horizontal="center"/>
    </xf>
    <xf numFmtId="0" fontId="88" fillId="3" borderId="0" applyNumberFormat="0" applyBorder="0" applyAlignment="0" applyProtection="0"/>
    <xf numFmtId="0" fontId="88" fillId="3" borderId="0" applyNumberFormat="0" applyBorder="0" applyAlignment="0" applyProtection="0"/>
    <xf numFmtId="0" fontId="88" fillId="3" borderId="0" applyNumberFormat="0" applyBorder="0" applyAlignment="0" applyProtection="0"/>
    <xf numFmtId="0" fontId="88" fillId="3" borderId="0" applyNumberFormat="0" applyBorder="0" applyAlignment="0" applyProtection="0"/>
    <xf numFmtId="0" fontId="88" fillId="3" borderId="0" applyNumberFormat="0" applyBorder="0" applyAlignment="0" applyProtection="0"/>
    <xf numFmtId="0" fontId="88" fillId="3" borderId="0" applyNumberFormat="0" applyBorder="0" applyAlignment="0" applyProtection="0"/>
    <xf numFmtId="0" fontId="103" fillId="0" borderId="1" applyNumberFormat="0" applyFont="0" applyProtection="0">
      <alignment wrapText="1"/>
    </xf>
    <xf numFmtId="0" fontId="89" fillId="20" borderId="2" applyNumberFormat="0" applyAlignment="0" applyProtection="0"/>
    <xf numFmtId="0" fontId="89" fillId="20" borderId="2" applyNumberFormat="0" applyAlignment="0" applyProtection="0"/>
    <xf numFmtId="0" fontId="89" fillId="20" borderId="2" applyNumberFormat="0" applyAlignment="0" applyProtection="0"/>
    <xf numFmtId="0" fontId="89" fillId="20" borderId="2" applyNumberFormat="0" applyAlignment="0" applyProtection="0"/>
    <xf numFmtId="0" fontId="89" fillId="20" borderId="2" applyNumberFormat="0" applyAlignment="0" applyProtection="0"/>
    <xf numFmtId="0" fontId="89" fillId="20" borderId="2" applyNumberFormat="0" applyAlignment="0" applyProtection="0"/>
    <xf numFmtId="0" fontId="73" fillId="21" borderId="3" applyNumberFormat="0" applyAlignment="0" applyProtection="0"/>
    <xf numFmtId="0" fontId="73" fillId="21" borderId="3" applyNumberFormat="0" applyAlignment="0" applyProtection="0"/>
    <xf numFmtId="0" fontId="73" fillId="21" borderId="3" applyNumberFormat="0" applyAlignment="0" applyProtection="0"/>
    <xf numFmtId="0" fontId="73" fillId="21" borderId="3" applyNumberFormat="0" applyAlignment="0" applyProtection="0"/>
    <xf numFmtId="0" fontId="73" fillId="21" borderId="3" applyNumberFormat="0" applyAlignment="0" applyProtection="0"/>
    <xf numFmtId="0" fontId="73" fillId="21" borderId="3" applyNumberFormat="0" applyAlignment="0" applyProtection="0"/>
    <xf numFmtId="43" fontId="9" fillId="0" borderId="0" applyFont="0" applyFill="0" applyBorder="0" applyAlignment="0" applyProtection="0"/>
    <xf numFmtId="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05" fillId="0" borderId="0" applyFont="0" applyFill="0" applyBorder="0" applyAlignment="0" applyProtection="0"/>
    <xf numFmtId="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6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50" fillId="0" borderId="0" applyProtection="0"/>
    <xf numFmtId="0" fontId="13" fillId="0" borderId="0" applyProtection="0"/>
    <xf numFmtId="0" fontId="13" fillId="0" borderId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1" fillId="0" borderId="0" applyProtection="0"/>
    <xf numFmtId="0" fontId="52" fillId="0" borderId="0" applyProtection="0"/>
    <xf numFmtId="0" fontId="22" fillId="0" borderId="0" applyProtection="0"/>
    <xf numFmtId="0" fontId="22" fillId="0" borderId="0" applyProtection="0"/>
    <xf numFmtId="0" fontId="53" fillId="0" borderId="0" applyProtection="0"/>
    <xf numFmtId="0" fontId="54" fillId="0" borderId="0" applyProtection="0"/>
    <xf numFmtId="0" fontId="14" fillId="0" borderId="0" applyProtection="0"/>
    <xf numFmtId="0" fontId="14" fillId="0" borderId="0" applyProtection="0"/>
    <xf numFmtId="0" fontId="55" fillId="0" borderId="0" applyProtection="0"/>
    <xf numFmtId="0" fontId="21" fillId="0" borderId="0" applyProtection="0"/>
    <xf numFmtId="0" fontId="21" fillId="0" borderId="0" applyProtection="0"/>
    <xf numFmtId="0" fontId="56" fillId="0" borderId="0" applyProtection="0"/>
    <xf numFmtId="0" fontId="29" fillId="0" borderId="0" applyProtection="0"/>
    <xf numFmtId="0" fontId="29" fillId="0" borderId="0" applyProtection="0"/>
    <xf numFmtId="0" fontId="57" fillId="0" borderId="0" applyProtection="0"/>
    <xf numFmtId="0" fontId="25" fillId="0" borderId="0" applyProtection="0"/>
    <xf numFmtId="0" fontId="25" fillId="0" borderId="0" applyProtection="0"/>
    <xf numFmtId="2" fontId="50" fillId="0" borderId="0" applyProtection="0"/>
    <xf numFmtId="2" fontId="13" fillId="0" borderId="0" applyProtection="0"/>
    <xf numFmtId="2" fontId="13" fillId="0" borderId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2" fillId="0" borderId="4" applyNumberFormat="0" applyFill="0" applyAlignment="0" applyProtection="0"/>
    <xf numFmtId="0" fontId="92" fillId="0" borderId="4" applyNumberFormat="0" applyFill="0" applyAlignment="0" applyProtection="0"/>
    <xf numFmtId="0" fontId="92" fillId="0" borderId="4" applyNumberFormat="0" applyFill="0" applyAlignment="0" applyProtection="0"/>
    <xf numFmtId="0" fontId="92" fillId="0" borderId="4" applyNumberFormat="0" applyFill="0" applyAlignment="0" applyProtection="0"/>
    <xf numFmtId="0" fontId="92" fillId="0" borderId="4" applyNumberFormat="0" applyFill="0" applyAlignment="0" applyProtection="0"/>
    <xf numFmtId="0" fontId="92" fillId="0" borderId="4" applyNumberFormat="0" applyFill="0" applyAlignment="0" applyProtection="0"/>
    <xf numFmtId="0" fontId="93" fillId="0" borderId="5" applyNumberFormat="0" applyFill="0" applyAlignment="0" applyProtection="0"/>
    <xf numFmtId="0" fontId="93" fillId="0" borderId="5" applyNumberFormat="0" applyFill="0" applyAlignment="0" applyProtection="0"/>
    <xf numFmtId="0" fontId="93" fillId="0" borderId="5" applyNumberFormat="0" applyFill="0" applyAlignment="0" applyProtection="0"/>
    <xf numFmtId="0" fontId="93" fillId="0" borderId="5" applyNumberFormat="0" applyFill="0" applyAlignment="0" applyProtection="0"/>
    <xf numFmtId="0" fontId="93" fillId="0" borderId="5" applyNumberFormat="0" applyFill="0" applyAlignment="0" applyProtection="0"/>
    <xf numFmtId="0" fontId="93" fillId="0" borderId="5" applyNumberFormat="0" applyFill="0" applyAlignment="0" applyProtection="0"/>
    <xf numFmtId="0" fontId="94" fillId="0" borderId="6" applyNumberFormat="0" applyFill="0" applyAlignment="0" applyProtection="0"/>
    <xf numFmtId="0" fontId="94" fillId="0" borderId="6" applyNumberFormat="0" applyFill="0" applyAlignment="0" applyProtection="0"/>
    <xf numFmtId="0" fontId="94" fillId="0" borderId="6" applyNumberFormat="0" applyFill="0" applyAlignment="0" applyProtection="0"/>
    <xf numFmtId="0" fontId="94" fillId="0" borderId="6" applyNumberFormat="0" applyFill="0" applyAlignment="0" applyProtection="0"/>
    <xf numFmtId="0" fontId="94" fillId="0" borderId="6" applyNumberFormat="0" applyFill="0" applyAlignment="0" applyProtection="0"/>
    <xf numFmtId="0" fontId="94" fillId="0" borderId="6" applyNumberFormat="0" applyFill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8" fillId="0" borderId="0" applyProtection="0"/>
    <xf numFmtId="0" fontId="59" fillId="0" borderId="0" applyProtection="0"/>
    <xf numFmtId="0" fontId="28" fillId="0" borderId="0" applyProtection="0"/>
    <xf numFmtId="0" fontId="28" fillId="0" borderId="0" applyProtection="0"/>
    <xf numFmtId="0" fontId="9" fillId="0" borderId="0" applyNumberFormat="0" applyFill="0" applyBorder="0" applyProtection="0">
      <alignment wrapText="1"/>
    </xf>
    <xf numFmtId="0" fontId="23" fillId="22" borderId="0" applyNumberFormat="0" applyBorder="0" applyProtection="0">
      <alignment vertical="top" wrapText="1"/>
    </xf>
    <xf numFmtId="0" fontId="9" fillId="0" borderId="0" applyNumberFormat="0" applyFill="0" applyBorder="0" applyProtection="0">
      <alignment horizontal="justify" vertical="top" wrapText="1"/>
    </xf>
    <xf numFmtId="0" fontId="10" fillId="0" borderId="0" applyNumberFormat="0" applyFill="0" applyBorder="0" applyAlignment="0" applyProtection="0">
      <alignment vertical="top"/>
      <protection locked="0"/>
    </xf>
    <xf numFmtId="0" fontId="95" fillId="7" borderId="2" applyNumberFormat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22" fillId="23" borderId="0"/>
    <xf numFmtId="0" fontId="96" fillId="0" borderId="7" applyNumberFormat="0" applyFill="0" applyAlignment="0" applyProtection="0"/>
    <xf numFmtId="0" fontId="96" fillId="0" borderId="7" applyNumberFormat="0" applyFill="0" applyAlignment="0" applyProtection="0"/>
    <xf numFmtId="0" fontId="96" fillId="0" borderId="7" applyNumberFormat="0" applyFill="0" applyAlignment="0" applyProtection="0"/>
    <xf numFmtId="0" fontId="96" fillId="0" borderId="7" applyNumberFormat="0" applyFill="0" applyAlignment="0" applyProtection="0"/>
    <xf numFmtId="0" fontId="96" fillId="0" borderId="7" applyNumberFormat="0" applyFill="0" applyAlignment="0" applyProtection="0"/>
    <xf numFmtId="0" fontId="96" fillId="0" borderId="7" applyNumberFormat="0" applyFill="0" applyAlignment="0" applyProtection="0"/>
    <xf numFmtId="0" fontId="97" fillId="24" borderId="0" applyNumberFormat="0" applyBorder="0" applyAlignment="0" applyProtection="0"/>
    <xf numFmtId="0" fontId="97" fillId="24" borderId="0" applyNumberFormat="0" applyBorder="0" applyAlignment="0" applyProtection="0"/>
    <xf numFmtId="0" fontId="97" fillId="24" borderId="0" applyNumberFormat="0" applyBorder="0" applyAlignment="0" applyProtection="0"/>
    <xf numFmtId="0" fontId="97" fillId="24" borderId="0" applyNumberFormat="0" applyBorder="0" applyAlignment="0" applyProtection="0"/>
    <xf numFmtId="0" fontId="97" fillId="24" borderId="0" applyNumberFormat="0" applyBorder="0" applyAlignment="0" applyProtection="0"/>
    <xf numFmtId="0" fontId="97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100" fillId="0" borderId="0"/>
    <xf numFmtId="0" fontId="76" fillId="0" borderId="0"/>
    <xf numFmtId="0" fontId="9" fillId="0" borderId="0"/>
    <xf numFmtId="0" fontId="9" fillId="0" borderId="0"/>
    <xf numFmtId="0" fontId="76" fillId="0" borderId="0"/>
    <xf numFmtId="0" fontId="13" fillId="0" borderId="0">
      <alignment vertical="top"/>
    </xf>
    <xf numFmtId="0" fontId="82" fillId="0" borderId="0"/>
    <xf numFmtId="0" fontId="100" fillId="0" borderId="0"/>
    <xf numFmtId="0" fontId="100" fillId="0" borderId="0"/>
    <xf numFmtId="0" fontId="76" fillId="0" borderId="0"/>
    <xf numFmtId="0" fontId="77" fillId="0" borderId="0"/>
    <xf numFmtId="0" fontId="9" fillId="0" borderId="0"/>
    <xf numFmtId="37" fontId="69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5" fillId="0" borderId="0"/>
    <xf numFmtId="0" fontId="60" fillId="0" borderId="0"/>
    <xf numFmtId="0" fontId="9" fillId="0" borderId="0"/>
    <xf numFmtId="0" fontId="9" fillId="0" borderId="0"/>
    <xf numFmtId="0" fontId="66" fillId="0" borderId="0"/>
    <xf numFmtId="0" fontId="6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105" fillId="0" borderId="0"/>
    <xf numFmtId="0" fontId="105" fillId="0" borderId="0"/>
    <xf numFmtId="0" fontId="44" fillId="0" borderId="0"/>
    <xf numFmtId="0" fontId="76" fillId="0" borderId="0"/>
    <xf numFmtId="0" fontId="9" fillId="0" borderId="0"/>
    <xf numFmtId="0" fontId="86" fillId="0" borderId="0"/>
    <xf numFmtId="0" fontId="9" fillId="0" borderId="0"/>
    <xf numFmtId="0" fontId="76" fillId="0" borderId="0"/>
    <xf numFmtId="0" fontId="76" fillId="0" borderId="0"/>
    <xf numFmtId="0" fontId="13" fillId="0" borderId="0"/>
    <xf numFmtId="0" fontId="100" fillId="0" borderId="0"/>
    <xf numFmtId="0" fontId="9" fillId="0" borderId="0"/>
    <xf numFmtId="0" fontId="100" fillId="0" borderId="0"/>
    <xf numFmtId="0" fontId="50" fillId="0" borderId="0">
      <alignment vertical="top"/>
    </xf>
    <xf numFmtId="0" fontId="13" fillId="0" borderId="0">
      <alignment vertical="top"/>
    </xf>
    <xf numFmtId="0" fontId="9" fillId="0" borderId="0"/>
    <xf numFmtId="0" fontId="9" fillId="0" borderId="0"/>
    <xf numFmtId="0" fontId="9" fillId="0" borderId="0"/>
    <xf numFmtId="0" fontId="13" fillId="0" borderId="0">
      <alignment vertical="top"/>
    </xf>
    <xf numFmtId="0" fontId="6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76" fillId="0" borderId="0"/>
    <xf numFmtId="0" fontId="11" fillId="0" borderId="0"/>
    <xf numFmtId="0" fontId="20" fillId="0" borderId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8" fillId="20" borderId="9" applyNumberFormat="0" applyAlignment="0" applyProtection="0"/>
    <xf numFmtId="0" fontId="98" fillId="20" borderId="9" applyNumberFormat="0" applyAlignment="0" applyProtection="0"/>
    <xf numFmtId="0" fontId="98" fillId="20" borderId="9" applyNumberFormat="0" applyAlignment="0" applyProtection="0"/>
    <xf numFmtId="0" fontId="98" fillId="20" borderId="9" applyNumberFormat="0" applyAlignment="0" applyProtection="0"/>
    <xf numFmtId="0" fontId="98" fillId="20" borderId="9" applyNumberFormat="0" applyAlignment="0" applyProtection="0"/>
    <xf numFmtId="0" fontId="98" fillId="20" borderId="9" applyNumberFormat="0" applyAlignment="0" applyProtection="0"/>
    <xf numFmtId="40" fontId="61" fillId="26" borderId="0">
      <alignment horizontal="right"/>
    </xf>
    <xf numFmtId="0" fontId="62" fillId="26" borderId="0">
      <alignment horizontal="right"/>
    </xf>
    <xf numFmtId="0" fontId="63" fillId="26" borderId="10"/>
    <xf numFmtId="0" fontId="63" fillId="0" borderId="0" applyBorder="0">
      <alignment horizontal="centerContinuous"/>
    </xf>
    <xf numFmtId="0" fontId="64" fillId="0" borderId="0" applyBorder="0">
      <alignment horizontal="centerContinuous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7" fillId="0" borderId="11">
      <alignment horizontal="center"/>
    </xf>
    <xf numFmtId="3" fontId="36" fillId="0" borderId="0" applyFont="0" applyFill="0" applyBorder="0" applyAlignment="0" applyProtection="0"/>
    <xf numFmtId="0" fontId="36" fillId="27" borderId="0" applyNumberFormat="0" applyFont="0" applyBorder="0" applyAlignment="0" applyProtection="0"/>
    <xf numFmtId="4" fontId="42" fillId="24" borderId="12" applyNumberFormat="0" applyProtection="0">
      <alignment vertical="center"/>
    </xf>
    <xf numFmtId="4" fontId="43" fillId="28" borderId="12" applyNumberFormat="0" applyProtection="0">
      <alignment vertical="center"/>
    </xf>
    <xf numFmtId="4" fontId="42" fillId="28" borderId="12" applyNumberFormat="0" applyProtection="0">
      <alignment horizontal="left" vertical="center" indent="1"/>
    </xf>
    <xf numFmtId="0" fontId="42" fillId="28" borderId="12" applyNumberFormat="0" applyProtection="0">
      <alignment horizontal="left" vertical="top" indent="1"/>
    </xf>
    <xf numFmtId="4" fontId="42" fillId="29" borderId="0" applyNumberFormat="0" applyProtection="0">
      <alignment horizontal="left" vertical="center" indent="1"/>
    </xf>
    <xf numFmtId="4" fontId="44" fillId="3" borderId="12" applyNumberFormat="0" applyProtection="0">
      <alignment horizontal="right" vertical="center"/>
    </xf>
    <xf numFmtId="4" fontId="44" fillId="9" borderId="12" applyNumberFormat="0" applyProtection="0">
      <alignment horizontal="right" vertical="center"/>
    </xf>
    <xf numFmtId="4" fontId="44" fillId="17" borderId="12" applyNumberFormat="0" applyProtection="0">
      <alignment horizontal="right" vertical="center"/>
    </xf>
    <xf numFmtId="4" fontId="44" fillId="11" borderId="12" applyNumberFormat="0" applyProtection="0">
      <alignment horizontal="right" vertical="center"/>
    </xf>
    <xf numFmtId="4" fontId="44" fillId="15" borderId="12" applyNumberFormat="0" applyProtection="0">
      <alignment horizontal="right" vertical="center"/>
    </xf>
    <xf numFmtId="4" fontId="44" fillId="19" borderId="12" applyNumberFormat="0" applyProtection="0">
      <alignment horizontal="right" vertical="center"/>
    </xf>
    <xf numFmtId="4" fontId="44" fillId="18" borderId="12" applyNumberFormat="0" applyProtection="0">
      <alignment horizontal="right" vertical="center"/>
    </xf>
    <xf numFmtId="4" fontId="44" fillId="30" borderId="12" applyNumberFormat="0" applyProtection="0">
      <alignment horizontal="right" vertical="center"/>
    </xf>
    <xf numFmtId="4" fontId="44" fillId="10" borderId="12" applyNumberFormat="0" applyProtection="0">
      <alignment horizontal="right" vertical="center"/>
    </xf>
    <xf numFmtId="4" fontId="42" fillId="31" borderId="13" applyNumberFormat="0" applyProtection="0">
      <alignment horizontal="left" vertical="center" indent="1"/>
    </xf>
    <xf numFmtId="4" fontId="44" fillId="32" borderId="0" applyNumberFormat="0" applyProtection="0">
      <alignment horizontal="left" vertical="center" indent="1"/>
    </xf>
    <xf numFmtId="4" fontId="45" fillId="33" borderId="0" applyNumberFormat="0" applyProtection="0">
      <alignment horizontal="left" vertical="center" indent="1"/>
    </xf>
    <xf numFmtId="4" fontId="44" fillId="34" borderId="12" applyNumberFormat="0" applyProtection="0">
      <alignment horizontal="right" vertical="center"/>
    </xf>
    <xf numFmtId="4" fontId="44" fillId="32" borderId="0" applyNumberFormat="0" applyProtection="0">
      <alignment horizontal="left" vertical="center" indent="1"/>
    </xf>
    <xf numFmtId="4" fontId="44" fillId="29" borderId="0" applyNumberFormat="0" applyProtection="0">
      <alignment horizontal="left" vertical="center" indent="1"/>
    </xf>
    <xf numFmtId="0" fontId="9" fillId="33" borderId="12" applyNumberFormat="0" applyProtection="0">
      <alignment horizontal="left" vertical="center" indent="1"/>
    </xf>
    <xf numFmtId="0" fontId="9" fillId="33" borderId="12" applyNumberFormat="0" applyProtection="0">
      <alignment horizontal="left" vertical="top" indent="1"/>
    </xf>
    <xf numFmtId="0" fontId="9" fillId="29" borderId="12" applyNumberFormat="0" applyProtection="0">
      <alignment horizontal="left" vertical="center" indent="1"/>
    </xf>
    <xf numFmtId="0" fontId="9" fillId="29" borderId="12" applyNumberFormat="0" applyProtection="0">
      <alignment horizontal="left" vertical="top" indent="1"/>
    </xf>
    <xf numFmtId="0" fontId="9" fillId="35" borderId="12" applyNumberFormat="0" applyProtection="0">
      <alignment horizontal="left" vertical="center" indent="1"/>
    </xf>
    <xf numFmtId="0" fontId="9" fillId="35" borderId="12" applyNumberFormat="0" applyProtection="0">
      <alignment horizontal="left" vertical="top" indent="1"/>
    </xf>
    <xf numFmtId="0" fontId="9" fillId="36" borderId="12" applyNumberFormat="0" applyProtection="0">
      <alignment horizontal="left" vertical="center" indent="1"/>
    </xf>
    <xf numFmtId="0" fontId="9" fillId="36" borderId="12" applyNumberFormat="0" applyProtection="0">
      <alignment horizontal="left" vertical="top" indent="1"/>
    </xf>
    <xf numFmtId="4" fontId="44" fillId="37" borderId="12" applyNumberFormat="0" applyProtection="0">
      <alignment vertical="center"/>
    </xf>
    <xf numFmtId="4" fontId="46" fillId="37" borderId="12" applyNumberFormat="0" applyProtection="0">
      <alignment vertical="center"/>
    </xf>
    <xf numFmtId="4" fontId="44" fillId="37" borderId="12" applyNumberFormat="0" applyProtection="0">
      <alignment horizontal="left" vertical="center" indent="1"/>
    </xf>
    <xf numFmtId="0" fontId="44" fillId="37" borderId="12" applyNumberFormat="0" applyProtection="0">
      <alignment horizontal="left" vertical="top" indent="1"/>
    </xf>
    <xf numFmtId="4" fontId="44" fillId="32" borderId="12" applyNumberFormat="0" applyProtection="0">
      <alignment horizontal="right" vertical="center"/>
    </xf>
    <xf numFmtId="4" fontId="46" fillId="32" borderId="12" applyNumberFormat="0" applyProtection="0">
      <alignment horizontal="right" vertical="center"/>
    </xf>
    <xf numFmtId="4" fontId="44" fillId="34" borderId="12" applyNumberFormat="0" applyProtection="0">
      <alignment horizontal="left" vertical="center" indent="1"/>
    </xf>
    <xf numFmtId="0" fontId="44" fillId="29" borderId="12" applyNumberFormat="0" applyProtection="0">
      <alignment horizontal="left" vertical="top" indent="1"/>
    </xf>
    <xf numFmtId="4" fontId="47" fillId="38" borderId="0" applyNumberFormat="0" applyProtection="0">
      <alignment horizontal="left" vertical="center" indent="1"/>
    </xf>
    <xf numFmtId="4" fontId="33" fillId="32" borderId="12" applyNumberFormat="0" applyProtection="0">
      <alignment horizontal="right" vertical="center"/>
    </xf>
    <xf numFmtId="167" fontId="9" fillId="0" borderId="0">
      <alignment horizontal="left" wrapText="1"/>
    </xf>
    <xf numFmtId="0" fontId="9" fillId="22" borderId="0" applyNumberFormat="0" applyFont="0" applyBorder="0" applyAlignment="0" applyProtection="0"/>
    <xf numFmtId="0" fontId="9" fillId="22" borderId="0" applyNumberFormat="0" applyFont="0" applyBorder="0" applyAlignment="0" applyProtection="0"/>
    <xf numFmtId="0" fontId="9" fillId="22" borderId="0" applyNumberFormat="0" applyFont="0" applyBorder="0" applyAlignment="0" applyProtection="0"/>
    <xf numFmtId="0" fontId="9" fillId="22" borderId="0" applyNumberFormat="0" applyFont="0" applyBorder="0" applyAlignment="0" applyProtection="0"/>
    <xf numFmtId="0" fontId="9" fillId="22" borderId="0" applyNumberFormat="0" applyFont="0" applyBorder="0" applyAlignment="0" applyProtection="0"/>
    <xf numFmtId="0" fontId="9" fillId="22" borderId="0" applyNumberFormat="0" applyFont="0" applyBorder="0" applyAlignment="0" applyProtection="0"/>
    <xf numFmtId="0" fontId="70" fillId="39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wrapText="1"/>
    </xf>
    <xf numFmtId="0" fontId="72" fillId="39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wrapText="1"/>
    </xf>
    <xf numFmtId="0" fontId="23" fillId="0" borderId="0" applyNumberFormat="0" applyFill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>
      <alignment wrapText="1"/>
    </xf>
    <xf numFmtId="0" fontId="73" fillId="40" borderId="0" applyNumberFormat="0" applyBorder="0" applyAlignment="0" applyProtection="0"/>
    <xf numFmtId="0" fontId="73" fillId="40" borderId="0" applyNumberFormat="0" applyBorder="0" applyAlignment="0" applyProtection="0">
      <alignment wrapText="1"/>
    </xf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Protection="0">
      <alignment horizontal="center"/>
    </xf>
    <xf numFmtId="0" fontId="74" fillId="40" borderId="0" applyNumberFormat="0" applyBorder="0" applyAlignment="0" applyProtection="0"/>
    <xf numFmtId="0" fontId="9" fillId="0" borderId="0" applyNumberFormat="0" applyFont="0" applyFill="0" applyBorder="0" applyProtection="0">
      <alignment horizontal="right"/>
    </xf>
    <xf numFmtId="0" fontId="9" fillId="0" borderId="0" applyNumberFormat="0" applyFont="0" applyFill="0" applyBorder="0" applyProtection="0">
      <alignment horizontal="left"/>
    </xf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" fillId="22" borderId="0" applyNumberFormat="0" applyFont="0" applyBorder="0" applyAlignment="0" applyProtection="0"/>
    <xf numFmtId="168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9" fillId="0" borderId="11" applyNumberFormat="0" applyFont="0" applyFill="0" applyAlignment="0" applyProtection="0"/>
    <xf numFmtId="0" fontId="38" fillId="0" borderId="0" applyNumberFormat="0" applyBorder="0" applyAlignment="0"/>
    <xf numFmtId="0" fontId="39" fillId="0" borderId="0" applyNumberFormat="0" applyBorder="0" applyAlignment="0"/>
    <xf numFmtId="0" fontId="40" fillId="0" borderId="0" applyNumberFormat="0" applyBorder="0" applyAlignment="0"/>
    <xf numFmtId="0" fontId="40" fillId="0" borderId="0" applyNumberFormat="0" applyBorder="0" applyAlignment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0" borderId="0"/>
    <xf numFmtId="0" fontId="109" fillId="0" borderId="0"/>
    <xf numFmtId="0" fontId="110" fillId="0" borderId="0"/>
    <xf numFmtId="0" fontId="111" fillId="0" borderId="0"/>
    <xf numFmtId="43" fontId="9" fillId="0" borderId="0" applyFont="0" applyFill="0" applyBorder="0" applyAlignment="0" applyProtection="0"/>
    <xf numFmtId="5" fontId="27" fillId="0" borderId="0"/>
    <xf numFmtId="0" fontId="20" fillId="0" borderId="0"/>
    <xf numFmtId="0" fontId="109" fillId="0" borderId="0"/>
    <xf numFmtId="44" fontId="11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7" fillId="0" borderId="0"/>
    <xf numFmtId="0" fontId="9" fillId="0" borderId="0"/>
    <xf numFmtId="0" fontId="6" fillId="0" borderId="0"/>
    <xf numFmtId="0" fontId="5" fillId="0" borderId="0"/>
    <xf numFmtId="0" fontId="122" fillId="0" borderId="0"/>
    <xf numFmtId="0" fontId="123" fillId="0" borderId="0" applyNumberFormat="0" applyFill="0" applyBorder="0" applyProtection="0">
      <alignment vertical="top" wrapText="1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4" fillId="0" borderId="0"/>
    <xf numFmtId="9" fontId="124" fillId="0" borderId="0" applyFont="0" applyFill="0" applyBorder="0" applyAlignment="0" applyProtection="0"/>
    <xf numFmtId="0" fontId="12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962">
    <xf numFmtId="0" fontId="0" fillId="0" borderId="0" xfId="0"/>
    <xf numFmtId="0" fontId="12" fillId="0" borderId="0" xfId="554" applyFont="1" applyAlignment="1">
      <alignment horizontal="right"/>
    </xf>
    <xf numFmtId="0" fontId="14" fillId="0" borderId="0" xfId="0" applyFont="1"/>
    <xf numFmtId="0" fontId="12" fillId="0" borderId="0" xfId="0" applyFont="1" applyAlignment="1">
      <alignment horizontal="left"/>
    </xf>
    <xf numFmtId="0" fontId="15" fillId="0" borderId="0" xfId="0" applyFont="1"/>
    <xf numFmtId="0" fontId="1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/>
    <xf numFmtId="0" fontId="11" fillId="0" borderId="0" xfId="554"/>
    <xf numFmtId="0" fontId="16" fillId="0" borderId="0" xfId="554" applyFont="1"/>
    <xf numFmtId="0" fontId="16" fillId="0" borderId="0" xfId="554" applyFont="1" applyAlignment="1">
      <alignment horizontal="centerContinuous"/>
    </xf>
    <xf numFmtId="0" fontId="12" fillId="0" borderId="0" xfId="554" applyFont="1" applyAlignment="1">
      <alignment horizontal="centerContinuous"/>
    </xf>
    <xf numFmtId="0" fontId="12" fillId="0" borderId="0" xfId="0" applyFont="1" applyAlignment="1">
      <alignment horizontal="right"/>
    </xf>
    <xf numFmtId="0" fontId="20" fillId="0" borderId="0" xfId="555"/>
    <xf numFmtId="0" fontId="12" fillId="0" borderId="16" xfId="0" applyFont="1" applyBorder="1"/>
    <xf numFmtId="0" fontId="12" fillId="0" borderId="17" xfId="0" applyFont="1" applyBorder="1"/>
    <xf numFmtId="10" fontId="12" fillId="0" borderId="18" xfId="573" applyNumberFormat="1" applyFont="1" applyBorder="1"/>
    <xf numFmtId="0" fontId="12" fillId="0" borderId="19" xfId="0" applyFont="1" applyBorder="1"/>
    <xf numFmtId="0" fontId="19" fillId="0" borderId="19" xfId="0" applyFont="1" applyBorder="1"/>
    <xf numFmtId="0" fontId="12" fillId="0" borderId="20" xfId="0" applyFont="1" applyBorder="1"/>
    <xf numFmtId="0" fontId="12" fillId="0" borderId="11" xfId="0" applyFont="1" applyBorder="1"/>
    <xf numFmtId="2" fontId="12" fillId="0" borderId="21" xfId="573" applyNumberFormat="1" applyFont="1" applyBorder="1"/>
    <xf numFmtId="0" fontId="10" fillId="0" borderId="0" xfId="429" applyAlignment="1" applyProtection="1"/>
    <xf numFmtId="10" fontId="14" fillId="0" borderId="0" xfId="573" applyNumberFormat="1" applyFont="1" applyAlignment="1">
      <alignment horizontal="center"/>
    </xf>
    <xf numFmtId="0" fontId="18" fillId="0" borderId="0" xfId="0" applyFont="1" applyAlignment="1">
      <alignment horizontal="centerContinuous"/>
    </xf>
    <xf numFmtId="0" fontId="0" fillId="26" borderId="0" xfId="0" applyFill="1"/>
    <xf numFmtId="0" fontId="15" fillId="26" borderId="0" xfId="0" applyFont="1" applyFill="1" applyAlignment="1">
      <alignment horizontal="centerContinuous"/>
    </xf>
    <xf numFmtId="0" fontId="14" fillId="26" borderId="0" xfId="0" applyFont="1" applyFill="1" applyAlignment="1">
      <alignment horizontal="centerContinuous"/>
    </xf>
    <xf numFmtId="0" fontId="12" fillId="26" borderId="0" xfId="0" applyFont="1" applyFill="1" applyAlignment="1">
      <alignment horizontal="centerContinuous"/>
    </xf>
    <xf numFmtId="0" fontId="14" fillId="26" borderId="0" xfId="0" applyFont="1" applyFill="1"/>
    <xf numFmtId="10" fontId="19" fillId="0" borderId="21" xfId="0" applyNumberFormat="1" applyFont="1" applyBorder="1"/>
    <xf numFmtId="0" fontId="30" fillId="26" borderId="0" xfId="0" applyFont="1" applyFill="1" applyAlignment="1">
      <alignment horizontal="centerContinuous"/>
    </xf>
    <xf numFmtId="0" fontId="12" fillId="0" borderId="22" xfId="0" applyFont="1" applyBorder="1"/>
    <xf numFmtId="0" fontId="12" fillId="0" borderId="23" xfId="0" applyFont="1" applyBorder="1"/>
    <xf numFmtId="0" fontId="12" fillId="26" borderId="19" xfId="0" applyFont="1" applyFill="1" applyBorder="1"/>
    <xf numFmtId="0" fontId="26" fillId="26" borderId="0" xfId="0" applyFont="1" applyFill="1"/>
    <xf numFmtId="0" fontId="30" fillId="26" borderId="0" xfId="554" applyFont="1" applyFill="1" applyAlignment="1">
      <alignment horizontal="right"/>
    </xf>
    <xf numFmtId="0" fontId="26" fillId="26" borderId="0" xfId="0" applyFont="1" applyFill="1" applyAlignment="1">
      <alignment horizontal="centerContinuous"/>
    </xf>
    <xf numFmtId="0" fontId="24" fillId="26" borderId="0" xfId="0" applyFont="1" applyFill="1" applyAlignment="1">
      <alignment horizontal="centerContinuous"/>
    </xf>
    <xf numFmtId="0" fontId="14" fillId="26" borderId="0" xfId="0" applyFont="1" applyFill="1" applyAlignment="1">
      <alignment horizontal="center" vertical="center"/>
    </xf>
    <xf numFmtId="0" fontId="24" fillId="26" borderId="22" xfId="0" applyFont="1" applyFill="1" applyBorder="1" applyAlignment="1">
      <alignment horizontal="centerContinuous"/>
    </xf>
    <xf numFmtId="0" fontId="14" fillId="26" borderId="23" xfId="0" applyFont="1" applyFill="1" applyBorder="1" applyAlignment="1">
      <alignment horizontal="centerContinuous"/>
    </xf>
    <xf numFmtId="0" fontId="12" fillId="26" borderId="23" xfId="0" applyFont="1" applyFill="1" applyBorder="1" applyAlignment="1">
      <alignment horizontal="centerContinuous"/>
    </xf>
    <xf numFmtId="0" fontId="12" fillId="26" borderId="24" xfId="0" applyFont="1" applyFill="1" applyBorder="1" applyAlignment="1">
      <alignment horizontal="centerContinuous"/>
    </xf>
    <xf numFmtId="0" fontId="12" fillId="26" borderId="16" xfId="0" applyFont="1" applyFill="1" applyBorder="1" applyAlignment="1">
      <alignment horizontal="centerContinuous"/>
    </xf>
    <xf numFmtId="0" fontId="14" fillId="26" borderId="17" xfId="0" applyFont="1" applyFill="1" applyBorder="1" applyAlignment="1">
      <alignment horizontal="centerContinuous"/>
    </xf>
    <xf numFmtId="10" fontId="14" fillId="0" borderId="26" xfId="573" applyNumberFormat="1" applyFont="1" applyBorder="1"/>
    <xf numFmtId="10" fontId="14" fillId="0" borderId="23" xfId="573" applyNumberFormat="1" applyFont="1" applyBorder="1" applyAlignment="1">
      <alignment horizontal="center"/>
    </xf>
    <xf numFmtId="0" fontId="9" fillId="0" borderId="0" xfId="484"/>
    <xf numFmtId="0" fontId="14" fillId="0" borderId="0" xfId="484" applyFont="1" applyAlignment="1">
      <alignment horizontal="center"/>
    </xf>
    <xf numFmtId="0" fontId="15" fillId="0" borderId="0" xfId="484" applyFont="1"/>
    <xf numFmtId="0" fontId="14" fillId="0" borderId="0" xfId="484" applyFont="1"/>
    <xf numFmtId="0" fontId="12" fillId="0" borderId="0" xfId="484" applyFont="1" applyAlignment="1">
      <alignment horizontal="centerContinuous"/>
    </xf>
    <xf numFmtId="0" fontId="13" fillId="0" borderId="0" xfId="484" applyFont="1" applyAlignment="1">
      <alignment horizontal="centerContinuous"/>
    </xf>
    <xf numFmtId="0" fontId="9" fillId="0" borderId="0" xfId="484" applyAlignment="1">
      <alignment horizontal="centerContinuous"/>
    </xf>
    <xf numFmtId="0" fontId="23" fillId="0" borderId="16" xfId="484" applyFont="1" applyBorder="1"/>
    <xf numFmtId="0" fontId="28" fillId="26" borderId="17" xfId="484" applyFont="1" applyFill="1" applyBorder="1" applyAlignment="1">
      <alignment horizontal="centerContinuous"/>
    </xf>
    <xf numFmtId="0" fontId="12" fillId="26" borderId="17" xfId="484" applyFont="1" applyFill="1" applyBorder="1" applyAlignment="1">
      <alignment horizontal="center"/>
    </xf>
    <xf numFmtId="0" fontId="28" fillId="26" borderId="17" xfId="484" applyFont="1" applyFill="1" applyBorder="1"/>
    <xf numFmtId="0" fontId="12" fillId="26" borderId="17" xfId="484" applyFont="1" applyFill="1" applyBorder="1" applyAlignment="1">
      <alignment horizontal="centerContinuous"/>
    </xf>
    <xf numFmtId="0" fontId="12" fillId="26" borderId="17" xfId="484" applyFont="1" applyFill="1" applyBorder="1"/>
    <xf numFmtId="0" fontId="12" fillId="26" borderId="27" xfId="484" applyFont="1" applyFill="1" applyBorder="1" applyAlignment="1">
      <alignment horizontal="centerContinuous"/>
    </xf>
    <xf numFmtId="0" fontId="12" fillId="26" borderId="20" xfId="484" applyFont="1" applyFill="1" applyBorder="1"/>
    <xf numFmtId="0" fontId="12" fillId="26" borderId="11" xfId="484" applyFont="1" applyFill="1" applyBorder="1"/>
    <xf numFmtId="0" fontId="12" fillId="26" borderId="11" xfId="484" applyFont="1" applyFill="1" applyBorder="1" applyAlignment="1">
      <alignment horizontal="center"/>
    </xf>
    <xf numFmtId="0" fontId="12" fillId="0" borderId="11" xfId="484" applyFont="1" applyBorder="1" applyAlignment="1">
      <alignment horizontal="center"/>
    </xf>
    <xf numFmtId="0" fontId="15" fillId="0" borderId="28" xfId="484" applyFont="1" applyBorder="1"/>
    <xf numFmtId="0" fontId="12" fillId="0" borderId="19" xfId="484" applyFont="1" applyBorder="1"/>
    <xf numFmtId="0" fontId="14" fillId="0" borderId="26" xfId="484" applyFont="1" applyBorder="1"/>
    <xf numFmtId="10" fontId="14" fillId="0" borderId="0" xfId="484" applyNumberFormat="1" applyFont="1" applyAlignment="1">
      <alignment horizontal="center"/>
    </xf>
    <xf numFmtId="0" fontId="13" fillId="0" borderId="0" xfId="484" applyFont="1"/>
    <xf numFmtId="0" fontId="13" fillId="0" borderId="0" xfId="484" applyFont="1" applyAlignment="1">
      <alignment horizontal="center"/>
    </xf>
    <xf numFmtId="10" fontId="14" fillId="0" borderId="0" xfId="484" applyNumberFormat="1" applyFont="1"/>
    <xf numFmtId="0" fontId="13" fillId="0" borderId="19" xfId="484" applyFont="1" applyBorder="1"/>
    <xf numFmtId="1" fontId="14" fillId="0" borderId="0" xfId="484" applyNumberFormat="1" applyFont="1" applyAlignment="1">
      <alignment horizontal="center"/>
    </xf>
    <xf numFmtId="0" fontId="12" fillId="0" borderId="22" xfId="484" applyFont="1" applyBorder="1"/>
    <xf numFmtId="0" fontId="14" fillId="0" borderId="23" xfId="484" applyFont="1" applyBorder="1"/>
    <xf numFmtId="0" fontId="14" fillId="0" borderId="23" xfId="484" applyFont="1" applyBorder="1" applyAlignment="1">
      <alignment horizontal="center"/>
    </xf>
    <xf numFmtId="10" fontId="14" fillId="0" borderId="23" xfId="484" applyNumberFormat="1" applyFont="1" applyBorder="1" applyAlignment="1">
      <alignment horizontal="center"/>
    </xf>
    <xf numFmtId="10" fontId="14" fillId="0" borderId="23" xfId="484" applyNumberFormat="1" applyFont="1" applyBorder="1"/>
    <xf numFmtId="10" fontId="12" fillId="0" borderId="29" xfId="573" applyNumberFormat="1" applyFont="1" applyBorder="1"/>
    <xf numFmtId="0" fontId="12" fillId="26" borderId="0" xfId="484" applyFont="1" applyFill="1" applyAlignment="1">
      <alignment horizontal="centerContinuous"/>
    </xf>
    <xf numFmtId="0" fontId="13" fillId="26" borderId="0" xfId="0" applyFont="1" applyFill="1" applyAlignment="1">
      <alignment horizontal="centerContinuous"/>
    </xf>
    <xf numFmtId="0" fontId="12" fillId="26" borderId="0" xfId="484" applyFont="1" applyFill="1" applyAlignment="1">
      <alignment horizontal="right"/>
    </xf>
    <xf numFmtId="0" fontId="14" fillId="0" borderId="0" xfId="484" applyFont="1" applyAlignment="1">
      <alignment horizontal="centerContinuous"/>
    </xf>
    <xf numFmtId="0" fontId="15" fillId="0" borderId="0" xfId="484" applyFont="1" applyAlignment="1">
      <alignment horizontal="centerContinuous"/>
    </xf>
    <xf numFmtId="0" fontId="15" fillId="0" borderId="0" xfId="0" applyFont="1" applyAlignment="1">
      <alignment horizontal="justify"/>
    </xf>
    <xf numFmtId="0" fontId="12" fillId="26" borderId="0" xfId="554" applyFont="1" applyFill="1" applyAlignment="1">
      <alignment horizontal="right"/>
    </xf>
    <xf numFmtId="0" fontId="32" fillId="26" borderId="0" xfId="0" applyFont="1" applyFill="1"/>
    <xf numFmtId="0" fontId="12" fillId="26" borderId="0" xfId="554" applyFont="1" applyFill="1" applyAlignment="1">
      <alignment horizontal="centerContinuous"/>
    </xf>
    <xf numFmtId="10" fontId="14" fillId="0" borderId="0" xfId="573" applyNumberFormat="1" applyFont="1"/>
    <xf numFmtId="0" fontId="12" fillId="26" borderId="0" xfId="554" applyFont="1" applyFill="1"/>
    <xf numFmtId="0" fontId="12" fillId="0" borderId="20" xfId="484" applyFont="1" applyBorder="1"/>
    <xf numFmtId="0" fontId="14" fillId="0" borderId="11" xfId="484" applyFont="1" applyBorder="1"/>
    <xf numFmtId="0" fontId="14" fillId="0" borderId="11" xfId="484" applyFont="1" applyBorder="1" applyAlignment="1">
      <alignment horizontal="center"/>
    </xf>
    <xf numFmtId="10" fontId="14" fillId="0" borderId="11" xfId="484" applyNumberFormat="1" applyFont="1" applyBorder="1" applyAlignment="1">
      <alignment horizontal="center"/>
    </xf>
    <xf numFmtId="10" fontId="14" fillId="0" borderId="11" xfId="573" applyNumberFormat="1" applyFont="1" applyBorder="1" applyAlignment="1">
      <alignment horizontal="center"/>
    </xf>
    <xf numFmtId="10" fontId="14" fillId="0" borderId="11" xfId="484" applyNumberFormat="1" applyFont="1" applyBorder="1"/>
    <xf numFmtId="0" fontId="12" fillId="0" borderId="0" xfId="457" applyFont="1" applyAlignment="1">
      <alignment horizontal="right"/>
    </xf>
    <xf numFmtId="0" fontId="12" fillId="26" borderId="33" xfId="0" applyFont="1" applyFill="1" applyBorder="1" applyAlignment="1">
      <alignment horizontal="center" wrapText="1"/>
    </xf>
    <xf numFmtId="0" fontId="14" fillId="0" borderId="0" xfId="457" applyFont="1"/>
    <xf numFmtId="0" fontId="12" fillId="0" borderId="0" xfId="457" applyFont="1" applyAlignment="1">
      <alignment horizontal="centerContinuous"/>
    </xf>
    <xf numFmtId="0" fontId="9" fillId="0" borderId="0" xfId="457" applyAlignment="1">
      <alignment horizontal="centerContinuous"/>
    </xf>
    <xf numFmtId="0" fontId="9" fillId="0" borderId="0" xfId="457"/>
    <xf numFmtId="0" fontId="15" fillId="0" borderId="0" xfId="484" quotePrefix="1" applyFont="1"/>
    <xf numFmtId="0" fontId="12" fillId="26" borderId="0" xfId="457" applyFont="1" applyFill="1" applyAlignment="1">
      <alignment horizontal="centerContinuous"/>
    </xf>
    <xf numFmtId="0" fontId="23" fillId="26" borderId="0" xfId="457" applyFont="1" applyFill="1" applyAlignment="1">
      <alignment horizontal="centerContinuous"/>
    </xf>
    <xf numFmtId="0" fontId="9" fillId="26" borderId="0" xfId="457" applyFill="1" applyAlignment="1">
      <alignment horizontal="centerContinuous"/>
    </xf>
    <xf numFmtId="0" fontId="31" fillId="0" borderId="0" xfId="457" applyFont="1"/>
    <xf numFmtId="0" fontId="12" fillId="0" borderId="16" xfId="457" applyFont="1" applyBorder="1" applyAlignment="1">
      <alignment horizontal="center"/>
    </xf>
    <xf numFmtId="0" fontId="12" fillId="0" borderId="27" xfId="457" applyFont="1" applyBorder="1" applyAlignment="1">
      <alignment horizontal="center"/>
    </xf>
    <xf numFmtId="0" fontId="12" fillId="0" borderId="18" xfId="457" applyFont="1" applyBorder="1" applyAlignment="1">
      <alignment horizontal="center"/>
    </xf>
    <xf numFmtId="0" fontId="12" fillId="0" borderId="20" xfId="457" applyFont="1" applyBorder="1" applyAlignment="1">
      <alignment horizontal="center"/>
    </xf>
    <xf numFmtId="0" fontId="12" fillId="0" borderId="28" xfId="457" applyFont="1" applyBorder="1"/>
    <xf numFmtId="0" fontId="12" fillId="0" borderId="31" xfId="457" applyFont="1" applyBorder="1" applyAlignment="1">
      <alignment horizontal="center"/>
    </xf>
    <xf numFmtId="0" fontId="14" fillId="0" borderId="16" xfId="457" applyFont="1" applyBorder="1" applyAlignment="1">
      <alignment horizontal="center"/>
    </xf>
    <xf numFmtId="0" fontId="14" fillId="0" borderId="27" xfId="457" applyFont="1" applyBorder="1" applyAlignment="1">
      <alignment horizontal="center"/>
    </xf>
    <xf numFmtId="0" fontId="14" fillId="0" borderId="18" xfId="457" applyFont="1" applyBorder="1" applyAlignment="1">
      <alignment horizontal="center"/>
    </xf>
    <xf numFmtId="0" fontId="14" fillId="0" borderId="19" xfId="457" applyFont="1" applyBorder="1" applyAlignment="1">
      <alignment horizontal="center"/>
    </xf>
    <xf numFmtId="0" fontId="14" fillId="0" borderId="26" xfId="457" applyFont="1" applyBorder="1" applyAlignment="1">
      <alignment horizontal="center"/>
    </xf>
    <xf numFmtId="0" fontId="14" fillId="0" borderId="21" xfId="457" applyFont="1" applyBorder="1" applyAlignment="1">
      <alignment horizontal="center"/>
    </xf>
    <xf numFmtId="0" fontId="14" fillId="0" borderId="20" xfId="457" applyFont="1" applyBorder="1" applyAlignment="1">
      <alignment horizontal="center"/>
    </xf>
    <xf numFmtId="0" fontId="14" fillId="0" borderId="28" xfId="457" applyFont="1" applyBorder="1" applyAlignment="1">
      <alignment horizontal="center"/>
    </xf>
    <xf numFmtId="0" fontId="14" fillId="0" borderId="31" xfId="457" applyFont="1" applyBorder="1" applyAlignment="1">
      <alignment horizontal="center"/>
    </xf>
    <xf numFmtId="0" fontId="83" fillId="0" borderId="0" xfId="457" applyFont="1"/>
    <xf numFmtId="0" fontId="14" fillId="0" borderId="0" xfId="457" applyFont="1" applyAlignment="1">
      <alignment horizontal="center"/>
    </xf>
    <xf numFmtId="0" fontId="15" fillId="0" borderId="0" xfId="457" applyFont="1" applyAlignment="1">
      <alignment horizontal="justify"/>
    </xf>
    <xf numFmtId="0" fontId="16" fillId="0" borderId="0" xfId="484" applyFont="1" applyAlignment="1">
      <alignment horizontal="left"/>
    </xf>
    <xf numFmtId="165" fontId="12" fillId="0" borderId="27" xfId="573" applyNumberFormat="1" applyFont="1" applyBorder="1" applyAlignment="1">
      <alignment horizontal="center"/>
    </xf>
    <xf numFmtId="0" fontId="12" fillId="0" borderId="16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10" fontId="19" fillId="0" borderId="27" xfId="573" applyNumberFormat="1" applyFont="1" applyBorder="1" applyAlignment="1">
      <alignment horizontal="center"/>
    </xf>
    <xf numFmtId="165" fontId="12" fillId="0" borderId="28" xfId="573" applyNumberFormat="1" applyFont="1" applyBorder="1" applyAlignment="1">
      <alignment horizontal="center"/>
    </xf>
    <xf numFmtId="0" fontId="15" fillId="41" borderId="0" xfId="0" applyFont="1" applyFill="1"/>
    <xf numFmtId="0" fontId="0" fillId="41" borderId="0" xfId="0" applyFill="1"/>
    <xf numFmtId="0" fontId="12" fillId="41" borderId="0" xfId="0" applyFont="1" applyFill="1" applyAlignment="1">
      <alignment horizontal="right"/>
    </xf>
    <xf numFmtId="0" fontId="21" fillId="41" borderId="0" xfId="0" applyFont="1" applyFill="1" applyAlignment="1">
      <alignment horizontal="centerContinuous"/>
    </xf>
    <xf numFmtId="0" fontId="12" fillId="26" borderId="32" xfId="0" applyFont="1" applyFill="1" applyBorder="1" applyAlignment="1">
      <alignment horizontal="center"/>
    </xf>
    <xf numFmtId="0" fontId="12" fillId="26" borderId="30" xfId="0" applyFont="1" applyFill="1" applyBorder="1" applyAlignment="1">
      <alignment horizontal="center"/>
    </xf>
    <xf numFmtId="0" fontId="12" fillId="26" borderId="45" xfId="0" applyFont="1" applyFill="1" applyBorder="1" applyAlignment="1">
      <alignment horizontal="center" wrapText="1"/>
    </xf>
    <xf numFmtId="0" fontId="79" fillId="0" borderId="25" xfId="0" applyFont="1" applyBorder="1" applyAlignment="1">
      <alignment horizontal="left"/>
    </xf>
    <xf numFmtId="164" fontId="12" fillId="0" borderId="37" xfId="0" applyNumberFormat="1" applyFont="1" applyBorder="1" applyAlignment="1">
      <alignment horizontal="center"/>
    </xf>
    <xf numFmtId="164" fontId="12" fillId="0" borderId="38" xfId="0" applyNumberFormat="1" applyFont="1" applyBorder="1" applyAlignment="1">
      <alignment horizontal="center"/>
    </xf>
    <xf numFmtId="164" fontId="12" fillId="0" borderId="39" xfId="0" applyNumberFormat="1" applyFont="1" applyBorder="1"/>
    <xf numFmtId="165" fontId="14" fillId="0" borderId="0" xfId="0" applyNumberFormat="1" applyFont="1" applyAlignment="1">
      <alignment horizontal="center"/>
    </xf>
    <xf numFmtId="164" fontId="19" fillId="0" borderId="27" xfId="573" applyNumberFormat="1" applyFont="1" applyBorder="1" applyAlignment="1">
      <alignment horizontal="center"/>
    </xf>
    <xf numFmtId="165" fontId="12" fillId="0" borderId="29" xfId="0" applyNumberFormat="1" applyFont="1" applyBorder="1" applyAlignment="1">
      <alignment horizontal="center"/>
    </xf>
    <xf numFmtId="0" fontId="14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2" fillId="41" borderId="0" xfId="0" applyFont="1" applyFill="1" applyAlignment="1">
      <alignment horizontal="centerContinuous"/>
    </xf>
    <xf numFmtId="0" fontId="13" fillId="41" borderId="0" xfId="0" applyFont="1" applyFill="1" applyAlignment="1">
      <alignment horizontal="centerContinuous"/>
    </xf>
    <xf numFmtId="0" fontId="24" fillId="0" borderId="0" xfId="0" applyFont="1" applyAlignment="1">
      <alignment horizontal="centerContinuous"/>
    </xf>
    <xf numFmtId="0" fontId="12" fillId="26" borderId="22" xfId="0" applyFont="1" applyFill="1" applyBorder="1" applyAlignment="1">
      <alignment horizontal="centerContinuous"/>
    </xf>
    <xf numFmtId="0" fontId="14" fillId="26" borderId="24" xfId="0" applyFont="1" applyFill="1" applyBorder="1" applyAlignment="1">
      <alignment horizontal="centerContinuous"/>
    </xf>
    <xf numFmtId="10" fontId="0" fillId="0" borderId="0" xfId="0" applyNumberFormat="1"/>
    <xf numFmtId="0" fontId="16" fillId="0" borderId="0" xfId="0" applyFont="1"/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0" fontId="14" fillId="0" borderId="29" xfId="0" applyFont="1" applyBorder="1" applyAlignment="1">
      <alignment vertical="center" wrapText="1"/>
    </xf>
    <xf numFmtId="0" fontId="13" fillId="0" borderId="0" xfId="0" applyFont="1"/>
    <xf numFmtId="0" fontId="14" fillId="0" borderId="29" xfId="0" applyFont="1" applyBorder="1" applyAlignment="1">
      <alignment wrapText="1"/>
    </xf>
    <xf numFmtId="0" fontId="20" fillId="0" borderId="0" xfId="710"/>
    <xf numFmtId="0" fontId="12" fillId="0" borderId="0" xfId="484" applyFont="1" applyAlignment="1">
      <alignment horizontal="centerContinuous" vertical="justify"/>
    </xf>
    <xf numFmtId="0" fontId="20" fillId="0" borderId="0" xfId="710" applyAlignment="1">
      <alignment horizontal="centerContinuous" vertical="justify"/>
    </xf>
    <xf numFmtId="0" fontId="20" fillId="0" borderId="0" xfId="710" applyAlignment="1">
      <alignment vertical="justify"/>
    </xf>
    <xf numFmtId="0" fontId="30" fillId="0" borderId="0" xfId="484" applyFont="1" applyAlignment="1">
      <alignment horizontal="centerContinuous" vertical="justify"/>
    </xf>
    <xf numFmtId="0" fontId="15" fillId="0" borderId="0" xfId="710" applyFont="1"/>
    <xf numFmtId="0" fontId="12" fillId="0" borderId="0" xfId="710" applyFont="1" applyAlignment="1">
      <alignment horizontal="centerContinuous"/>
    </xf>
    <xf numFmtId="0" fontId="12" fillId="0" borderId="0" xfId="710" applyFont="1"/>
    <xf numFmtId="0" fontId="12" fillId="0" borderId="0" xfId="710" applyFont="1" applyAlignment="1">
      <alignment horizontal="centerContinuous" vertical="justify"/>
    </xf>
    <xf numFmtId="165" fontId="12" fillId="0" borderId="0" xfId="573" applyNumberFormat="1" applyFont="1"/>
    <xf numFmtId="0" fontId="16" fillId="0" borderId="0" xfId="710" applyFont="1"/>
    <xf numFmtId="165" fontId="12" fillId="0" borderId="0" xfId="573" applyNumberFormat="1" applyFont="1" applyAlignment="1">
      <alignment horizontal="center"/>
    </xf>
    <xf numFmtId="0" fontId="12" fillId="0" borderId="0" xfId="489" applyFont="1" applyAlignment="1">
      <alignment horizontal="centerContinuous" vertical="justify"/>
    </xf>
    <xf numFmtId="0" fontId="12" fillId="0" borderId="0" xfId="710" applyFont="1" applyAlignment="1">
      <alignment vertical="justify"/>
    </xf>
    <xf numFmtId="0" fontId="12" fillId="0" borderId="0" xfId="710" applyFont="1" applyAlignment="1">
      <alignment horizontal="center"/>
    </xf>
    <xf numFmtId="0" fontId="12" fillId="0" borderId="16" xfId="710" applyFont="1" applyBorder="1"/>
    <xf numFmtId="0" fontId="12" fillId="0" borderId="17" xfId="710" applyFont="1" applyBorder="1"/>
    <xf numFmtId="0" fontId="12" fillId="0" borderId="19" xfId="710" applyFont="1" applyBorder="1"/>
    <xf numFmtId="0" fontId="12" fillId="0" borderId="20" xfId="710" applyFont="1" applyBorder="1"/>
    <xf numFmtId="0" fontId="12" fillId="0" borderId="11" xfId="710" applyFont="1" applyBorder="1"/>
    <xf numFmtId="0" fontId="19" fillId="0" borderId="21" xfId="0" applyFont="1" applyBorder="1"/>
    <xf numFmtId="10" fontId="12" fillId="0" borderId="21" xfId="573" applyNumberFormat="1" applyFont="1" applyBorder="1"/>
    <xf numFmtId="10" fontId="19" fillId="0" borderId="21" xfId="573" applyNumberFormat="1" applyFont="1" applyBorder="1"/>
    <xf numFmtId="10" fontId="12" fillId="0" borderId="24" xfId="573" applyNumberFormat="1" applyFont="1" applyBorder="1"/>
    <xf numFmtId="0" fontId="15" fillId="0" borderId="0" xfId="0" applyFont="1" applyAlignment="1">
      <alignment horizontal="centerContinuous"/>
    </xf>
    <xf numFmtId="0" fontId="24" fillId="0" borderId="22" xfId="0" applyFont="1" applyBorder="1" applyAlignment="1">
      <alignment horizontal="centerContinuous"/>
    </xf>
    <xf numFmtId="0" fontId="12" fillId="0" borderId="23" xfId="0" applyFont="1" applyBorder="1" applyAlignment="1">
      <alignment horizontal="centerContinuous"/>
    </xf>
    <xf numFmtId="0" fontId="12" fillId="0" borderId="24" xfId="0" applyFont="1" applyBorder="1" applyAlignment="1">
      <alignment horizontal="centerContinuous"/>
    </xf>
    <xf numFmtId="0" fontId="12" fillId="0" borderId="16" xfId="0" applyFont="1" applyBorder="1" applyAlignment="1">
      <alignment horizontal="centerContinuous"/>
    </xf>
    <xf numFmtId="0" fontId="12" fillId="0" borderId="17" xfId="0" applyFont="1" applyBorder="1" applyAlignment="1">
      <alignment horizontal="centerContinuous"/>
    </xf>
    <xf numFmtId="0" fontId="12" fillId="0" borderId="18" xfId="0" applyFont="1" applyBorder="1" applyAlignment="1">
      <alignment horizontal="centerContinuous"/>
    </xf>
    <xf numFmtId="0" fontId="12" fillId="0" borderId="19" xfId="0" applyFont="1" applyBorder="1" applyAlignment="1">
      <alignment horizontal="center" wrapText="1"/>
    </xf>
    <xf numFmtId="0" fontId="12" fillId="0" borderId="46" xfId="0" applyFont="1" applyBorder="1" applyAlignment="1">
      <alignment horizontal="center" wrapText="1"/>
    </xf>
    <xf numFmtId="0" fontId="12" fillId="0" borderId="21" xfId="0" applyFont="1" applyBorder="1" applyAlignment="1">
      <alignment horizontal="center"/>
    </xf>
    <xf numFmtId="165" fontId="12" fillId="0" borderId="35" xfId="573" applyNumberFormat="1" applyFont="1" applyBorder="1" applyAlignment="1">
      <alignment horizontal="center" wrapText="1"/>
    </xf>
    <xf numFmtId="165" fontId="12" fillId="0" borderId="36" xfId="573" applyNumberFormat="1" applyFont="1" applyBorder="1" applyAlignment="1">
      <alignment horizontal="center"/>
    </xf>
    <xf numFmtId="165" fontId="12" fillId="0" borderId="41" xfId="0" applyNumberFormat="1" applyFont="1" applyBorder="1" applyAlignment="1">
      <alignment horizontal="center"/>
    </xf>
    <xf numFmtId="165" fontId="12" fillId="0" borderId="20" xfId="0" applyNumberFormat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0" fontId="12" fillId="0" borderId="0" xfId="457" applyFont="1" applyAlignment="1">
      <alignment horizontal="centerContinuous" vertical="center"/>
    </xf>
    <xf numFmtId="164" fontId="12" fillId="0" borderId="20" xfId="0" applyNumberFormat="1" applyFont="1" applyBorder="1"/>
    <xf numFmtId="164" fontId="12" fillId="0" borderId="11" xfId="0" applyNumberFormat="1" applyFont="1" applyBorder="1"/>
    <xf numFmtId="164" fontId="12" fillId="0" borderId="31" xfId="0" applyNumberFormat="1" applyFont="1" applyBorder="1" applyAlignment="1">
      <alignment horizontal="center"/>
    </xf>
    <xf numFmtId="0" fontId="109" fillId="0" borderId="0" xfId="717"/>
    <xf numFmtId="0" fontId="112" fillId="0" borderId="0" xfId="717" applyFont="1"/>
    <xf numFmtId="0" fontId="12" fillId="0" borderId="0" xfId="717" applyFont="1"/>
    <xf numFmtId="0" fontId="0" fillId="0" borderId="0" xfId="0" applyAlignment="1">
      <alignment horizontal="center"/>
    </xf>
    <xf numFmtId="164" fontId="12" fillId="0" borderId="40" xfId="573" applyNumberFormat="1" applyFont="1" applyBorder="1" applyAlignment="1">
      <alignment horizontal="center"/>
    </xf>
    <xf numFmtId="164" fontId="12" fillId="0" borderId="51" xfId="573" applyNumberFormat="1" applyFont="1" applyBorder="1" applyAlignment="1">
      <alignment horizontal="center"/>
    </xf>
    <xf numFmtId="0" fontId="22" fillId="0" borderId="0" xfId="0" applyFont="1"/>
    <xf numFmtId="0" fontId="16" fillId="0" borderId="18" xfId="710" applyFont="1" applyBorder="1"/>
    <xf numFmtId="0" fontId="12" fillId="41" borderId="30" xfId="0" applyFont="1" applyFill="1" applyBorder="1" applyAlignment="1">
      <alignment horizontal="center" wrapText="1"/>
    </xf>
    <xf numFmtId="169" fontId="12" fillId="41" borderId="30" xfId="0" applyNumberFormat="1" applyFont="1" applyFill="1" applyBorder="1" applyAlignment="1">
      <alignment horizontal="center" wrapText="1"/>
    </xf>
    <xf numFmtId="169" fontId="12" fillId="41" borderId="33" xfId="0" applyNumberFormat="1" applyFont="1" applyFill="1" applyBorder="1" applyAlignment="1">
      <alignment horizontal="center" wrapText="1"/>
    </xf>
    <xf numFmtId="4" fontId="12" fillId="41" borderId="42" xfId="310" applyNumberFormat="1" applyFont="1" applyFill="1" applyBorder="1" applyAlignment="1">
      <alignment horizontal="center"/>
    </xf>
    <xf numFmtId="0" fontId="12" fillId="41" borderId="42" xfId="0" applyFont="1" applyFill="1" applyBorder="1" applyAlignment="1">
      <alignment horizontal="center"/>
    </xf>
    <xf numFmtId="169" fontId="12" fillId="41" borderId="42" xfId="310" applyNumberFormat="1" applyFont="1" applyFill="1" applyBorder="1" applyAlignment="1">
      <alignment horizontal="center"/>
    </xf>
    <xf numFmtId="3" fontId="12" fillId="41" borderId="42" xfId="310" applyNumberFormat="1" applyFont="1" applyFill="1" applyBorder="1" applyAlignment="1">
      <alignment horizontal="center"/>
    </xf>
    <xf numFmtId="3" fontId="12" fillId="41" borderId="48" xfId="310" applyNumberFormat="1" applyFont="1" applyFill="1" applyBorder="1" applyAlignment="1">
      <alignment horizontal="center"/>
    </xf>
    <xf numFmtId="0" fontId="14" fillId="41" borderId="0" xfId="0" applyFont="1" applyFill="1"/>
    <xf numFmtId="0" fontId="12" fillId="41" borderId="0" xfId="554" applyFont="1" applyFill="1" applyAlignment="1">
      <alignment horizontal="right"/>
    </xf>
    <xf numFmtId="0" fontId="12" fillId="41" borderId="0" xfId="554" applyFont="1" applyFill="1" applyAlignment="1">
      <alignment horizontal="centerContinuous"/>
    </xf>
    <xf numFmtId="0" fontId="14" fillId="41" borderId="0" xfId="0" applyFont="1" applyFill="1" applyAlignment="1">
      <alignment horizontal="centerContinuous"/>
    </xf>
    <xf numFmtId="0" fontId="24" fillId="41" borderId="0" xfId="0" applyFont="1" applyFill="1" applyAlignment="1">
      <alignment horizontal="centerContinuous"/>
    </xf>
    <xf numFmtId="10" fontId="15" fillId="0" borderId="0" xfId="573" applyNumberFormat="1" applyFont="1" applyAlignment="1">
      <alignment horizontal="right"/>
    </xf>
    <xf numFmtId="165" fontId="9" fillId="0" borderId="0" xfId="484" applyNumberFormat="1" applyAlignment="1">
      <alignment horizontal="center"/>
    </xf>
    <xf numFmtId="165" fontId="14" fillId="0" borderId="0" xfId="484" applyNumberFormat="1" applyFont="1" applyAlignment="1">
      <alignment horizontal="center"/>
    </xf>
    <xf numFmtId="165" fontId="14" fillId="0" borderId="0" xfId="484" applyNumberFormat="1" applyFont="1" applyAlignment="1">
      <alignment horizontal="centerContinuous"/>
    </xf>
    <xf numFmtId="165" fontId="13" fillId="0" borderId="0" xfId="484" applyNumberFormat="1" applyFont="1" applyAlignment="1">
      <alignment horizontal="centerContinuous"/>
    </xf>
    <xf numFmtId="165" fontId="12" fillId="0" borderId="0" xfId="484" applyNumberFormat="1" applyFont="1" applyAlignment="1">
      <alignment horizontal="centerContinuous"/>
    </xf>
    <xf numFmtId="165" fontId="14" fillId="26" borderId="0" xfId="484" applyNumberFormat="1" applyFont="1" applyFill="1" applyAlignment="1">
      <alignment horizontal="centerContinuous"/>
    </xf>
    <xf numFmtId="0" fontId="0" fillId="26" borderId="0" xfId="0" applyFill="1" applyAlignment="1">
      <alignment horizontal="center"/>
    </xf>
    <xf numFmtId="165" fontId="0" fillId="26" borderId="0" xfId="0" applyNumberFormat="1" applyFill="1" applyAlignment="1">
      <alignment horizontal="center"/>
    </xf>
    <xf numFmtId="165" fontId="12" fillId="26" borderId="27" xfId="573" applyNumberFormat="1" applyFont="1" applyFill="1" applyBorder="1" applyAlignment="1">
      <alignment horizontal="center"/>
    </xf>
    <xf numFmtId="165" fontId="12" fillId="26" borderId="16" xfId="573" applyNumberFormat="1" applyFont="1" applyFill="1" applyBorder="1" applyAlignment="1">
      <alignment horizontal="center"/>
    </xf>
    <xf numFmtId="165" fontId="12" fillId="26" borderId="26" xfId="573" applyNumberFormat="1" applyFont="1" applyFill="1" applyBorder="1" applyAlignment="1">
      <alignment horizontal="center"/>
    </xf>
    <xf numFmtId="165" fontId="12" fillId="26" borderId="19" xfId="573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2" fillId="26" borderId="32" xfId="0" applyFont="1" applyFill="1" applyBorder="1" applyAlignment="1">
      <alignment horizontal="center" wrapText="1"/>
    </xf>
    <xf numFmtId="169" fontId="12" fillId="26" borderId="30" xfId="0" applyNumberFormat="1" applyFont="1" applyFill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169" fontId="12" fillId="0" borderId="30" xfId="0" applyNumberFormat="1" applyFont="1" applyBorder="1" applyAlignment="1">
      <alignment horizontal="center" wrapText="1"/>
    </xf>
    <xf numFmtId="0" fontId="12" fillId="26" borderId="30" xfId="0" applyFont="1" applyFill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10" fontId="79" fillId="0" borderId="0" xfId="0" applyNumberFormat="1" applyFont="1" applyAlignment="1">
      <alignment horizontal="center"/>
    </xf>
    <xf numFmtId="0" fontId="79" fillId="0" borderId="0" xfId="0" applyFont="1" applyAlignment="1">
      <alignment horizontal="center"/>
    </xf>
    <xf numFmtId="10" fontId="12" fillId="0" borderId="0" xfId="0" applyNumberFormat="1" applyFont="1" applyAlignment="1">
      <alignment horizontal="center"/>
    </xf>
    <xf numFmtId="0" fontId="15" fillId="26" borderId="0" xfId="484" applyFont="1" applyFill="1" applyAlignment="1">
      <alignment horizontal="left"/>
    </xf>
    <xf numFmtId="170" fontId="12" fillId="0" borderId="0" xfId="0" applyNumberFormat="1" applyFont="1" applyAlignment="1">
      <alignment horizontal="centerContinuous"/>
    </xf>
    <xf numFmtId="2" fontId="13" fillId="41" borderId="0" xfId="0" applyNumberFormat="1" applyFont="1" applyFill="1" applyAlignment="1">
      <alignment horizontal="centerContinuous"/>
    </xf>
    <xf numFmtId="0" fontId="12" fillId="41" borderId="32" xfId="0" applyFont="1" applyFill="1" applyBorder="1" applyAlignment="1">
      <alignment horizontal="center" wrapText="1"/>
    </xf>
    <xf numFmtId="0" fontId="109" fillId="0" borderId="0" xfId="717" applyAlignment="1">
      <alignment horizontal="centerContinuous"/>
    </xf>
    <xf numFmtId="0" fontId="12" fillId="41" borderId="41" xfId="0" applyFont="1" applyFill="1" applyBorder="1"/>
    <xf numFmtId="0" fontId="0" fillId="26" borderId="27" xfId="0" applyFill="1" applyBorder="1"/>
    <xf numFmtId="0" fontId="0" fillId="26" borderId="27" xfId="0" applyFill="1" applyBorder="1" applyAlignment="1">
      <alignment horizontal="center"/>
    </xf>
    <xf numFmtId="0" fontId="0" fillId="26" borderId="26" xfId="0" applyFill="1" applyBorder="1"/>
    <xf numFmtId="0" fontId="0" fillId="26" borderId="26" xfId="0" applyFill="1" applyBorder="1" applyAlignment="1">
      <alignment horizontal="center"/>
    </xf>
    <xf numFmtId="0" fontId="12" fillId="26" borderId="26" xfId="457" applyFont="1" applyFill="1" applyBorder="1"/>
    <xf numFmtId="0" fontId="12" fillId="26" borderId="26" xfId="457" applyFont="1" applyFill="1" applyBorder="1" applyAlignment="1">
      <alignment horizontal="center"/>
    </xf>
    <xf numFmtId="0" fontId="15" fillId="26" borderId="0" xfId="484" applyFont="1" applyFill="1" applyAlignment="1">
      <alignment horizontal="center"/>
    </xf>
    <xf numFmtId="165" fontId="12" fillId="26" borderId="0" xfId="0" applyNumberFormat="1" applyFont="1" applyFill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26" borderId="53" xfId="0" applyFont="1" applyFill="1" applyBorder="1" applyAlignment="1">
      <alignment horizontal="center"/>
    </xf>
    <xf numFmtId="165" fontId="12" fillId="0" borderId="34" xfId="0" applyNumberFormat="1" applyFont="1" applyBorder="1" applyAlignment="1">
      <alignment horizontal="center"/>
    </xf>
    <xf numFmtId="165" fontId="12" fillId="0" borderId="35" xfId="0" applyNumberFormat="1" applyFont="1" applyBorder="1" applyAlignment="1">
      <alignment horizontal="center"/>
    </xf>
    <xf numFmtId="165" fontId="12" fillId="26" borderId="47" xfId="484" applyNumberFormat="1" applyFont="1" applyFill="1" applyBorder="1" applyAlignment="1">
      <alignment horizontal="center"/>
    </xf>
    <xf numFmtId="165" fontId="14" fillId="26" borderId="0" xfId="484" applyNumberFormat="1" applyFont="1" applyFill="1" applyAlignment="1">
      <alignment horizontal="center"/>
    </xf>
    <xf numFmtId="165" fontId="28" fillId="26" borderId="0" xfId="484" applyNumberFormat="1" applyFont="1" applyFill="1" applyAlignment="1">
      <alignment horizontal="center"/>
    </xf>
    <xf numFmtId="0" fontId="14" fillId="0" borderId="28" xfId="484" applyFont="1" applyBorder="1"/>
    <xf numFmtId="0" fontId="12" fillId="41" borderId="34" xfId="0" applyFont="1" applyFill="1" applyBorder="1"/>
    <xf numFmtId="165" fontId="12" fillId="0" borderId="18" xfId="584" applyNumberFormat="1" applyFont="1" applyBorder="1" applyAlignment="1">
      <alignment horizontal="center"/>
    </xf>
    <xf numFmtId="165" fontId="12" fillId="0" borderId="21" xfId="584" applyNumberFormat="1" applyFont="1" applyBorder="1" applyAlignment="1">
      <alignment horizontal="center"/>
    </xf>
    <xf numFmtId="165" fontId="12" fillId="0" borderId="31" xfId="584" applyNumberFormat="1" applyFont="1" applyBorder="1" applyAlignment="1">
      <alignment horizontal="center"/>
    </xf>
    <xf numFmtId="0" fontId="12" fillId="26" borderId="43" xfId="0" applyFont="1" applyFill="1" applyBorder="1" applyAlignment="1">
      <alignment horizontal="center"/>
    </xf>
    <xf numFmtId="165" fontId="12" fillId="26" borderId="44" xfId="0" applyNumberFormat="1" applyFont="1" applyFill="1" applyBorder="1" applyAlignment="1">
      <alignment horizontal="center"/>
    </xf>
    <xf numFmtId="0" fontId="17" fillId="0" borderId="0" xfId="554" applyFont="1" applyAlignment="1">
      <alignment horizontal="centerContinuous"/>
    </xf>
    <xf numFmtId="0" fontId="12" fillId="0" borderId="0" xfId="554" applyFont="1"/>
    <xf numFmtId="0" fontId="12" fillId="42" borderId="16" xfId="554" applyFont="1" applyFill="1" applyBorder="1"/>
    <xf numFmtId="0" fontId="12" fillId="42" borderId="16" xfId="554" applyFont="1" applyFill="1" applyBorder="1" applyAlignment="1">
      <alignment horizontal="centerContinuous"/>
    </xf>
    <xf numFmtId="0" fontId="12" fillId="42" borderId="27" xfId="554" applyFont="1" applyFill="1" applyBorder="1" applyAlignment="1">
      <alignment horizontal="centerContinuous"/>
    </xf>
    <xf numFmtId="0" fontId="12" fillId="42" borderId="18" xfId="554" applyFont="1" applyFill="1" applyBorder="1" applyAlignment="1">
      <alignment horizontal="left"/>
    </xf>
    <xf numFmtId="165" fontId="12" fillId="26" borderId="30" xfId="484" applyNumberFormat="1" applyFont="1" applyFill="1" applyBorder="1" applyAlignment="1">
      <alignment horizontal="center"/>
    </xf>
    <xf numFmtId="0" fontId="12" fillId="26" borderId="40" xfId="0" applyFont="1" applyFill="1" applyBorder="1"/>
    <xf numFmtId="0" fontId="12" fillId="26" borderId="0" xfId="0" applyFont="1" applyFill="1"/>
    <xf numFmtId="0" fontId="9" fillId="0" borderId="0" xfId="484" applyAlignment="1">
      <alignment horizontal="center"/>
    </xf>
    <xf numFmtId="165" fontId="9" fillId="0" borderId="0" xfId="484" applyNumberFormat="1" applyAlignment="1">
      <alignment horizontal="centerContinuous"/>
    </xf>
    <xf numFmtId="10" fontId="12" fillId="0" borderId="31" xfId="0" applyNumberFormat="1" applyFont="1" applyBorder="1"/>
    <xf numFmtId="0" fontId="14" fillId="0" borderId="27" xfId="457" applyFont="1" applyBorder="1"/>
    <xf numFmtId="0" fontId="12" fillId="0" borderId="26" xfId="457" applyFont="1" applyBorder="1"/>
    <xf numFmtId="0" fontId="14" fillId="0" borderId="26" xfId="457" applyFont="1" applyBorder="1"/>
    <xf numFmtId="0" fontId="14" fillId="0" borderId="28" xfId="457" applyFont="1" applyBorder="1"/>
    <xf numFmtId="0" fontId="12" fillId="0" borderId="27" xfId="457" applyFont="1" applyBorder="1"/>
    <xf numFmtId="172" fontId="0" fillId="26" borderId="0" xfId="718" applyNumberFormat="1" applyFont="1" applyFill="1" applyAlignment="1">
      <alignment horizontal="center"/>
    </xf>
    <xf numFmtId="172" fontId="0" fillId="0" borderId="0" xfId="718" applyNumberFormat="1" applyFont="1" applyAlignment="1">
      <alignment horizontal="center"/>
    </xf>
    <xf numFmtId="0" fontId="29" fillId="0" borderId="0" xfId="484" applyFont="1"/>
    <xf numFmtId="10" fontId="15" fillId="0" borderId="0" xfId="484" applyNumberFormat="1" applyFont="1" applyAlignment="1">
      <alignment horizontal="center"/>
    </xf>
    <xf numFmtId="0" fontId="117" fillId="0" borderId="0" xfId="484" applyFont="1"/>
    <xf numFmtId="0" fontId="118" fillId="0" borderId="0" xfId="484" applyFont="1"/>
    <xf numFmtId="0" fontId="119" fillId="0" borderId="0" xfId="484" applyFont="1"/>
    <xf numFmtId="0" fontId="12" fillId="26" borderId="56" xfId="0" applyFont="1" applyFill="1" applyBorder="1" applyAlignment="1">
      <alignment horizontal="center" wrapText="1"/>
    </xf>
    <xf numFmtId="0" fontId="12" fillId="0" borderId="36" xfId="0" applyFont="1" applyBorder="1" applyAlignment="1">
      <alignment horizontal="center" vertical="center" wrapText="1"/>
    </xf>
    <xf numFmtId="165" fontId="12" fillId="0" borderId="0" xfId="484" applyNumberFormat="1" applyFont="1" applyAlignment="1">
      <alignment horizontal="center"/>
    </xf>
    <xf numFmtId="165" fontId="12" fillId="0" borderId="0" xfId="554" applyNumberFormat="1" applyFont="1" applyAlignment="1">
      <alignment horizontal="center"/>
    </xf>
    <xf numFmtId="165" fontId="12" fillId="26" borderId="0" xfId="484" applyNumberFormat="1" applyFont="1" applyFill="1" applyAlignment="1">
      <alignment horizontal="centerContinuous"/>
    </xf>
    <xf numFmtId="165" fontId="28" fillId="0" borderId="0" xfId="484" applyNumberFormat="1" applyFont="1" applyAlignment="1">
      <alignment horizontal="centerContinuous"/>
    </xf>
    <xf numFmtId="0" fontId="14" fillId="0" borderId="59" xfId="484" applyFont="1" applyBorder="1"/>
    <xf numFmtId="0" fontId="14" fillId="0" borderId="59" xfId="484" applyFont="1" applyBorder="1" applyAlignment="1">
      <alignment horizontal="center"/>
    </xf>
    <xf numFmtId="10" fontId="14" fillId="0" borderId="59" xfId="484" applyNumberFormat="1" applyFont="1" applyBorder="1" applyAlignment="1">
      <alignment horizontal="center"/>
    </xf>
    <xf numFmtId="10" fontId="14" fillId="0" borderId="59" xfId="573" applyNumberFormat="1" applyFont="1" applyBorder="1" applyAlignment="1">
      <alignment horizontal="center"/>
    </xf>
    <xf numFmtId="0" fontId="14" fillId="0" borderId="60" xfId="484" applyFont="1" applyBorder="1"/>
    <xf numFmtId="0" fontId="14" fillId="0" borderId="60" xfId="484" applyFont="1" applyBorder="1" applyAlignment="1">
      <alignment horizontal="center"/>
    </xf>
    <xf numFmtId="10" fontId="14" fillId="0" borderId="60" xfId="484" applyNumberFormat="1" applyFont="1" applyBorder="1" applyAlignment="1">
      <alignment horizontal="center"/>
    </xf>
    <xf numFmtId="10" fontId="14" fillId="0" borderId="60" xfId="573" applyNumberFormat="1" applyFont="1" applyBorder="1" applyAlignment="1">
      <alignment horizontal="center"/>
    </xf>
    <xf numFmtId="10" fontId="14" fillId="0" borderId="61" xfId="573" applyNumberFormat="1" applyFont="1" applyBorder="1"/>
    <xf numFmtId="0" fontId="21" fillId="0" borderId="0" xfId="0" applyFont="1" applyAlignment="1">
      <alignment horizontal="centerContinuous"/>
    </xf>
    <xf numFmtId="0" fontId="79" fillId="0" borderId="42" xfId="0" applyFont="1" applyBorder="1" applyAlignment="1">
      <alignment horizontal="center"/>
    </xf>
    <xf numFmtId="0" fontId="15" fillId="0" borderId="0" xfId="457" applyFont="1" applyAlignment="1">
      <alignment horizontal="left" vertical="center"/>
    </xf>
    <xf numFmtId="0" fontId="15" fillId="0" borderId="0" xfId="429" applyFont="1" applyFill="1" applyAlignment="1" applyProtection="1">
      <alignment horizontal="left" vertical="center"/>
    </xf>
    <xf numFmtId="0" fontId="15" fillId="0" borderId="0" xfId="429" applyFont="1" applyFill="1" applyAlignment="1" applyProtection="1"/>
    <xf numFmtId="0" fontId="5" fillId="0" borderId="0" xfId="726"/>
    <xf numFmtId="10" fontId="106" fillId="0" borderId="0" xfId="726" applyNumberFormat="1" applyFont="1" applyAlignment="1">
      <alignment horizontal="center"/>
    </xf>
    <xf numFmtId="0" fontId="106" fillId="0" borderId="0" xfId="726" applyFont="1" applyAlignment="1">
      <alignment horizontal="center"/>
    </xf>
    <xf numFmtId="0" fontId="106" fillId="0" borderId="0" xfId="726" applyFont="1"/>
    <xf numFmtId="10" fontId="121" fillId="0" borderId="0" xfId="726" applyNumberFormat="1" applyFont="1" applyAlignment="1">
      <alignment horizontal="center"/>
    </xf>
    <xf numFmtId="0" fontId="106" fillId="0" borderId="0" xfId="726" applyFont="1" applyAlignment="1">
      <alignment horizontal="centerContinuous"/>
    </xf>
    <xf numFmtId="14" fontId="106" fillId="0" borderId="0" xfId="726" applyNumberFormat="1" applyFont="1" applyAlignment="1">
      <alignment horizontal="centerContinuous"/>
    </xf>
    <xf numFmtId="0" fontId="121" fillId="0" borderId="0" xfId="726" applyFont="1" applyAlignment="1">
      <alignment horizontal="centerContinuous"/>
    </xf>
    <xf numFmtId="10" fontId="106" fillId="0" borderId="0" xfId="726" applyNumberFormat="1" applyFont="1"/>
    <xf numFmtId="10" fontId="106" fillId="0" borderId="0" xfId="726" applyNumberFormat="1" applyFont="1" applyAlignment="1">
      <alignment horizontal="right"/>
    </xf>
    <xf numFmtId="0" fontId="79" fillId="41" borderId="67" xfId="0" applyFont="1" applyFill="1" applyBorder="1" applyAlignment="1">
      <alignment horizontal="left"/>
    </xf>
    <xf numFmtId="0" fontId="79" fillId="41" borderId="68" xfId="0" applyFont="1" applyFill="1" applyBorder="1" applyAlignment="1">
      <alignment horizontal="center"/>
    </xf>
    <xf numFmtId="172" fontId="106" fillId="0" borderId="68" xfId="310" applyNumberFormat="1" applyFont="1" applyBorder="1" applyAlignment="1">
      <alignment horizontal="center"/>
    </xf>
    <xf numFmtId="9" fontId="79" fillId="0" borderId="68" xfId="0" applyNumberFormat="1" applyFont="1" applyBorder="1" applyAlignment="1">
      <alignment horizontal="center"/>
    </xf>
    <xf numFmtId="4" fontId="106" fillId="0" borderId="68" xfId="310" applyNumberFormat="1" applyFont="1" applyBorder="1" applyAlignment="1">
      <alignment horizontal="center"/>
    </xf>
    <xf numFmtId="2" fontId="106" fillId="0" borderId="68" xfId="310" applyNumberFormat="1" applyFont="1" applyBorder="1" applyAlignment="1">
      <alignment horizontal="center"/>
    </xf>
    <xf numFmtId="0" fontId="12" fillId="0" borderId="68" xfId="484" applyFont="1" applyBorder="1" applyAlignment="1">
      <alignment horizontal="center"/>
    </xf>
    <xf numFmtId="165" fontId="106" fillId="0" borderId="68" xfId="573" applyNumberFormat="1" applyFont="1" applyBorder="1" applyAlignment="1">
      <alignment horizontal="center"/>
    </xf>
    <xf numFmtId="0" fontId="79" fillId="0" borderId="68" xfId="484" applyFont="1" applyBorder="1" applyAlignment="1">
      <alignment horizontal="center"/>
    </xf>
    <xf numFmtId="9" fontId="12" fillId="0" borderId="68" xfId="0" applyNumberFormat="1" applyFont="1" applyBorder="1" applyAlignment="1">
      <alignment horizontal="center"/>
    </xf>
    <xf numFmtId="172" fontId="12" fillId="0" borderId="68" xfId="0" applyNumberFormat="1" applyFont="1" applyBorder="1" applyAlignment="1">
      <alignment horizontal="center"/>
    </xf>
    <xf numFmtId="165" fontId="12" fillId="0" borderId="68" xfId="573" applyNumberFormat="1" applyFont="1" applyBorder="1" applyAlignment="1">
      <alignment horizontal="center"/>
    </xf>
    <xf numFmtId="0" fontId="79" fillId="0" borderId="67" xfId="0" applyFont="1" applyBorder="1" applyAlignment="1">
      <alignment horizontal="left"/>
    </xf>
    <xf numFmtId="0" fontId="79" fillId="0" borderId="68" xfId="0" applyFont="1" applyBorder="1" applyAlignment="1">
      <alignment horizontal="center"/>
    </xf>
    <xf numFmtId="172" fontId="106" fillId="0" borderId="68" xfId="310" applyNumberFormat="1" applyFont="1" applyFill="1" applyBorder="1" applyAlignment="1">
      <alignment horizontal="center"/>
    </xf>
    <xf numFmtId="4" fontId="106" fillId="0" borderId="68" xfId="310" applyNumberFormat="1" applyFont="1" applyFill="1" applyBorder="1" applyAlignment="1">
      <alignment horizontal="center"/>
    </xf>
    <xf numFmtId="0" fontId="12" fillId="41" borderId="67" xfId="0" applyFont="1" applyFill="1" applyBorder="1"/>
    <xf numFmtId="0" fontId="12" fillId="41" borderId="68" xfId="0" applyFont="1" applyFill="1" applyBorder="1" applyAlignment="1">
      <alignment horizontal="center"/>
    </xf>
    <xf numFmtId="0" fontId="106" fillId="41" borderId="67" xfId="0" applyFont="1" applyFill="1" applyBorder="1" applyAlignment="1">
      <alignment horizontal="left"/>
    </xf>
    <xf numFmtId="0" fontId="106" fillId="41" borderId="68" xfId="0" applyFont="1" applyFill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79" fillId="41" borderId="69" xfId="0" applyFont="1" applyFill="1" applyBorder="1" applyAlignment="1">
      <alignment horizontal="left"/>
    </xf>
    <xf numFmtId="4" fontId="79" fillId="0" borderId="70" xfId="0" applyNumberFormat="1" applyFont="1" applyBorder="1" applyAlignment="1">
      <alignment horizontal="center"/>
    </xf>
    <xf numFmtId="0" fontId="12" fillId="26" borderId="69" xfId="0" applyFont="1" applyFill="1" applyBorder="1"/>
    <xf numFmtId="0" fontId="12" fillId="26" borderId="73" xfId="0" applyFont="1" applyFill="1" applyBorder="1" applyAlignment="1">
      <alignment horizontal="center"/>
    </xf>
    <xf numFmtId="172" fontId="12" fillId="26" borderId="70" xfId="310" applyNumberFormat="1" applyFont="1" applyFill="1" applyBorder="1" applyAlignment="1">
      <alignment horizontal="center"/>
    </xf>
    <xf numFmtId="9" fontId="12" fillId="26" borderId="70" xfId="573" applyFont="1" applyFill="1" applyBorder="1" applyAlignment="1">
      <alignment horizontal="center"/>
    </xf>
    <xf numFmtId="171" fontId="12" fillId="26" borderId="70" xfId="310" applyNumberFormat="1" applyFont="1" applyFill="1" applyBorder="1" applyAlignment="1">
      <alignment horizontal="center"/>
    </xf>
    <xf numFmtId="2" fontId="12" fillId="0" borderId="70" xfId="310" applyNumberFormat="1" applyFont="1" applyBorder="1" applyAlignment="1">
      <alignment horizontal="center"/>
    </xf>
    <xf numFmtId="0" fontId="12" fillId="26" borderId="70" xfId="0" applyFont="1" applyFill="1" applyBorder="1"/>
    <xf numFmtId="165" fontId="12" fillId="0" borderId="70" xfId="573" applyNumberFormat="1" applyFont="1" applyBorder="1" applyAlignment="1">
      <alignment horizontal="center"/>
    </xf>
    <xf numFmtId="2" fontId="12" fillId="0" borderId="71" xfId="310" applyNumberFormat="1" applyFont="1" applyBorder="1" applyAlignment="1">
      <alignment horizontal="center"/>
    </xf>
    <xf numFmtId="0" fontId="12" fillId="26" borderId="0" xfId="0" applyFont="1" applyFill="1" applyAlignment="1">
      <alignment horizontal="center"/>
    </xf>
    <xf numFmtId="0" fontId="12" fillId="0" borderId="67" xfId="0" applyFont="1" applyBorder="1"/>
    <xf numFmtId="0" fontId="79" fillId="41" borderId="74" xfId="0" applyFont="1" applyFill="1" applyBorder="1" applyAlignment="1">
      <alignment horizontal="left"/>
    </xf>
    <xf numFmtId="0" fontId="12" fillId="0" borderId="74" xfId="0" applyFont="1" applyBorder="1"/>
    <xf numFmtId="0" fontId="106" fillId="0" borderId="74" xfId="0" applyFont="1" applyBorder="1" applyAlignment="1">
      <alignment horizontal="left"/>
    </xf>
    <xf numFmtId="0" fontId="12" fillId="41" borderId="74" xfId="0" applyFont="1" applyFill="1" applyBorder="1"/>
    <xf numFmtId="0" fontId="79" fillId="0" borderId="74" xfId="0" applyFont="1" applyBorder="1" applyAlignment="1">
      <alignment horizontal="left"/>
    </xf>
    <xf numFmtId="0" fontId="106" fillId="41" borderId="74" xfId="0" applyFont="1" applyFill="1" applyBorder="1" applyAlignment="1">
      <alignment horizontal="left"/>
    </xf>
    <xf numFmtId="0" fontId="79" fillId="41" borderId="77" xfId="0" applyFont="1" applyFill="1" applyBorder="1" applyAlignment="1">
      <alignment horizontal="left"/>
    </xf>
    <xf numFmtId="165" fontId="12" fillId="0" borderId="71" xfId="0" applyNumberFormat="1" applyFont="1" applyBorder="1" applyAlignment="1">
      <alignment horizontal="center"/>
    </xf>
    <xf numFmtId="0" fontId="12" fillId="26" borderId="70" xfId="0" applyFont="1" applyFill="1" applyBorder="1" applyAlignment="1">
      <alignment horizontal="center"/>
    </xf>
    <xf numFmtId="165" fontId="12" fillId="26" borderId="71" xfId="0" applyNumberFormat="1" applyFont="1" applyFill="1" applyBorder="1" applyAlignment="1">
      <alignment horizontal="center"/>
    </xf>
    <xf numFmtId="164" fontId="106" fillId="0" borderId="67" xfId="0" applyNumberFormat="1" applyFont="1" applyBorder="1" applyAlignment="1">
      <alignment horizontal="center"/>
    </xf>
    <xf numFmtId="164" fontId="106" fillId="0" borderId="68" xfId="0" applyNumberFormat="1" applyFont="1" applyBorder="1" applyAlignment="1">
      <alignment horizontal="center"/>
    </xf>
    <xf numFmtId="164" fontId="106" fillId="0" borderId="79" xfId="0" applyNumberFormat="1" applyFont="1" applyBorder="1" applyAlignment="1">
      <alignment horizontal="center"/>
    </xf>
    <xf numFmtId="164" fontId="106" fillId="0" borderId="65" xfId="0" applyNumberFormat="1" applyFont="1" applyBorder="1" applyAlignment="1">
      <alignment horizontal="center"/>
    </xf>
    <xf numFmtId="164" fontId="12" fillId="0" borderId="69" xfId="0" applyNumberFormat="1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2" fillId="0" borderId="62" xfId="0" applyFont="1" applyBorder="1" applyAlignment="1">
      <alignment horizontal="center"/>
    </xf>
    <xf numFmtId="0" fontId="12" fillId="26" borderId="81" xfId="0" applyFont="1" applyFill="1" applyBorder="1" applyAlignment="1">
      <alignment horizontal="center"/>
    </xf>
    <xf numFmtId="0" fontId="12" fillId="26" borderId="62" xfId="0" applyFont="1" applyFill="1" applyBorder="1" applyAlignment="1">
      <alignment horizontal="center"/>
    </xf>
    <xf numFmtId="165" fontId="12" fillId="0" borderId="67" xfId="573" applyNumberFormat="1" applyFont="1" applyBorder="1" applyAlignment="1">
      <alignment horizontal="center"/>
    </xf>
    <xf numFmtId="165" fontId="12" fillId="0" borderId="68" xfId="573" applyNumberFormat="1" applyFont="1" applyBorder="1" applyAlignment="1">
      <alignment horizontal="center" wrapText="1"/>
    </xf>
    <xf numFmtId="165" fontId="12" fillId="0" borderId="65" xfId="573" applyNumberFormat="1" applyFont="1" applyBorder="1" applyAlignment="1">
      <alignment horizontal="center"/>
    </xf>
    <xf numFmtId="165" fontId="12" fillId="0" borderId="69" xfId="0" applyNumberFormat="1" applyFont="1" applyBorder="1" applyAlignment="1">
      <alignment horizontal="center"/>
    </xf>
    <xf numFmtId="165" fontId="12" fillId="26" borderId="80" xfId="484" applyNumberFormat="1" applyFont="1" applyFill="1" applyBorder="1" applyAlignment="1">
      <alignment horizontal="center"/>
    </xf>
    <xf numFmtId="165" fontId="12" fillId="26" borderId="78" xfId="484" applyNumberFormat="1" applyFont="1" applyFill="1" applyBorder="1" applyAlignment="1">
      <alignment horizontal="center"/>
    </xf>
    <xf numFmtId="165" fontId="12" fillId="0" borderId="68" xfId="484" applyNumberFormat="1" applyFont="1" applyBorder="1" applyAlignment="1">
      <alignment horizontal="center"/>
    </xf>
    <xf numFmtId="2" fontId="106" fillId="41" borderId="75" xfId="0" applyNumberFormat="1" applyFont="1" applyFill="1" applyBorder="1" applyAlignment="1">
      <alignment horizontal="center"/>
    </xf>
    <xf numFmtId="2" fontId="12" fillId="0" borderId="75" xfId="0" applyNumberFormat="1" applyFont="1" applyBorder="1" applyAlignment="1">
      <alignment horizontal="center"/>
    </xf>
    <xf numFmtId="2" fontId="106" fillId="41" borderId="78" xfId="0" applyNumberFormat="1" applyFont="1" applyFill="1" applyBorder="1" applyAlignment="1">
      <alignment horizontal="center"/>
    </xf>
    <xf numFmtId="172" fontId="0" fillId="26" borderId="0" xfId="0" applyNumberFormat="1" applyFill="1" applyAlignment="1">
      <alignment horizontal="center"/>
    </xf>
    <xf numFmtId="4" fontId="0" fillId="26" borderId="0" xfId="0" applyNumberFormat="1" applyFill="1" applyAlignment="1">
      <alignment horizontal="center"/>
    </xf>
    <xf numFmtId="17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/>
    <xf numFmtId="2" fontId="0" fillId="26" borderId="0" xfId="0" applyNumberFormat="1" applyFill="1"/>
    <xf numFmtId="172" fontId="0" fillId="26" borderId="0" xfId="0" applyNumberFormat="1" applyFill="1"/>
    <xf numFmtId="2" fontId="12" fillId="0" borderId="0" xfId="0" applyNumberFormat="1" applyFont="1"/>
    <xf numFmtId="175" fontId="0" fillId="26" borderId="0" xfId="0" applyNumberFormat="1" applyFill="1"/>
    <xf numFmtId="176" fontId="0" fillId="0" borderId="0" xfId="0" applyNumberFormat="1"/>
    <xf numFmtId="172" fontId="16" fillId="0" borderId="0" xfId="0" applyNumberFormat="1" applyFont="1"/>
    <xf numFmtId="4" fontId="16" fillId="0" borderId="0" xfId="0" applyNumberFormat="1" applyFont="1"/>
    <xf numFmtId="2" fontId="16" fillId="0" borderId="0" xfId="0" applyNumberFormat="1" applyFont="1"/>
    <xf numFmtId="0" fontId="15" fillId="41" borderId="0" xfId="0" applyFont="1" applyFill="1" applyAlignment="1">
      <alignment horizontal="center"/>
    </xf>
    <xf numFmtId="0" fontId="14" fillId="26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4" fontId="79" fillId="0" borderId="0" xfId="0" applyNumberFormat="1" applyFont="1" applyAlignment="1">
      <alignment horizontal="center"/>
    </xf>
    <xf numFmtId="0" fontId="106" fillId="0" borderId="16" xfId="0" applyFont="1" applyBorder="1" applyAlignment="1">
      <alignment horizontal="center"/>
    </xf>
    <xf numFmtId="0" fontId="106" fillId="0" borderId="27" xfId="0" applyFont="1" applyBorder="1" applyAlignment="1">
      <alignment horizontal="center"/>
    </xf>
    <xf numFmtId="0" fontId="106" fillId="0" borderId="18" xfId="0" applyFont="1" applyBorder="1" applyAlignment="1">
      <alignment horizontal="center"/>
    </xf>
    <xf numFmtId="0" fontId="106" fillId="0" borderId="20" xfId="0" applyFont="1" applyBorder="1" applyAlignment="1">
      <alignment horizontal="center"/>
    </xf>
    <xf numFmtId="14" fontId="106" fillId="0" borderId="28" xfId="0" quotePrefix="1" applyNumberFormat="1" applyFont="1" applyBorder="1" applyAlignment="1">
      <alignment horizontal="center"/>
    </xf>
    <xf numFmtId="0" fontId="106" fillId="0" borderId="28" xfId="0" quotePrefix="1" applyFont="1" applyBorder="1" applyAlignment="1">
      <alignment horizontal="center"/>
    </xf>
    <xf numFmtId="0" fontId="106" fillId="0" borderId="31" xfId="0" applyFont="1" applyBorder="1" applyAlignment="1">
      <alignment horizontal="center"/>
    </xf>
    <xf numFmtId="0" fontId="106" fillId="0" borderId="34" xfId="0" applyFont="1" applyBorder="1"/>
    <xf numFmtId="172" fontId="106" fillId="0" borderId="35" xfId="0" applyNumberFormat="1" applyFont="1" applyBorder="1" applyAlignment="1">
      <alignment horizontal="center"/>
    </xf>
    <xf numFmtId="0" fontId="106" fillId="0" borderId="35" xfId="0" applyFont="1" applyBorder="1" applyAlignment="1">
      <alignment horizontal="center"/>
    </xf>
    <xf numFmtId="10" fontId="106" fillId="0" borderId="36" xfId="0" applyNumberFormat="1" applyFont="1" applyBorder="1" applyAlignment="1">
      <alignment horizontal="center"/>
    </xf>
    <xf numFmtId="0" fontId="106" fillId="0" borderId="67" xfId="0" applyFont="1" applyBorder="1"/>
    <xf numFmtId="8" fontId="106" fillId="0" borderId="76" xfId="0" applyNumberFormat="1" applyFont="1" applyBorder="1" applyAlignment="1">
      <alignment horizontal="center"/>
    </xf>
    <xf numFmtId="0" fontId="106" fillId="0" borderId="68" xfId="0" applyFont="1" applyBorder="1" applyAlignment="1">
      <alignment horizontal="center"/>
    </xf>
    <xf numFmtId="10" fontId="106" fillId="0" borderId="65" xfId="0" applyNumberFormat="1" applyFont="1" applyBorder="1" applyAlignment="1">
      <alignment horizontal="center"/>
    </xf>
    <xf numFmtId="0" fontId="106" fillId="0" borderId="37" xfId="0" applyFont="1" applyBorder="1"/>
    <xf numFmtId="0" fontId="106" fillId="0" borderId="38" xfId="0" applyFont="1" applyBorder="1" applyAlignment="1">
      <alignment horizontal="center"/>
    </xf>
    <xf numFmtId="10" fontId="106" fillId="0" borderId="39" xfId="0" applyNumberFormat="1" applyFont="1" applyBorder="1" applyAlignment="1">
      <alignment horizontal="center"/>
    </xf>
    <xf numFmtId="0" fontId="106" fillId="0" borderId="0" xfId="0" applyFont="1"/>
    <xf numFmtId="0" fontId="106" fillId="0" borderId="0" xfId="0" applyFont="1" applyAlignment="1">
      <alignment horizontal="center"/>
    </xf>
    <xf numFmtId="10" fontId="106" fillId="0" borderId="0" xfId="0" applyNumberFormat="1" applyFont="1" applyAlignment="1">
      <alignment horizontal="center"/>
    </xf>
    <xf numFmtId="172" fontId="12" fillId="0" borderId="27" xfId="718" applyNumberFormat="1" applyFont="1" applyBorder="1" applyAlignment="1">
      <alignment horizontal="center"/>
    </xf>
    <xf numFmtId="172" fontId="12" fillId="26" borderId="26" xfId="718" applyNumberFormat="1" applyFont="1" applyFill="1" applyBorder="1" applyAlignment="1">
      <alignment horizontal="center"/>
    </xf>
    <xf numFmtId="172" fontId="12" fillId="26" borderId="43" xfId="718" applyNumberFormat="1" applyFont="1" applyFill="1" applyBorder="1" applyAlignment="1">
      <alignment horizontal="center"/>
    </xf>
    <xf numFmtId="172" fontId="12" fillId="26" borderId="70" xfId="718" applyNumberFormat="1" applyFont="1" applyFill="1" applyBorder="1" applyAlignment="1">
      <alignment horizontal="center"/>
    </xf>
    <xf numFmtId="172" fontId="12" fillId="26" borderId="0" xfId="718" applyNumberFormat="1" applyFont="1" applyFill="1" applyAlignment="1">
      <alignment horizontal="center"/>
    </xf>
    <xf numFmtId="165" fontId="12" fillId="26" borderId="0" xfId="554" applyNumberFormat="1" applyFont="1" applyFill="1" applyAlignment="1">
      <alignment horizontal="center"/>
    </xf>
    <xf numFmtId="172" fontId="12" fillId="0" borderId="0" xfId="718" applyNumberFormat="1" applyFont="1" applyAlignment="1">
      <alignment horizontal="centerContinuous"/>
    </xf>
    <xf numFmtId="165" fontId="0" fillId="26" borderId="0" xfId="0" applyNumberFormat="1" applyFill="1" applyAlignment="1">
      <alignment horizontal="centerContinuous"/>
    </xf>
    <xf numFmtId="165" fontId="12" fillId="26" borderId="0" xfId="0" applyNumberFormat="1" applyFont="1" applyFill="1" applyAlignment="1">
      <alignment horizontal="centerContinuous"/>
    </xf>
    <xf numFmtId="172" fontId="12" fillId="26" borderId="0" xfId="718" applyNumberFormat="1" applyFont="1" applyFill="1" applyAlignment="1">
      <alignment horizontal="centerContinuous"/>
    </xf>
    <xf numFmtId="165" fontId="13" fillId="26" borderId="0" xfId="0" applyNumberFormat="1" applyFont="1" applyFill="1" applyAlignment="1">
      <alignment horizontal="centerContinuous"/>
    </xf>
    <xf numFmtId="165" fontId="0" fillId="0" borderId="0" xfId="0" applyNumberFormat="1" applyAlignment="1">
      <alignment horizontal="centerContinuous"/>
    </xf>
    <xf numFmtId="0" fontId="0" fillId="0" borderId="0" xfId="0" applyAlignment="1">
      <alignment horizontal="right"/>
    </xf>
    <xf numFmtId="0" fontId="79" fillId="0" borderId="0" xfId="0" applyFont="1" applyAlignment="1">
      <alignment horizontal="left"/>
    </xf>
    <xf numFmtId="165" fontId="12" fillId="0" borderId="0" xfId="0" applyNumberFormat="1" applyFont="1" applyAlignment="1">
      <alignment horizontal="right"/>
    </xf>
    <xf numFmtId="165" fontId="12" fillId="0" borderId="0" xfId="554" applyNumberFormat="1" applyFont="1" applyAlignment="1">
      <alignment horizontal="right"/>
    </xf>
    <xf numFmtId="0" fontId="14" fillId="26" borderId="47" xfId="0" applyFont="1" applyFill="1" applyBorder="1" applyAlignment="1">
      <alignment horizontal="center" vertical="center"/>
    </xf>
    <xf numFmtId="0" fontId="12" fillId="26" borderId="26" xfId="0" applyFont="1" applyFill="1" applyBorder="1" applyAlignment="1">
      <alignment horizontal="center" vertical="center"/>
    </xf>
    <xf numFmtId="0" fontId="12" fillId="26" borderId="28" xfId="0" applyFont="1" applyFill="1" applyBorder="1" applyAlignment="1">
      <alignment horizontal="center" vertical="center" wrapText="1"/>
    </xf>
    <xf numFmtId="0" fontId="12" fillId="0" borderId="47" xfId="0" applyFont="1" applyBorder="1"/>
    <xf numFmtId="0" fontId="12" fillId="0" borderId="78" xfId="0" applyFont="1" applyBorder="1"/>
    <xf numFmtId="0" fontId="12" fillId="0" borderId="28" xfId="0" applyFont="1" applyBorder="1"/>
    <xf numFmtId="0" fontId="12" fillId="0" borderId="82" xfId="0" applyFont="1" applyBorder="1" applyAlignment="1">
      <alignment horizontal="center" vertical="center" wrapText="1"/>
    </xf>
    <xf numFmtId="165" fontId="12" fillId="0" borderId="35" xfId="573" applyNumberFormat="1" applyFont="1" applyBorder="1" applyAlignment="1">
      <alignment horizontal="center"/>
    </xf>
    <xf numFmtId="0" fontId="12" fillId="41" borderId="0" xfId="457" applyFont="1" applyFill="1" applyAlignment="1">
      <alignment horizontal="right"/>
    </xf>
    <xf numFmtId="0" fontId="112" fillId="0" borderId="0" xfId="717" applyFont="1" applyAlignment="1">
      <alignment horizontal="centerContinuous"/>
    </xf>
    <xf numFmtId="0" fontId="12" fillId="0" borderId="69" xfId="554" applyFont="1" applyBorder="1" applyAlignment="1">
      <alignment horizontal="left"/>
    </xf>
    <xf numFmtId="10" fontId="12" fillId="0" borderId="71" xfId="554" applyNumberFormat="1" applyFont="1" applyBorder="1" applyAlignment="1">
      <alignment horizontal="center"/>
    </xf>
    <xf numFmtId="0" fontId="12" fillId="26" borderId="16" xfId="0" applyFont="1" applyFill="1" applyBorder="1" applyAlignment="1">
      <alignment horizontal="center" vertical="center"/>
    </xf>
    <xf numFmtId="0" fontId="12" fillId="26" borderId="19" xfId="0" applyFont="1" applyFill="1" applyBorder="1" applyAlignment="1">
      <alignment horizontal="center" vertical="center" wrapText="1"/>
    </xf>
    <xf numFmtId="0" fontId="106" fillId="0" borderId="67" xfId="0" applyFont="1" applyBorder="1" applyAlignment="1">
      <alignment horizontal="left"/>
    </xf>
    <xf numFmtId="0" fontId="12" fillId="26" borderId="25" xfId="0" applyFont="1" applyFill="1" applyBorder="1"/>
    <xf numFmtId="0" fontId="12" fillId="26" borderId="20" xfId="0" applyFont="1" applyFill="1" applyBorder="1"/>
    <xf numFmtId="0" fontId="13" fillId="26" borderId="23" xfId="0" applyFont="1" applyFill="1" applyBorder="1" applyAlignment="1">
      <alignment horizontal="centerContinuous"/>
    </xf>
    <xf numFmtId="0" fontId="13" fillId="0" borderId="23" xfId="0" applyFont="1" applyBorder="1" applyAlignment="1">
      <alignment horizontal="centerContinuous"/>
    </xf>
    <xf numFmtId="0" fontId="13" fillId="26" borderId="24" xfId="0" applyFont="1" applyFill="1" applyBorder="1" applyAlignment="1">
      <alignment horizontal="centerContinuous"/>
    </xf>
    <xf numFmtId="0" fontId="12" fillId="41" borderId="22" xfId="0" applyFont="1" applyFill="1" applyBorder="1" applyAlignment="1">
      <alignment horizontal="centerContinuous"/>
    </xf>
    <xf numFmtId="0" fontId="12" fillId="41" borderId="23" xfId="0" applyFont="1" applyFill="1" applyBorder="1" applyAlignment="1">
      <alignment horizontal="centerContinuous"/>
    </xf>
    <xf numFmtId="0" fontId="13" fillId="41" borderId="23" xfId="0" applyFont="1" applyFill="1" applyBorder="1" applyAlignment="1">
      <alignment horizontal="centerContinuous"/>
    </xf>
    <xf numFmtId="0" fontId="0" fillId="0" borderId="23" xfId="0" applyBorder="1" applyAlignment="1">
      <alignment horizontal="centerContinuous"/>
    </xf>
    <xf numFmtId="10" fontId="12" fillId="0" borderId="0" xfId="710" applyNumberFormat="1" applyFont="1" applyAlignment="1">
      <alignment horizontal="center"/>
    </xf>
    <xf numFmtId="0" fontId="12" fillId="26" borderId="57" xfId="0" applyFont="1" applyFill="1" applyBorder="1" applyAlignment="1">
      <alignment horizontal="center"/>
    </xf>
    <xf numFmtId="172" fontId="12" fillId="26" borderId="43" xfId="310" applyNumberFormat="1" applyFont="1" applyFill="1" applyBorder="1" applyAlignment="1">
      <alignment horizontal="center"/>
    </xf>
    <xf numFmtId="9" fontId="12" fillId="26" borderId="43" xfId="573" applyFont="1" applyFill="1" applyBorder="1" applyAlignment="1">
      <alignment horizontal="center"/>
    </xf>
    <xf numFmtId="171" fontId="12" fillId="26" borderId="43" xfId="310" applyNumberFormat="1" applyFont="1" applyFill="1" applyBorder="1" applyAlignment="1">
      <alignment horizontal="center"/>
    </xf>
    <xf numFmtId="0" fontId="79" fillId="0" borderId="43" xfId="0" applyFont="1" applyBorder="1" applyAlignment="1">
      <alignment horizontal="center"/>
    </xf>
    <xf numFmtId="4" fontId="79" fillId="0" borderId="43" xfId="0" applyNumberFormat="1" applyFont="1" applyBorder="1" applyAlignment="1">
      <alignment horizontal="center"/>
    </xf>
    <xf numFmtId="2" fontId="12" fillId="0" borderId="43" xfId="310" applyNumberFormat="1" applyFont="1" applyBorder="1" applyAlignment="1">
      <alignment horizontal="center"/>
    </xf>
    <xf numFmtId="166" fontId="12" fillId="26" borderId="43" xfId="310" applyNumberFormat="1" applyFont="1" applyFill="1" applyBorder="1" applyAlignment="1">
      <alignment horizontal="center"/>
    </xf>
    <xf numFmtId="165" fontId="12" fillId="0" borderId="43" xfId="573" applyNumberFormat="1" applyFont="1" applyBorder="1" applyAlignment="1">
      <alignment horizontal="center"/>
    </xf>
    <xf numFmtId="2" fontId="12" fillId="0" borderId="44" xfId="310" applyNumberFormat="1" applyFont="1" applyBorder="1" applyAlignment="1">
      <alignment horizontal="center"/>
    </xf>
    <xf numFmtId="0" fontId="79" fillId="41" borderId="83" xfId="0" applyFont="1" applyFill="1" applyBorder="1" applyAlignment="1">
      <alignment horizontal="center"/>
    </xf>
    <xf numFmtId="172" fontId="106" fillId="0" borderId="83" xfId="310" applyNumberFormat="1" applyFont="1" applyBorder="1" applyAlignment="1">
      <alignment horizontal="center"/>
    </xf>
    <xf numFmtId="9" fontId="79" fillId="0" borderId="83" xfId="0" applyNumberFormat="1" applyFont="1" applyBorder="1" applyAlignment="1">
      <alignment horizontal="center"/>
    </xf>
    <xf numFmtId="4" fontId="106" fillId="0" borderId="83" xfId="310" applyNumberFormat="1" applyFont="1" applyBorder="1" applyAlignment="1">
      <alignment horizontal="center"/>
    </xf>
    <xf numFmtId="4" fontId="79" fillId="0" borderId="83" xfId="0" applyNumberFormat="1" applyFont="1" applyBorder="1" applyAlignment="1">
      <alignment horizontal="center"/>
    </xf>
    <xf numFmtId="2" fontId="106" fillId="0" borderId="83" xfId="310" applyNumberFormat="1" applyFont="1" applyBorder="1" applyAlignment="1">
      <alignment horizontal="center"/>
    </xf>
    <xf numFmtId="0" fontId="79" fillId="0" borderId="83" xfId="484" applyFont="1" applyBorder="1" applyAlignment="1">
      <alignment horizontal="center"/>
    </xf>
    <xf numFmtId="165" fontId="106" fillId="0" borderId="83" xfId="573" applyNumberFormat="1" applyFont="1" applyBorder="1" applyAlignment="1">
      <alignment horizontal="center"/>
    </xf>
    <xf numFmtId="0" fontId="106" fillId="41" borderId="65" xfId="0" applyFont="1" applyFill="1" applyBorder="1" applyAlignment="1">
      <alignment horizontal="center"/>
    </xf>
    <xf numFmtId="165" fontId="12" fillId="0" borderId="83" xfId="0" applyNumberFormat="1" applyFont="1" applyBorder="1" applyAlignment="1">
      <alignment horizontal="center"/>
    </xf>
    <xf numFmtId="0" fontId="16" fillId="26" borderId="0" xfId="484" applyFont="1" applyFill="1" applyAlignment="1">
      <alignment horizontal="left"/>
    </xf>
    <xf numFmtId="10" fontId="12" fillId="0" borderId="65" xfId="554" applyNumberFormat="1" applyFont="1" applyBorder="1" applyAlignment="1">
      <alignment horizontal="center"/>
    </xf>
    <xf numFmtId="0" fontId="9" fillId="0" borderId="0" xfId="0" applyFont="1"/>
    <xf numFmtId="174" fontId="0" fillId="0" borderId="0" xfId="0" applyNumberFormat="1"/>
    <xf numFmtId="0" fontId="12" fillId="0" borderId="65" xfId="0" applyFont="1" applyBorder="1" applyAlignment="1">
      <alignment horizontal="center"/>
    </xf>
    <xf numFmtId="0" fontId="106" fillId="41" borderId="83" xfId="0" applyFont="1" applyFill="1" applyBorder="1" applyAlignment="1">
      <alignment horizontal="center"/>
    </xf>
    <xf numFmtId="0" fontId="106" fillId="41" borderId="71" xfId="0" applyFont="1" applyFill="1" applyBorder="1" applyAlignment="1">
      <alignment horizontal="center"/>
    </xf>
    <xf numFmtId="165" fontId="12" fillId="26" borderId="45" xfId="484" applyNumberFormat="1" applyFont="1" applyFill="1" applyBorder="1" applyAlignment="1">
      <alignment horizontal="center"/>
    </xf>
    <xf numFmtId="0" fontId="12" fillId="26" borderId="27" xfId="484" applyFont="1" applyFill="1" applyBorder="1" applyAlignment="1">
      <alignment horizontal="center"/>
    </xf>
    <xf numFmtId="165" fontId="12" fillId="0" borderId="79" xfId="484" applyNumberFormat="1" applyFont="1" applyBorder="1" applyAlignment="1">
      <alignment horizontal="center"/>
    </xf>
    <xf numFmtId="0" fontId="79" fillId="41" borderId="49" xfId="0" applyFont="1" applyFill="1" applyBorder="1" applyAlignment="1">
      <alignment horizontal="left"/>
    </xf>
    <xf numFmtId="0" fontId="12" fillId="41" borderId="37" xfId="0" applyFont="1" applyFill="1" applyBorder="1" applyAlignment="1">
      <alignment horizontal="center" wrapText="1"/>
    </xf>
    <xf numFmtId="0" fontId="12" fillId="41" borderId="38" xfId="0" applyFont="1" applyFill="1" applyBorder="1" applyAlignment="1">
      <alignment horizontal="center" wrapText="1"/>
    </xf>
    <xf numFmtId="169" fontId="12" fillId="41" borderId="38" xfId="0" applyNumberFormat="1" applyFont="1" applyFill="1" applyBorder="1" applyAlignment="1">
      <alignment horizontal="center" wrapText="1"/>
    </xf>
    <xf numFmtId="169" fontId="12" fillId="41" borderId="39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2" fontId="106" fillId="41" borderId="68" xfId="0" applyNumberFormat="1" applyFont="1" applyFill="1" applyBorder="1" applyAlignment="1">
      <alignment horizontal="center"/>
    </xf>
    <xf numFmtId="2" fontId="12" fillId="0" borderId="68" xfId="0" applyNumberFormat="1" applyFont="1" applyBorder="1" applyAlignment="1">
      <alignment horizontal="center"/>
    </xf>
    <xf numFmtId="0" fontId="0" fillId="0" borderId="16" xfId="0" applyBorder="1"/>
    <xf numFmtId="0" fontId="12" fillId="41" borderId="35" xfId="0" applyFont="1" applyFill="1" applyBorder="1" applyAlignment="1">
      <alignment horizontal="center" wrapText="1"/>
    </xf>
    <xf numFmtId="4" fontId="12" fillId="41" borderId="83" xfId="310" applyNumberFormat="1" applyFont="1" applyFill="1" applyBorder="1" applyAlignment="1">
      <alignment horizontal="center"/>
    </xf>
    <xf numFmtId="4" fontId="12" fillId="41" borderId="71" xfId="310" applyNumberFormat="1" applyFont="1" applyFill="1" applyBorder="1" applyAlignment="1">
      <alignment horizontal="center"/>
    </xf>
    <xf numFmtId="0" fontId="12" fillId="41" borderId="34" xfId="0" applyFont="1" applyFill="1" applyBorder="1" applyAlignment="1">
      <alignment horizontal="center" wrapText="1"/>
    </xf>
    <xf numFmtId="0" fontId="12" fillId="41" borderId="69" xfId="0" applyFont="1" applyFill="1" applyBorder="1" applyAlignment="1">
      <alignment horizontal="center" wrapText="1"/>
    </xf>
    <xf numFmtId="0" fontId="12" fillId="41" borderId="83" xfId="0" applyFont="1" applyFill="1" applyBorder="1" applyAlignment="1">
      <alignment horizontal="center" wrapText="1"/>
    </xf>
    <xf numFmtId="0" fontId="12" fillId="41" borderId="34" xfId="0" applyFont="1" applyFill="1" applyBorder="1" applyAlignment="1">
      <alignment horizontal="centerContinuous"/>
    </xf>
    <xf numFmtId="0" fontId="12" fillId="41" borderId="69" xfId="0" applyFont="1" applyFill="1" applyBorder="1"/>
    <xf numFmtId="2" fontId="106" fillId="41" borderId="62" xfId="0" applyNumberFormat="1" applyFont="1" applyFill="1" applyBorder="1" applyAlignment="1">
      <alignment horizontal="center"/>
    </xf>
    <xf numFmtId="4" fontId="12" fillId="41" borderId="35" xfId="310" applyNumberFormat="1" applyFont="1" applyFill="1" applyBorder="1" applyAlignment="1">
      <alignment horizontal="center"/>
    </xf>
    <xf numFmtId="4" fontId="12" fillId="41" borderId="36" xfId="310" applyNumberFormat="1" applyFont="1" applyFill="1" applyBorder="1" applyAlignment="1">
      <alignment horizontal="center"/>
    </xf>
    <xf numFmtId="0" fontId="12" fillId="41" borderId="16" xfId="0" applyFont="1" applyFill="1" applyBorder="1" applyAlignment="1">
      <alignment horizontal="centerContinuous"/>
    </xf>
    <xf numFmtId="2" fontId="13" fillId="41" borderId="17" xfId="0" applyNumberFormat="1" applyFont="1" applyFill="1" applyBorder="1" applyAlignment="1">
      <alignment horizontal="centerContinuous"/>
    </xf>
    <xf numFmtId="0" fontId="32" fillId="26" borderId="0" xfId="457" applyFont="1" applyFill="1"/>
    <xf numFmtId="0" fontId="11" fillId="0" borderId="0" xfId="554" applyAlignment="1">
      <alignment horizontal="centerContinuous"/>
    </xf>
    <xf numFmtId="0" fontId="16" fillId="0" borderId="43" xfId="0" applyFont="1" applyBorder="1" applyAlignment="1">
      <alignment horizontal="center"/>
    </xf>
    <xf numFmtId="4" fontId="12" fillId="0" borderId="68" xfId="0" applyNumberFormat="1" applyFont="1" applyBorder="1" applyAlignment="1">
      <alignment horizontal="center"/>
    </xf>
    <xf numFmtId="49" fontId="12" fillId="0" borderId="68" xfId="0" applyNumberFormat="1" applyFont="1" applyBorder="1" applyAlignment="1">
      <alignment horizontal="center"/>
    </xf>
    <xf numFmtId="0" fontId="12" fillId="0" borderId="67" xfId="0" applyFont="1" applyBorder="1" applyAlignment="1">
      <alignment horizontal="left"/>
    </xf>
    <xf numFmtId="0" fontId="16" fillId="0" borderId="83" xfId="0" applyFont="1" applyBorder="1" applyAlignment="1">
      <alignment horizontal="center"/>
    </xf>
    <xf numFmtId="172" fontId="12" fillId="26" borderId="83" xfId="310" applyNumberFormat="1" applyFont="1" applyFill="1" applyBorder="1" applyAlignment="1">
      <alignment horizontal="center"/>
    </xf>
    <xf numFmtId="9" fontId="12" fillId="26" borderId="83" xfId="573" applyFont="1" applyFill="1" applyBorder="1" applyAlignment="1">
      <alignment horizontal="center"/>
    </xf>
    <xf numFmtId="0" fontId="106" fillId="0" borderId="83" xfId="0" applyFont="1" applyBorder="1" applyAlignment="1">
      <alignment horizontal="center"/>
    </xf>
    <xf numFmtId="2" fontId="12" fillId="0" borderId="83" xfId="310" applyNumberFormat="1" applyFont="1" applyBorder="1" applyAlignment="1">
      <alignment horizontal="center"/>
    </xf>
    <xf numFmtId="0" fontId="12" fillId="0" borderId="83" xfId="0" applyFont="1" applyBorder="1"/>
    <xf numFmtId="165" fontId="12" fillId="0" borderId="83" xfId="573" applyNumberFormat="1" applyFont="1" applyBorder="1" applyAlignment="1">
      <alignment horizontal="center"/>
    </xf>
    <xf numFmtId="0" fontId="0" fillId="41" borderId="16" xfId="0" applyFill="1" applyBorder="1"/>
    <xf numFmtId="0" fontId="0" fillId="41" borderId="27" xfId="0" applyFill="1" applyBorder="1"/>
    <xf numFmtId="10" fontId="12" fillId="41" borderId="27" xfId="573" applyNumberFormat="1" applyFont="1" applyFill="1" applyBorder="1" applyAlignment="1">
      <alignment horizontal="center"/>
    </xf>
    <xf numFmtId="0" fontId="0" fillId="41" borderId="19" xfId="0" applyFill="1" applyBorder="1"/>
    <xf numFmtId="0" fontId="0" fillId="41" borderId="26" xfId="0" applyFill="1" applyBorder="1"/>
    <xf numFmtId="10" fontId="12" fillId="41" borderId="26" xfId="573" applyNumberFormat="1" applyFont="1" applyFill="1" applyBorder="1" applyAlignment="1">
      <alignment horizontal="center"/>
    </xf>
    <xf numFmtId="0" fontId="12" fillId="41" borderId="19" xfId="457" applyFont="1" applyFill="1" applyBorder="1"/>
    <xf numFmtId="0" fontId="12" fillId="41" borderId="26" xfId="457" applyFont="1" applyFill="1" applyBorder="1"/>
    <xf numFmtId="165" fontId="106" fillId="0" borderId="35" xfId="0" applyNumberFormat="1" applyFont="1" applyBorder="1" applyAlignment="1">
      <alignment horizontal="center"/>
    </xf>
    <xf numFmtId="165" fontId="106" fillId="0" borderId="36" xfId="0" applyNumberFormat="1" applyFont="1" applyBorder="1" applyAlignment="1">
      <alignment horizontal="center"/>
    </xf>
    <xf numFmtId="165" fontId="106" fillId="0" borderId="68" xfId="0" applyNumberFormat="1" applyFont="1" applyBorder="1" applyAlignment="1">
      <alignment horizontal="center"/>
    </xf>
    <xf numFmtId="165" fontId="106" fillId="0" borderId="65" xfId="0" applyNumberFormat="1" applyFont="1" applyBorder="1" applyAlignment="1">
      <alignment horizontal="center"/>
    </xf>
    <xf numFmtId="165" fontId="106" fillId="0" borderId="83" xfId="0" applyNumberFormat="1" applyFont="1" applyBorder="1" applyAlignment="1">
      <alignment horizontal="center"/>
    </xf>
    <xf numFmtId="165" fontId="106" fillId="0" borderId="71" xfId="0" applyNumberFormat="1" applyFont="1" applyBorder="1" applyAlignment="1">
      <alignment horizontal="center"/>
    </xf>
    <xf numFmtId="0" fontId="12" fillId="41" borderId="77" xfId="0" applyFont="1" applyFill="1" applyBorder="1"/>
    <xf numFmtId="165" fontId="12" fillId="41" borderId="83" xfId="0" applyNumberFormat="1" applyFont="1" applyFill="1" applyBorder="1" applyAlignment="1">
      <alignment horizontal="center"/>
    </xf>
    <xf numFmtId="165" fontId="12" fillId="41" borderId="71" xfId="0" applyNumberFormat="1" applyFont="1" applyFill="1" applyBorder="1" applyAlignment="1">
      <alignment horizontal="center"/>
    </xf>
    <xf numFmtId="0" fontId="0" fillId="41" borderId="0" xfId="0" applyFill="1" applyAlignment="1">
      <alignment horizontal="center"/>
    </xf>
    <xf numFmtId="0" fontId="16" fillId="41" borderId="0" xfId="0" applyFont="1" applyFill="1" applyAlignment="1">
      <alignment horizontal="center"/>
    </xf>
    <xf numFmtId="172" fontId="0" fillId="0" borderId="0" xfId="718" applyNumberFormat="1" applyFont="1" applyAlignment="1">
      <alignment horizontal="centerContinuous"/>
    </xf>
    <xf numFmtId="0" fontId="14" fillId="26" borderId="18" xfId="0" applyFont="1" applyFill="1" applyBorder="1" applyAlignment="1">
      <alignment horizontal="centerContinuous"/>
    </xf>
    <xf numFmtId="164" fontId="12" fillId="26" borderId="40" xfId="573" applyNumberFormat="1" applyFont="1" applyFill="1" applyBorder="1" applyAlignment="1">
      <alignment horizontal="center"/>
    </xf>
    <xf numFmtId="164" fontId="12" fillId="26" borderId="43" xfId="573" applyNumberFormat="1" applyFont="1" applyFill="1" applyBorder="1" applyAlignment="1">
      <alignment horizontal="center"/>
    </xf>
    <xf numFmtId="164" fontId="12" fillId="26" borderId="44" xfId="573" applyNumberFormat="1" applyFont="1" applyFill="1" applyBorder="1" applyAlignment="1">
      <alignment horizontal="center"/>
    </xf>
    <xf numFmtId="164" fontId="12" fillId="26" borderId="69" xfId="0" applyNumberFormat="1" applyFont="1" applyFill="1" applyBorder="1" applyAlignment="1">
      <alignment horizontal="center"/>
    </xf>
    <xf numFmtId="164" fontId="12" fillId="26" borderId="83" xfId="0" applyNumberFormat="1" applyFont="1" applyFill="1" applyBorder="1" applyAlignment="1">
      <alignment horizontal="center"/>
    </xf>
    <xf numFmtId="164" fontId="12" fillId="26" borderId="71" xfId="0" applyNumberFormat="1" applyFont="1" applyFill="1" applyBorder="1" applyAlignment="1">
      <alignment horizontal="center"/>
    </xf>
    <xf numFmtId="164" fontId="12" fillId="26" borderId="22" xfId="0" applyNumberFormat="1" applyFont="1" applyFill="1" applyBorder="1"/>
    <xf numFmtId="164" fontId="12" fillId="26" borderId="23" xfId="0" applyNumberFormat="1" applyFont="1" applyFill="1" applyBorder="1"/>
    <xf numFmtId="164" fontId="12" fillId="26" borderId="29" xfId="0" applyNumberFormat="1" applyFont="1" applyFill="1" applyBorder="1" applyAlignment="1">
      <alignment horizontal="center"/>
    </xf>
    <xf numFmtId="164" fontId="12" fillId="26" borderId="0" xfId="0" applyNumberFormat="1" applyFont="1" applyFill="1"/>
    <xf numFmtId="0" fontId="14" fillId="26" borderId="25" xfId="0" applyFont="1" applyFill="1" applyBorder="1" applyAlignment="1">
      <alignment horizontal="center" vertical="center"/>
    </xf>
    <xf numFmtId="0" fontId="12" fillId="26" borderId="19" xfId="0" applyFont="1" applyFill="1" applyBorder="1" applyAlignment="1">
      <alignment horizontal="center" vertical="center"/>
    </xf>
    <xf numFmtId="0" fontId="12" fillId="26" borderId="20" xfId="0" applyFont="1" applyFill="1" applyBorder="1" applyAlignment="1">
      <alignment horizontal="center" vertical="center" wrapText="1"/>
    </xf>
    <xf numFmtId="165" fontId="12" fillId="0" borderId="34" xfId="573" applyNumberFormat="1" applyFont="1" applyFill="1" applyBorder="1" applyAlignment="1">
      <alignment horizontal="center"/>
    </xf>
    <xf numFmtId="165" fontId="12" fillId="0" borderId="35" xfId="573" applyNumberFormat="1" applyFont="1" applyFill="1" applyBorder="1" applyAlignment="1">
      <alignment horizontal="center" wrapText="1"/>
    </xf>
    <xf numFmtId="165" fontId="12" fillId="0" borderId="36" xfId="573" applyNumberFormat="1" applyFont="1" applyFill="1" applyBorder="1" applyAlignment="1">
      <alignment horizontal="center"/>
    </xf>
    <xf numFmtId="165" fontId="12" fillId="0" borderId="67" xfId="573" applyNumberFormat="1" applyFont="1" applyFill="1" applyBorder="1" applyAlignment="1">
      <alignment horizontal="center"/>
    </xf>
    <xf numFmtId="165" fontId="12" fillId="0" borderId="68" xfId="573" applyNumberFormat="1" applyFont="1" applyFill="1" applyBorder="1" applyAlignment="1">
      <alignment horizontal="center" wrapText="1"/>
    </xf>
    <xf numFmtId="165" fontId="12" fillId="0" borderId="65" xfId="573" applyNumberFormat="1" applyFont="1" applyFill="1" applyBorder="1" applyAlignment="1">
      <alignment horizontal="center"/>
    </xf>
    <xf numFmtId="165" fontId="12" fillId="0" borderId="68" xfId="573" applyNumberFormat="1" applyFont="1" applyFill="1" applyBorder="1" applyAlignment="1">
      <alignment horizontal="center"/>
    </xf>
    <xf numFmtId="165" fontId="12" fillId="0" borderId="69" xfId="573" applyNumberFormat="1" applyFont="1" applyFill="1" applyBorder="1" applyAlignment="1">
      <alignment horizontal="center"/>
    </xf>
    <xf numFmtId="165" fontId="12" fillId="0" borderId="83" xfId="573" applyNumberFormat="1" applyFont="1" applyFill="1" applyBorder="1" applyAlignment="1">
      <alignment horizontal="center" wrapText="1"/>
    </xf>
    <xf numFmtId="165" fontId="12" fillId="0" borderId="71" xfId="573" applyNumberFormat="1" applyFont="1" applyFill="1" applyBorder="1" applyAlignment="1">
      <alignment horizontal="center"/>
    </xf>
    <xf numFmtId="0" fontId="12" fillId="0" borderId="25" xfId="0" applyFont="1" applyBorder="1"/>
    <xf numFmtId="164" fontId="12" fillId="0" borderId="34" xfId="0" applyNumberFormat="1" applyFont="1" applyBorder="1" applyAlignment="1">
      <alignment horizontal="center"/>
    </xf>
    <xf numFmtId="164" fontId="12" fillId="0" borderId="35" xfId="0" applyNumberFormat="1" applyFont="1" applyBorder="1" applyAlignment="1">
      <alignment horizontal="center"/>
    </xf>
    <xf numFmtId="164" fontId="12" fillId="0" borderId="36" xfId="0" applyNumberFormat="1" applyFont="1" applyBorder="1" applyAlignment="1">
      <alignment horizontal="center"/>
    </xf>
    <xf numFmtId="165" fontId="12" fillId="0" borderId="40" xfId="0" applyNumberFormat="1" applyFont="1" applyBorder="1" applyAlignment="1">
      <alignment horizontal="center"/>
    </xf>
    <xf numFmtId="165" fontId="12" fillId="0" borderId="43" xfId="0" applyNumberFormat="1" applyFont="1" applyBorder="1" applyAlignment="1">
      <alignment horizontal="center"/>
    </xf>
    <xf numFmtId="165" fontId="12" fillId="0" borderId="44" xfId="0" applyNumberFormat="1" applyFont="1" applyBorder="1" applyAlignment="1">
      <alignment horizontal="center"/>
    </xf>
    <xf numFmtId="0" fontId="12" fillId="0" borderId="77" xfId="0" applyFont="1" applyBorder="1"/>
    <xf numFmtId="164" fontId="12" fillId="0" borderId="83" xfId="0" applyNumberFormat="1" applyFont="1" applyBorder="1" applyAlignment="1">
      <alignment horizontal="center"/>
    </xf>
    <xf numFmtId="164" fontId="12" fillId="0" borderId="71" xfId="0" applyNumberFormat="1" applyFont="1" applyBorder="1" applyAlignment="1">
      <alignment horizontal="center"/>
    </xf>
    <xf numFmtId="0" fontId="28" fillId="0" borderId="0" xfId="484" applyFont="1" applyAlignment="1">
      <alignment horizontal="centerContinuous"/>
    </xf>
    <xf numFmtId="0" fontId="12" fillId="0" borderId="37" xfId="484" applyFont="1" applyBorder="1"/>
    <xf numFmtId="0" fontId="12" fillId="0" borderId="56" xfId="484" applyFont="1" applyBorder="1"/>
    <xf numFmtId="0" fontId="12" fillId="0" borderId="30" xfId="484" applyFont="1" applyBorder="1" applyAlignment="1">
      <alignment horizontal="center"/>
    </xf>
    <xf numFmtId="0" fontId="12" fillId="0" borderId="39" xfId="484" applyFont="1" applyBorder="1" applyAlignment="1">
      <alignment horizontal="center"/>
    </xf>
    <xf numFmtId="0" fontId="12" fillId="0" borderId="49" xfId="484" applyFont="1" applyBorder="1"/>
    <xf numFmtId="165" fontId="12" fillId="26" borderId="85" xfId="484" applyNumberFormat="1" applyFont="1" applyFill="1" applyBorder="1" applyAlignment="1">
      <alignment horizontal="center"/>
    </xf>
    <xf numFmtId="0" fontId="12" fillId="0" borderId="74" xfId="484" applyFont="1" applyBorder="1"/>
    <xf numFmtId="165" fontId="12" fillId="26" borderId="66" xfId="484" applyNumberFormat="1" applyFont="1" applyFill="1" applyBorder="1" applyAlignment="1">
      <alignment horizontal="center"/>
    </xf>
    <xf numFmtId="0" fontId="12" fillId="0" borderId="64" xfId="484" applyFont="1" applyBorder="1"/>
    <xf numFmtId="0" fontId="12" fillId="0" borderId="34" xfId="484" applyFont="1" applyBorder="1"/>
    <xf numFmtId="0" fontId="12" fillId="0" borderId="57" xfId="484" applyFont="1" applyBorder="1"/>
    <xf numFmtId="165" fontId="12" fillId="0" borderId="43" xfId="484" applyNumberFormat="1" applyFont="1" applyBorder="1" applyAlignment="1">
      <alignment horizontal="center"/>
    </xf>
    <xf numFmtId="165" fontId="12" fillId="0" borderId="84" xfId="484" applyNumberFormat="1" applyFont="1" applyBorder="1" applyAlignment="1">
      <alignment horizontal="center"/>
    </xf>
    <xf numFmtId="165" fontId="12" fillId="0" borderId="47" xfId="484" applyNumberFormat="1" applyFont="1" applyBorder="1" applyAlignment="1">
      <alignment horizontal="center"/>
    </xf>
    <xf numFmtId="0" fontId="12" fillId="0" borderId="69" xfId="484" applyFont="1" applyBorder="1"/>
    <xf numFmtId="0" fontId="12" fillId="0" borderId="73" xfId="484" applyFont="1" applyBorder="1"/>
    <xf numFmtId="165" fontId="12" fillId="0" borderId="83" xfId="484" applyNumberFormat="1" applyFont="1" applyBorder="1" applyAlignment="1">
      <alignment horizontal="center"/>
    </xf>
    <xf numFmtId="165" fontId="12" fillId="0" borderId="80" xfId="484" applyNumberFormat="1" applyFont="1" applyBorder="1" applyAlignment="1">
      <alignment horizontal="center"/>
    </xf>
    <xf numFmtId="165" fontId="12" fillId="0" borderId="78" xfId="484" applyNumberFormat="1" applyFont="1" applyBorder="1" applyAlignment="1">
      <alignment horizontal="center"/>
    </xf>
    <xf numFmtId="2" fontId="12" fillId="0" borderId="79" xfId="0" applyNumberFormat="1" applyFont="1" applyBorder="1" applyAlignment="1">
      <alignment horizontal="center"/>
    </xf>
    <xf numFmtId="0" fontId="12" fillId="0" borderId="33" xfId="0" applyFont="1" applyBorder="1" applyAlignment="1">
      <alignment horizontal="center" vertical="center" wrapText="1"/>
    </xf>
    <xf numFmtId="0" fontId="12" fillId="41" borderId="81" xfId="0" applyFont="1" applyFill="1" applyBorder="1" applyAlignment="1">
      <alignment horizontal="center" wrapText="1"/>
    </xf>
    <xf numFmtId="2" fontId="106" fillId="41" borderId="35" xfId="0" applyNumberFormat="1" applyFont="1" applyFill="1" applyBorder="1" applyAlignment="1">
      <alignment horizontal="center"/>
    </xf>
    <xf numFmtId="2" fontId="106" fillId="41" borderId="83" xfId="0" applyNumberFormat="1" applyFont="1" applyFill="1" applyBorder="1" applyAlignment="1">
      <alignment horizontal="center"/>
    </xf>
    <xf numFmtId="0" fontId="12" fillId="41" borderId="50" xfId="0" applyFont="1" applyFill="1" applyBorder="1" applyAlignment="1">
      <alignment horizontal="center" wrapText="1"/>
    </xf>
    <xf numFmtId="2" fontId="12" fillId="0" borderId="50" xfId="0" applyNumberFormat="1" applyFont="1" applyBorder="1" applyAlignment="1">
      <alignment horizontal="center"/>
    </xf>
    <xf numFmtId="2" fontId="12" fillId="0" borderId="80" xfId="0" applyNumberFormat="1" applyFont="1" applyBorder="1" applyAlignment="1">
      <alignment horizontal="center"/>
    </xf>
    <xf numFmtId="4" fontId="12" fillId="41" borderId="80" xfId="310" applyNumberFormat="1" applyFont="1" applyFill="1" applyBorder="1" applyAlignment="1">
      <alignment horizontal="center"/>
    </xf>
    <xf numFmtId="0" fontId="12" fillId="41" borderId="47" xfId="0" applyFont="1" applyFill="1" applyBorder="1" applyAlignment="1">
      <alignment horizontal="center" wrapText="1"/>
    </xf>
    <xf numFmtId="0" fontId="12" fillId="41" borderId="61" xfId="0" applyFont="1" applyFill="1" applyBorder="1" applyAlignment="1">
      <alignment horizontal="center" wrapText="1"/>
    </xf>
    <xf numFmtId="2" fontId="12" fillId="0" borderId="78" xfId="0" applyNumberFormat="1" applyFont="1" applyBorder="1" applyAlignment="1">
      <alignment horizontal="center"/>
    </xf>
    <xf numFmtId="4" fontId="12" fillId="41" borderId="78" xfId="310" applyNumberFormat="1" applyFont="1" applyFill="1" applyBorder="1" applyAlignment="1">
      <alignment horizontal="center"/>
    </xf>
    <xf numFmtId="0" fontId="12" fillId="41" borderId="80" xfId="0" applyFont="1" applyFill="1" applyBorder="1" applyAlignment="1">
      <alignment horizontal="center" wrapText="1"/>
    </xf>
    <xf numFmtId="2" fontId="106" fillId="0" borderId="84" xfId="0" applyNumberFormat="1" applyFont="1" applyBorder="1" applyAlignment="1">
      <alignment horizontal="center"/>
    </xf>
    <xf numFmtId="2" fontId="106" fillId="0" borderId="79" xfId="0" applyNumberFormat="1" applyFont="1" applyBorder="1" applyAlignment="1">
      <alignment horizontal="center"/>
    </xf>
    <xf numFmtId="0" fontId="12" fillId="41" borderId="78" xfId="0" applyFont="1" applyFill="1" applyBorder="1" applyAlignment="1">
      <alignment horizontal="center" wrapText="1"/>
    </xf>
    <xf numFmtId="4" fontId="12" fillId="41" borderId="82" xfId="310" applyNumberFormat="1" applyFont="1" applyFill="1" applyBorder="1" applyAlignment="1">
      <alignment horizontal="center"/>
    </xf>
    <xf numFmtId="4" fontId="12" fillId="41" borderId="72" xfId="310" applyNumberFormat="1" applyFont="1" applyFill="1" applyBorder="1" applyAlignment="1">
      <alignment horizontal="center"/>
    </xf>
    <xf numFmtId="0" fontId="12" fillId="41" borderId="67" xfId="0" applyFont="1" applyFill="1" applyBorder="1" applyAlignment="1">
      <alignment horizontal="left"/>
    </xf>
    <xf numFmtId="172" fontId="12" fillId="41" borderId="18" xfId="718" applyNumberFormat="1" applyFont="1" applyFill="1" applyBorder="1" applyAlignment="1">
      <alignment horizontal="center"/>
    </xf>
    <xf numFmtId="172" fontId="12" fillId="41" borderId="21" xfId="718" applyNumberFormat="1" applyFont="1" applyFill="1" applyBorder="1" applyAlignment="1">
      <alignment horizontal="center"/>
    </xf>
    <xf numFmtId="172" fontId="0" fillId="41" borderId="0" xfId="718" applyNumberFormat="1" applyFont="1" applyFill="1" applyAlignment="1">
      <alignment horizontal="center"/>
    </xf>
    <xf numFmtId="165" fontId="12" fillId="26" borderId="51" xfId="484" applyNumberFormat="1" applyFont="1" applyFill="1" applyBorder="1" applyAlignment="1">
      <alignment horizontal="center"/>
    </xf>
    <xf numFmtId="10" fontId="12" fillId="0" borderId="29" xfId="0" applyNumberFormat="1" applyFont="1" applyBorder="1" applyAlignment="1">
      <alignment horizontal="center"/>
    </xf>
    <xf numFmtId="0" fontId="16" fillId="41" borderId="0" xfId="0" applyFont="1" applyFill="1"/>
    <xf numFmtId="0" fontId="12" fillId="0" borderId="67" xfId="457" applyFont="1" applyBorder="1"/>
    <xf numFmtId="164" fontId="106" fillId="0" borderId="67" xfId="457" applyNumberFormat="1" applyFont="1" applyBorder="1" applyAlignment="1">
      <alignment horizontal="center"/>
    </xf>
    <xf numFmtId="164" fontId="106" fillId="0" borderId="81" xfId="457" applyNumberFormat="1" applyFont="1" applyBorder="1" applyAlignment="1">
      <alignment horizontal="center"/>
    </xf>
    <xf numFmtId="165" fontId="0" fillId="0" borderId="0" xfId="0" applyNumberFormat="1"/>
    <xf numFmtId="0" fontId="106" fillId="0" borderId="81" xfId="0" applyFont="1" applyBorder="1"/>
    <xf numFmtId="8" fontId="106" fillId="0" borderId="86" xfId="0" applyNumberFormat="1" applyFont="1" applyBorder="1" applyAlignment="1">
      <alignment horizontal="center"/>
    </xf>
    <xf numFmtId="0" fontId="106" fillId="0" borderId="62" xfId="0" applyFont="1" applyBorder="1" applyAlignment="1">
      <alignment horizontal="center"/>
    </xf>
    <xf numFmtId="10" fontId="106" fillId="0" borderId="63" xfId="0" applyNumberFormat="1" applyFont="1" applyBorder="1" applyAlignment="1">
      <alignment horizontal="center"/>
    </xf>
    <xf numFmtId="172" fontId="106" fillId="0" borderId="38" xfId="0" applyNumberFormat="1" applyFont="1" applyBorder="1" applyAlignment="1">
      <alignment horizontal="center"/>
    </xf>
    <xf numFmtId="168" fontId="11" fillId="0" borderId="0" xfId="554" applyNumberFormat="1"/>
    <xf numFmtId="177" fontId="11" fillId="0" borderId="0" xfId="554" applyNumberFormat="1"/>
    <xf numFmtId="14" fontId="106" fillId="0" borderId="82" xfId="310" applyNumberFormat="1" applyFont="1" applyBorder="1" applyAlignment="1">
      <alignment horizontal="center"/>
    </xf>
    <xf numFmtId="2" fontId="106" fillId="0" borderId="65" xfId="310" applyNumberFormat="1" applyFont="1" applyBorder="1" applyAlignment="1">
      <alignment horizontal="center"/>
    </xf>
    <xf numFmtId="172" fontId="106" fillId="0" borderId="68" xfId="344" applyNumberFormat="1" applyFont="1" applyBorder="1" applyAlignment="1">
      <alignment horizontal="center"/>
    </xf>
    <xf numFmtId="4" fontId="106" fillId="0" borderId="68" xfId="344" applyNumberFormat="1" applyFont="1" applyBorder="1" applyAlignment="1">
      <alignment horizontal="center"/>
    </xf>
    <xf numFmtId="2" fontId="79" fillId="0" borderId="68" xfId="484" applyNumberFormat="1" applyFont="1" applyBorder="1" applyAlignment="1">
      <alignment horizontal="center"/>
    </xf>
    <xf numFmtId="0" fontId="79" fillId="0" borderId="83" xfId="0" applyFont="1" applyBorder="1" applyAlignment="1">
      <alignment horizontal="center"/>
    </xf>
    <xf numFmtId="2" fontId="106" fillId="0" borderId="71" xfId="310" applyNumberFormat="1" applyFont="1" applyBorder="1" applyAlignment="1">
      <alignment horizontal="center"/>
    </xf>
    <xf numFmtId="0" fontId="12" fillId="26" borderId="83" xfId="0" applyFont="1" applyFill="1" applyBorder="1"/>
    <xf numFmtId="2" fontId="12" fillId="0" borderId="65" xfId="0" applyNumberFormat="1" applyFont="1" applyBorder="1" applyAlignment="1">
      <alignment horizontal="center"/>
    </xf>
    <xf numFmtId="2" fontId="79" fillId="0" borderId="65" xfId="0" applyNumberFormat="1" applyFont="1" applyBorder="1" applyAlignment="1">
      <alignment horizontal="center"/>
    </xf>
    <xf numFmtId="14" fontId="12" fillId="0" borderId="0" xfId="0" applyNumberFormat="1" applyFont="1" applyAlignment="1">
      <alignment horizontal="left"/>
    </xf>
    <xf numFmtId="14" fontId="12" fillId="0" borderId="0" xfId="0" applyNumberFormat="1" applyFont="1" applyAlignment="1">
      <alignment horizontal="center"/>
    </xf>
    <xf numFmtId="0" fontId="12" fillId="26" borderId="54" xfId="0" applyFont="1" applyFill="1" applyBorder="1" applyAlignment="1">
      <alignment horizontal="center" wrapText="1"/>
    </xf>
    <xf numFmtId="0" fontId="16" fillId="0" borderId="46" xfId="0" applyFont="1" applyBorder="1" applyAlignment="1">
      <alignment horizontal="center"/>
    </xf>
    <xf numFmtId="169" fontId="12" fillId="41" borderId="46" xfId="0" applyNumberFormat="1" applyFont="1" applyFill="1" applyBorder="1" applyAlignment="1">
      <alignment horizontal="center" wrapText="1"/>
    </xf>
    <xf numFmtId="0" fontId="12" fillId="41" borderId="46" xfId="0" applyFont="1" applyFill="1" applyBorder="1" applyAlignment="1">
      <alignment horizontal="center" wrapText="1"/>
    </xf>
    <xf numFmtId="0" fontId="12" fillId="26" borderId="55" xfId="0" applyFont="1" applyFill="1" applyBorder="1" applyAlignment="1">
      <alignment horizontal="center" wrapText="1"/>
    </xf>
    <xf numFmtId="0" fontId="106" fillId="0" borderId="43" xfId="0" applyFont="1" applyBorder="1" applyAlignment="1">
      <alignment horizontal="center"/>
    </xf>
    <xf numFmtId="0" fontId="12" fillId="0" borderId="43" xfId="0" applyFont="1" applyBorder="1"/>
    <xf numFmtId="165" fontId="12" fillId="0" borderId="68" xfId="0" applyNumberFormat="1" applyFont="1" applyBorder="1" applyAlignment="1">
      <alignment horizontal="center"/>
    </xf>
    <xf numFmtId="8" fontId="12" fillId="0" borderId="68" xfId="0" applyNumberFormat="1" applyFont="1" applyBorder="1" applyAlignment="1">
      <alignment horizontal="center"/>
    </xf>
    <xf numFmtId="0" fontId="12" fillId="0" borderId="34" xfId="0" applyFont="1" applyBorder="1" applyAlignment="1">
      <alignment horizontal="left"/>
    </xf>
    <xf numFmtId="0" fontId="12" fillId="0" borderId="35" xfId="0" applyFont="1" applyBorder="1" applyAlignment="1">
      <alignment horizontal="center"/>
    </xf>
    <xf numFmtId="172" fontId="12" fillId="0" borderId="35" xfId="0" applyNumberFormat="1" applyFont="1" applyBorder="1" applyAlignment="1">
      <alignment horizontal="center"/>
    </xf>
    <xf numFmtId="9" fontId="12" fillId="0" borderId="35" xfId="0" applyNumberFormat="1" applyFont="1" applyBorder="1" applyAlignment="1">
      <alignment horizontal="center"/>
    </xf>
    <xf numFmtId="49" fontId="12" fillId="0" borderId="35" xfId="0" applyNumberFormat="1" applyFont="1" applyBorder="1" applyAlignment="1">
      <alignment horizontal="center"/>
    </xf>
    <xf numFmtId="2" fontId="12" fillId="0" borderId="35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0" fontId="12" fillId="0" borderId="69" xfId="0" applyFont="1" applyBorder="1" applyAlignment="1">
      <alignment horizontal="left"/>
    </xf>
    <xf numFmtId="0" fontId="12" fillId="0" borderId="83" xfId="0" applyFont="1" applyBorder="1" applyAlignment="1">
      <alignment horizontal="center"/>
    </xf>
    <xf numFmtId="172" fontId="12" fillId="0" borderId="83" xfId="0" applyNumberFormat="1" applyFont="1" applyBorder="1" applyAlignment="1">
      <alignment horizontal="center"/>
    </xf>
    <xf numFmtId="9" fontId="12" fillId="0" borderId="83" xfId="0" applyNumberFormat="1" applyFont="1" applyBorder="1" applyAlignment="1">
      <alignment horizontal="center"/>
    </xf>
    <xf numFmtId="2" fontId="12" fillId="0" borderId="83" xfId="0" applyNumberFormat="1" applyFont="1" applyBorder="1" applyAlignment="1">
      <alignment horizontal="center"/>
    </xf>
    <xf numFmtId="2" fontId="12" fillId="0" borderId="71" xfId="0" applyNumberFormat="1" applyFont="1" applyBorder="1" applyAlignment="1">
      <alignment horizontal="center"/>
    </xf>
    <xf numFmtId="0" fontId="79" fillId="0" borderId="67" xfId="484" applyFont="1" applyBorder="1" applyAlignment="1">
      <alignment horizontal="left"/>
    </xf>
    <xf numFmtId="2" fontId="106" fillId="41" borderId="68" xfId="457" applyNumberFormat="1" applyFont="1" applyFill="1" applyBorder="1" applyAlignment="1">
      <alignment horizontal="center"/>
    </xf>
    <xf numFmtId="2" fontId="12" fillId="41" borderId="42" xfId="310" applyNumberFormat="1" applyFont="1" applyFill="1" applyBorder="1" applyAlignment="1">
      <alignment horizontal="center"/>
    </xf>
    <xf numFmtId="164" fontId="12" fillId="41" borderId="42" xfId="0" applyNumberFormat="1" applyFont="1" applyFill="1" applyBorder="1" applyAlignment="1">
      <alignment horizontal="center"/>
    </xf>
    <xf numFmtId="2" fontId="0" fillId="41" borderId="0" xfId="0" applyNumberFormat="1" applyFill="1"/>
    <xf numFmtId="0" fontId="79" fillId="41" borderId="74" xfId="515" applyFont="1" applyFill="1" applyBorder="1" applyAlignment="1">
      <alignment horizontal="left"/>
    </xf>
    <xf numFmtId="0" fontId="12" fillId="0" borderId="74" xfId="515" applyFont="1" applyBorder="1"/>
    <xf numFmtId="0" fontId="106" fillId="0" borderId="74" xfId="515" applyFont="1" applyBorder="1" applyAlignment="1">
      <alignment horizontal="left"/>
    </xf>
    <xf numFmtId="0" fontId="12" fillId="26" borderId="69" xfId="515" applyFont="1" applyFill="1" applyBorder="1"/>
    <xf numFmtId="165" fontId="12" fillId="26" borderId="83" xfId="515" applyNumberFormat="1" applyFont="1" applyFill="1" applyBorder="1" applyAlignment="1">
      <alignment horizontal="center"/>
    </xf>
    <xf numFmtId="165" fontId="12" fillId="26" borderId="71" xfId="515" applyNumberFormat="1" applyFont="1" applyFill="1" applyBorder="1" applyAlignment="1">
      <alignment horizontal="center"/>
    </xf>
    <xf numFmtId="165" fontId="12" fillId="26" borderId="0" xfId="515" applyNumberFormat="1" applyFont="1" applyFill="1" applyAlignment="1">
      <alignment horizontal="center"/>
    </xf>
    <xf numFmtId="10" fontId="12" fillId="26" borderId="0" xfId="515" applyNumberFormat="1" applyFont="1" applyFill="1" applyAlignment="1">
      <alignment horizontal="center"/>
    </xf>
    <xf numFmtId="0" fontId="12" fillId="26" borderId="40" xfId="515" applyFont="1" applyFill="1" applyBorder="1"/>
    <xf numFmtId="165" fontId="12" fillId="26" borderId="43" xfId="515" applyNumberFormat="1" applyFont="1" applyFill="1" applyBorder="1" applyAlignment="1">
      <alignment horizontal="center"/>
    </xf>
    <xf numFmtId="165" fontId="12" fillId="26" borderId="44" xfId="515" applyNumberFormat="1" applyFont="1" applyFill="1" applyBorder="1" applyAlignment="1">
      <alignment horizontal="center"/>
    </xf>
    <xf numFmtId="0" fontId="79" fillId="41" borderId="34" xfId="515" applyFont="1" applyFill="1" applyBorder="1" applyAlignment="1">
      <alignment horizontal="left"/>
    </xf>
    <xf numFmtId="0" fontId="79" fillId="41" borderId="67" xfId="515" applyFont="1" applyFill="1" applyBorder="1" applyAlignment="1">
      <alignment horizontal="left"/>
    </xf>
    <xf numFmtId="0" fontId="12" fillId="0" borderId="67" xfId="515" applyFont="1" applyBorder="1"/>
    <xf numFmtId="0" fontId="106" fillId="0" borderId="67" xfId="515" applyFont="1" applyBorder="1" applyAlignment="1">
      <alignment horizontal="left"/>
    </xf>
    <xf numFmtId="0" fontId="12" fillId="41" borderId="67" xfId="515" applyFont="1" applyFill="1" applyBorder="1"/>
    <xf numFmtId="0" fontId="106" fillId="41" borderId="67" xfId="515" applyFont="1" applyFill="1" applyBorder="1" applyAlignment="1">
      <alignment horizontal="left"/>
    </xf>
    <xf numFmtId="0" fontId="79" fillId="41" borderId="69" xfId="515" applyFont="1" applyFill="1" applyBorder="1" applyAlignment="1">
      <alignment horizontal="left"/>
    </xf>
    <xf numFmtId="0" fontId="106" fillId="0" borderId="50" xfId="0" applyFont="1" applyBorder="1" applyAlignment="1">
      <alignment horizontal="center"/>
    </xf>
    <xf numFmtId="0" fontId="106" fillId="0" borderId="79" xfId="0" applyFont="1" applyBorder="1" applyAlignment="1">
      <alignment horizontal="center"/>
    </xf>
    <xf numFmtId="0" fontId="106" fillId="0" borderId="80" xfId="0" applyFont="1" applyBorder="1" applyAlignment="1">
      <alignment horizontal="center"/>
    </xf>
    <xf numFmtId="0" fontId="106" fillId="0" borderId="25" xfId="0" applyFont="1" applyBorder="1" applyAlignment="1">
      <alignment horizontal="left" vertical="center"/>
    </xf>
    <xf numFmtId="0" fontId="106" fillId="0" borderId="74" xfId="0" applyFont="1" applyBorder="1" applyAlignment="1">
      <alignment horizontal="left" vertical="center"/>
    </xf>
    <xf numFmtId="0" fontId="106" fillId="0" borderId="77" xfId="0" applyFont="1" applyBorder="1" applyAlignment="1">
      <alignment horizontal="left" vertical="center"/>
    </xf>
    <xf numFmtId="0" fontId="12" fillId="41" borderId="25" xfId="0" applyFont="1" applyFill="1" applyBorder="1"/>
    <xf numFmtId="0" fontId="12" fillId="41" borderId="83" xfId="0" applyFont="1" applyFill="1" applyBorder="1"/>
    <xf numFmtId="172" fontId="12" fillId="41" borderId="83" xfId="718" applyNumberFormat="1" applyFont="1" applyFill="1" applyBorder="1" applyAlignment="1">
      <alignment horizontal="center"/>
    </xf>
    <xf numFmtId="0" fontId="79" fillId="0" borderId="74" xfId="515" applyFont="1" applyBorder="1" applyAlignment="1">
      <alignment horizontal="left"/>
    </xf>
    <xf numFmtId="164" fontId="106" fillId="0" borderId="67" xfId="515" applyNumberFormat="1" applyFont="1" applyBorder="1" applyAlignment="1">
      <alignment horizontal="center"/>
    </xf>
    <xf numFmtId="164" fontId="106" fillId="0" borderId="68" xfId="515" applyNumberFormat="1" applyFont="1" applyBorder="1" applyAlignment="1">
      <alignment horizontal="center"/>
    </xf>
    <xf numFmtId="164" fontId="106" fillId="0" borderId="65" xfId="515" applyNumberFormat="1" applyFont="1" applyBorder="1" applyAlignment="1">
      <alignment horizontal="center"/>
    </xf>
    <xf numFmtId="0" fontId="79" fillId="0" borderId="77" xfId="515" applyFont="1" applyBorder="1" applyAlignment="1">
      <alignment horizontal="left"/>
    </xf>
    <xf numFmtId="164" fontId="106" fillId="0" borderId="69" xfId="515" applyNumberFormat="1" applyFont="1" applyBorder="1" applyAlignment="1">
      <alignment horizontal="center"/>
    </xf>
    <xf numFmtId="164" fontId="106" fillId="0" borderId="83" xfId="515" applyNumberFormat="1" applyFont="1" applyBorder="1" applyAlignment="1">
      <alignment horizontal="center"/>
    </xf>
    <xf numFmtId="164" fontId="106" fillId="0" borderId="71" xfId="515" applyNumberFormat="1" applyFont="1" applyBorder="1" applyAlignment="1">
      <alignment horizontal="center"/>
    </xf>
    <xf numFmtId="0" fontId="12" fillId="26" borderId="49" xfId="515" applyFont="1" applyFill="1" applyBorder="1"/>
    <xf numFmtId="0" fontId="12" fillId="26" borderId="20" xfId="515" applyFont="1" applyFill="1" applyBorder="1"/>
    <xf numFmtId="164" fontId="12" fillId="0" borderId="69" xfId="515" applyNumberFormat="1" applyFont="1" applyBorder="1" applyAlignment="1">
      <alignment horizontal="center"/>
    </xf>
    <xf numFmtId="164" fontId="12" fillId="0" borderId="78" xfId="515" applyNumberFormat="1" applyFont="1" applyBorder="1" applyAlignment="1">
      <alignment horizontal="center"/>
    </xf>
    <xf numFmtId="0" fontId="32" fillId="26" borderId="0" xfId="515" applyFont="1" applyFill="1"/>
    <xf numFmtId="164" fontId="12" fillId="0" borderId="20" xfId="515" applyNumberFormat="1" applyFont="1" applyBorder="1"/>
    <xf numFmtId="164" fontId="12" fillId="0" borderId="11" xfId="515" applyNumberFormat="1" applyFont="1" applyBorder="1"/>
    <xf numFmtId="164" fontId="12" fillId="0" borderId="31" xfId="515" applyNumberFormat="1" applyFont="1" applyBorder="1" applyAlignment="1">
      <alignment horizontal="center"/>
    </xf>
    <xf numFmtId="164" fontId="12" fillId="0" borderId="0" xfId="515" applyNumberFormat="1" applyFont="1"/>
    <xf numFmtId="164" fontId="106" fillId="0" borderId="68" xfId="457" applyNumberFormat="1" applyFont="1" applyBorder="1" applyAlignment="1">
      <alignment horizontal="center"/>
    </xf>
    <xf numFmtId="164" fontId="106" fillId="0" borderId="79" xfId="457" applyNumberFormat="1" applyFont="1" applyBorder="1" applyAlignment="1">
      <alignment horizontal="center"/>
    </xf>
    <xf numFmtId="164" fontId="106" fillId="0" borderId="65" xfId="457" applyNumberFormat="1" applyFont="1" applyBorder="1" applyAlignment="1">
      <alignment horizontal="center"/>
    </xf>
    <xf numFmtId="164" fontId="106" fillId="0" borderId="69" xfId="457" applyNumberFormat="1" applyFont="1" applyBorder="1" applyAlignment="1">
      <alignment horizontal="center"/>
    </xf>
    <xf numFmtId="164" fontId="106" fillId="0" borderId="83" xfId="457" applyNumberFormat="1" applyFont="1" applyBorder="1" applyAlignment="1">
      <alignment horizontal="center"/>
    </xf>
    <xf numFmtId="164" fontId="106" fillId="0" borderId="80" xfId="457" applyNumberFormat="1" applyFont="1" applyBorder="1" applyAlignment="1">
      <alignment horizontal="center"/>
    </xf>
    <xf numFmtId="164" fontId="106" fillId="0" borderId="71" xfId="457" applyNumberFormat="1" applyFont="1" applyBorder="1" applyAlignment="1">
      <alignment horizontal="center"/>
    </xf>
    <xf numFmtId="164" fontId="106" fillId="0" borderId="34" xfId="515" applyNumberFormat="1" applyFont="1" applyBorder="1" applyAlignment="1">
      <alignment horizontal="center"/>
    </xf>
    <xf numFmtId="164" fontId="106" fillId="0" borderId="35" xfId="515" applyNumberFormat="1" applyFont="1" applyBorder="1" applyAlignment="1">
      <alignment horizontal="center"/>
    </xf>
    <xf numFmtId="165" fontId="12" fillId="0" borderId="71" xfId="573" applyNumberFormat="1" applyFont="1" applyBorder="1" applyAlignment="1">
      <alignment horizontal="center"/>
    </xf>
    <xf numFmtId="0" fontId="12" fillId="0" borderId="51" xfId="515" applyFont="1" applyBorder="1"/>
    <xf numFmtId="164" fontId="12" fillId="0" borderId="40" xfId="515" applyNumberFormat="1" applyFont="1" applyBorder="1" applyAlignment="1">
      <alignment horizontal="center"/>
    </xf>
    <xf numFmtId="164" fontId="12" fillId="0" borderId="49" xfId="515" applyNumberFormat="1" applyFont="1" applyBorder="1" applyAlignment="1">
      <alignment horizontal="center"/>
    </xf>
    <xf numFmtId="165" fontId="12" fillId="0" borderId="40" xfId="515" applyNumberFormat="1" applyFont="1" applyBorder="1" applyAlignment="1">
      <alignment horizontal="center"/>
    </xf>
    <xf numFmtId="165" fontId="12" fillId="0" borderId="43" xfId="515" applyNumberFormat="1" applyFont="1" applyBorder="1" applyAlignment="1">
      <alignment horizontal="center"/>
    </xf>
    <xf numFmtId="165" fontId="12" fillId="0" borderId="44" xfId="515" applyNumberFormat="1" applyFont="1" applyBorder="1" applyAlignment="1">
      <alignment horizontal="center"/>
    </xf>
    <xf numFmtId="0" fontId="12" fillId="0" borderId="78" xfId="515" applyFont="1" applyBorder="1"/>
    <xf numFmtId="164" fontId="12" fillId="0" borderId="77" xfId="515" applyNumberFormat="1" applyFont="1" applyBorder="1" applyAlignment="1">
      <alignment horizontal="center"/>
    </xf>
    <xf numFmtId="165" fontId="12" fillId="0" borderId="69" xfId="515" applyNumberFormat="1" applyFont="1" applyBorder="1" applyAlignment="1">
      <alignment horizontal="center"/>
    </xf>
    <xf numFmtId="165" fontId="12" fillId="0" borderId="83" xfId="515" applyNumberFormat="1" applyFont="1" applyBorder="1" applyAlignment="1">
      <alignment horizontal="center"/>
    </xf>
    <xf numFmtId="165" fontId="12" fillId="0" borderId="71" xfId="515" applyNumberFormat="1" applyFont="1" applyBorder="1" applyAlignment="1">
      <alignment horizontal="center"/>
    </xf>
    <xf numFmtId="0" fontId="12" fillId="0" borderId="28" xfId="515" applyFont="1" applyBorder="1"/>
    <xf numFmtId="164" fontId="12" fillId="0" borderId="37" xfId="515" applyNumberFormat="1" applyFont="1" applyBorder="1" applyAlignment="1">
      <alignment horizontal="center"/>
    </xf>
    <xf numFmtId="164" fontId="12" fillId="0" borderId="38" xfId="515" applyNumberFormat="1" applyFont="1" applyBorder="1" applyAlignment="1">
      <alignment horizontal="center"/>
    </xf>
    <xf numFmtId="164" fontId="12" fillId="0" borderId="39" xfId="515" applyNumberFormat="1" applyFont="1" applyBorder="1"/>
    <xf numFmtId="165" fontId="12" fillId="0" borderId="41" xfId="515" applyNumberFormat="1" applyFont="1" applyBorder="1" applyAlignment="1">
      <alignment horizontal="center"/>
    </xf>
    <xf numFmtId="165" fontId="12" fillId="0" borderId="20" xfId="515" applyNumberFormat="1" applyFont="1" applyBorder="1" applyAlignment="1">
      <alignment horizontal="center"/>
    </xf>
    <xf numFmtId="165" fontId="12" fillId="0" borderId="31" xfId="515" applyNumberFormat="1" applyFont="1" applyBorder="1" applyAlignment="1">
      <alignment horizontal="center"/>
    </xf>
    <xf numFmtId="0" fontId="16" fillId="0" borderId="0" xfId="515" applyFont="1"/>
    <xf numFmtId="164" fontId="12" fillId="0" borderId="0" xfId="515" applyNumberFormat="1" applyFont="1" applyAlignment="1">
      <alignment horizontal="center"/>
    </xf>
    <xf numFmtId="165" fontId="12" fillId="0" borderId="0" xfId="515" applyNumberFormat="1" applyFont="1" applyAlignment="1">
      <alignment horizontal="center"/>
    </xf>
    <xf numFmtId="0" fontId="79" fillId="0" borderId="25" xfId="457" applyFont="1" applyBorder="1" applyAlignment="1">
      <alignment horizontal="left"/>
    </xf>
    <xf numFmtId="164" fontId="106" fillId="0" borderId="34" xfId="457" applyNumberFormat="1" applyFont="1" applyBorder="1" applyAlignment="1">
      <alignment horizontal="center"/>
    </xf>
    <xf numFmtId="164" fontId="106" fillId="0" borderId="35" xfId="457" applyNumberFormat="1" applyFont="1" applyBorder="1" applyAlignment="1">
      <alignment horizontal="center"/>
    </xf>
    <xf numFmtId="164" fontId="106" fillId="0" borderId="50" xfId="457" applyNumberFormat="1" applyFont="1" applyBorder="1" applyAlignment="1">
      <alignment horizontal="center"/>
    </xf>
    <xf numFmtId="164" fontId="106" fillId="0" borderId="40" xfId="457" applyNumberFormat="1" applyFont="1" applyBorder="1" applyAlignment="1">
      <alignment horizontal="center"/>
    </xf>
    <xf numFmtId="164" fontId="106" fillId="0" borderId="43" xfId="457" applyNumberFormat="1" applyFont="1" applyBorder="1" applyAlignment="1">
      <alignment horizontal="center"/>
    </xf>
    <xf numFmtId="164" fontId="106" fillId="0" borderId="84" xfId="457" applyNumberFormat="1" applyFont="1" applyBorder="1" applyAlignment="1">
      <alignment horizontal="center"/>
    </xf>
    <xf numFmtId="165" fontId="12" fillId="0" borderId="40" xfId="573" applyNumberFormat="1" applyFont="1" applyFill="1" applyBorder="1" applyAlignment="1">
      <alignment horizontal="center"/>
    </xf>
    <xf numFmtId="165" fontId="12" fillId="0" borderId="43" xfId="573" applyNumberFormat="1" applyFont="1" applyFill="1" applyBorder="1" applyAlignment="1">
      <alignment horizontal="center" wrapText="1"/>
    </xf>
    <xf numFmtId="0" fontId="106" fillId="0" borderId="74" xfId="457" applyFont="1" applyBorder="1" applyAlignment="1">
      <alignment horizontal="left"/>
    </xf>
    <xf numFmtId="0" fontId="12" fillId="0" borderId="67" xfId="457" applyFont="1" applyBorder="1" applyAlignment="1">
      <alignment horizontal="left"/>
    </xf>
    <xf numFmtId="0" fontId="79" fillId="0" borderId="74" xfId="457" applyFont="1" applyBorder="1" applyAlignment="1">
      <alignment horizontal="left"/>
    </xf>
    <xf numFmtId="164" fontId="106" fillId="0" borderId="62" xfId="457" applyNumberFormat="1" applyFont="1" applyBorder="1" applyAlignment="1">
      <alignment horizontal="center"/>
    </xf>
    <xf numFmtId="164" fontId="106" fillId="0" borderId="53" xfId="457" applyNumberFormat="1" applyFont="1" applyBorder="1" applyAlignment="1">
      <alignment horizontal="center"/>
    </xf>
    <xf numFmtId="0" fontId="79" fillId="0" borderId="25" xfId="515" applyFont="1" applyBorder="1" applyAlignment="1">
      <alignment horizontal="left"/>
    </xf>
    <xf numFmtId="165" fontId="12" fillId="0" borderId="35" xfId="484" applyNumberFormat="1" applyFont="1" applyBorder="1" applyAlignment="1">
      <alignment horizontal="center"/>
    </xf>
    <xf numFmtId="165" fontId="12" fillId="0" borderId="36" xfId="484" applyNumberFormat="1" applyFont="1" applyBorder="1" applyAlignment="1">
      <alignment horizontal="center"/>
    </xf>
    <xf numFmtId="165" fontId="12" fillId="26" borderId="82" xfId="484" applyNumberFormat="1" applyFont="1" applyFill="1" applyBorder="1" applyAlignment="1">
      <alignment horizontal="center"/>
    </xf>
    <xf numFmtId="165" fontId="12" fillId="0" borderId="65" xfId="484" applyNumberFormat="1" applyFont="1" applyBorder="1" applyAlignment="1">
      <alignment horizontal="center"/>
    </xf>
    <xf numFmtId="0" fontId="12" fillId="0" borderId="74" xfId="515" applyFont="1" applyBorder="1" applyAlignment="1">
      <alignment horizontal="left"/>
    </xf>
    <xf numFmtId="165" fontId="12" fillId="0" borderId="71" xfId="484" applyNumberFormat="1" applyFont="1" applyBorder="1" applyAlignment="1">
      <alignment horizontal="center"/>
    </xf>
    <xf numFmtId="165" fontId="12" fillId="26" borderId="72" xfId="484" applyNumberFormat="1" applyFont="1" applyFill="1" applyBorder="1" applyAlignment="1">
      <alignment horizontal="center"/>
    </xf>
    <xf numFmtId="165" fontId="12" fillId="26" borderId="84" xfId="484" applyNumberFormat="1" applyFont="1" applyFill="1" applyBorder="1" applyAlignment="1">
      <alignment horizontal="center"/>
    </xf>
    <xf numFmtId="0" fontId="106" fillId="0" borderId="0" xfId="0" applyFont="1" applyAlignment="1">
      <alignment horizontal="left"/>
    </xf>
    <xf numFmtId="0" fontId="79" fillId="41" borderId="0" xfId="0" applyFont="1" applyFill="1" applyAlignment="1">
      <alignment horizontal="left"/>
    </xf>
    <xf numFmtId="0" fontId="106" fillId="41" borderId="62" xfId="0" applyFont="1" applyFill="1" applyBorder="1" applyAlignment="1">
      <alignment horizontal="center"/>
    </xf>
    <xf numFmtId="0" fontId="106" fillId="41" borderId="63" xfId="0" applyFont="1" applyFill="1" applyBorder="1" applyAlignment="1">
      <alignment horizontal="center"/>
    </xf>
    <xf numFmtId="10" fontId="12" fillId="42" borderId="68" xfId="573" applyNumberFormat="1" applyFont="1" applyFill="1" applyBorder="1" applyAlignment="1">
      <alignment horizontal="center"/>
    </xf>
    <xf numFmtId="10" fontId="19" fillId="26" borderId="68" xfId="457" applyNumberFormat="1" applyFont="1" applyFill="1" applyBorder="1" applyAlignment="1">
      <alignment horizontal="center"/>
    </xf>
    <xf numFmtId="10" fontId="19" fillId="0" borderId="68" xfId="457" applyNumberFormat="1" applyFont="1" applyBorder="1" applyAlignment="1">
      <alignment horizontal="center"/>
    </xf>
    <xf numFmtId="0" fontId="12" fillId="0" borderId="67" xfId="554" applyFont="1" applyBorder="1" applyAlignment="1">
      <alignment horizontal="left"/>
    </xf>
    <xf numFmtId="0" fontId="19" fillId="0" borderId="67" xfId="554" applyFont="1" applyBorder="1" applyAlignment="1">
      <alignment horizontal="left"/>
    </xf>
    <xf numFmtId="10" fontId="19" fillId="0" borderId="65" xfId="554" applyNumberFormat="1" applyFont="1" applyBorder="1" applyAlignment="1">
      <alignment horizontal="center"/>
    </xf>
    <xf numFmtId="10" fontId="12" fillId="26" borderId="83" xfId="457" applyNumberFormat="1" applyFont="1" applyFill="1" applyBorder="1" applyAlignment="1">
      <alignment horizontal="center"/>
    </xf>
    <xf numFmtId="174" fontId="12" fillId="0" borderId="83" xfId="554" applyNumberFormat="1" applyFont="1" applyBorder="1" applyAlignment="1">
      <alignment horizontal="center"/>
    </xf>
    <xf numFmtId="10" fontId="14" fillId="0" borderId="75" xfId="573" applyNumberFormat="1" applyFont="1" applyBorder="1"/>
    <xf numFmtId="0" fontId="12" fillId="0" borderId="0" xfId="457" applyFont="1"/>
    <xf numFmtId="0" fontId="20" fillId="0" borderId="0" xfId="555" applyAlignment="1">
      <alignment horizontal="centerContinuous"/>
    </xf>
    <xf numFmtId="0" fontId="12" fillId="0" borderId="32" xfId="710" applyFont="1" applyBorder="1" applyAlignment="1">
      <alignment horizontal="center"/>
    </xf>
    <xf numFmtId="0" fontId="12" fillId="0" borderId="30" xfId="710" applyFont="1" applyBorder="1" applyAlignment="1">
      <alignment horizontal="center"/>
    </xf>
    <xf numFmtId="0" fontId="12" fillId="0" borderId="45" xfId="710" applyFont="1" applyBorder="1" applyAlignment="1">
      <alignment horizontal="center"/>
    </xf>
    <xf numFmtId="43" fontId="12" fillId="0" borderId="35" xfId="312" applyFont="1" applyBorder="1"/>
    <xf numFmtId="43" fontId="106" fillId="0" borderId="35" xfId="312" applyFont="1" applyBorder="1" applyAlignment="1">
      <alignment horizontal="center" vertical="center"/>
    </xf>
    <xf numFmtId="43" fontId="12" fillId="0" borderId="68" xfId="312" applyFont="1" applyBorder="1"/>
    <xf numFmtId="43" fontId="106" fillId="0" borderId="68" xfId="312" applyFont="1" applyBorder="1" applyAlignment="1">
      <alignment horizontal="center" vertical="center"/>
    </xf>
    <xf numFmtId="43" fontId="106" fillId="0" borderId="68" xfId="312" applyFont="1" applyBorder="1" applyAlignment="1">
      <alignment horizontal="center"/>
    </xf>
    <xf numFmtId="0" fontId="12" fillId="41" borderId="0" xfId="457" applyFont="1" applyFill="1"/>
    <xf numFmtId="0" fontId="9" fillId="41" borderId="0" xfId="457" applyFill="1"/>
    <xf numFmtId="2" fontId="12" fillId="41" borderId="0" xfId="457" applyNumberFormat="1" applyFont="1" applyFill="1" applyAlignment="1">
      <alignment horizontal="center"/>
    </xf>
    <xf numFmtId="2" fontId="106" fillId="0" borderId="68" xfId="312" applyNumberFormat="1" applyFont="1" applyBorder="1" applyAlignment="1">
      <alignment horizontal="center"/>
    </xf>
    <xf numFmtId="0" fontId="12" fillId="0" borderId="69" xfId="460" applyFont="1" applyBorder="1" applyAlignment="1">
      <alignment horizontal="center"/>
    </xf>
    <xf numFmtId="2" fontId="12" fillId="0" borderId="83" xfId="460" applyNumberFormat="1" applyFont="1" applyBorder="1" applyAlignment="1">
      <alignment horizontal="center"/>
    </xf>
    <xf numFmtId="2" fontId="12" fillId="0" borderId="71" xfId="460" applyNumberFormat="1" applyFont="1" applyBorder="1" applyAlignment="1">
      <alignment horizontal="center"/>
    </xf>
    <xf numFmtId="2" fontId="12" fillId="0" borderId="76" xfId="710" applyNumberFormat="1" applyFont="1" applyBorder="1"/>
    <xf numFmtId="0" fontId="15" fillId="0" borderId="0" xfId="710" applyFont="1" applyAlignment="1">
      <alignment horizontal="center"/>
    </xf>
    <xf numFmtId="0" fontId="12" fillId="0" borderId="40" xfId="554" applyFont="1" applyBorder="1" applyAlignment="1">
      <alignment horizontal="left"/>
    </xf>
    <xf numFmtId="10" fontId="12" fillId="42" borderId="43" xfId="573" applyNumberFormat="1" applyFont="1" applyFill="1" applyBorder="1" applyAlignment="1">
      <alignment horizontal="center"/>
    </xf>
    <xf numFmtId="10" fontId="12" fillId="0" borderId="44" xfId="554" applyNumberFormat="1" applyFont="1" applyBorder="1" applyAlignment="1">
      <alignment horizontal="center"/>
    </xf>
    <xf numFmtId="0" fontId="12" fillId="42" borderId="20" xfId="554" applyFont="1" applyFill="1" applyBorder="1" applyAlignment="1">
      <alignment horizontal="left"/>
    </xf>
    <xf numFmtId="0" fontId="12" fillId="42" borderId="20" xfId="554" applyFont="1" applyFill="1" applyBorder="1" applyAlignment="1">
      <alignment horizontal="centerContinuous"/>
    </xf>
    <xf numFmtId="0" fontId="12" fillId="42" borderId="28" xfId="554" applyFont="1" applyFill="1" applyBorder="1" applyAlignment="1">
      <alignment horizontal="centerContinuous"/>
    </xf>
    <xf numFmtId="0" fontId="12" fillId="42" borderId="31" xfId="554" applyFont="1" applyFill="1" applyBorder="1" applyAlignment="1">
      <alignment horizontal="left"/>
    </xf>
    <xf numFmtId="0" fontId="12" fillId="41" borderId="0" xfId="0" applyFont="1" applyFill="1"/>
    <xf numFmtId="0" fontId="9" fillId="41" borderId="0" xfId="0" applyFont="1" applyFill="1"/>
    <xf numFmtId="10" fontId="0" fillId="41" borderId="0" xfId="0" applyNumberFormat="1" applyFill="1"/>
    <xf numFmtId="10" fontId="9" fillId="41" borderId="0" xfId="0" applyNumberFormat="1" applyFont="1" applyFill="1"/>
    <xf numFmtId="0" fontId="12" fillId="41" borderId="43" xfId="0" applyFont="1" applyFill="1" applyBorder="1"/>
    <xf numFmtId="172" fontId="12" fillId="41" borderId="43" xfId="718" applyNumberFormat="1" applyFont="1" applyFill="1" applyBorder="1" applyAlignment="1">
      <alignment horizontal="center"/>
    </xf>
    <xf numFmtId="165" fontId="12" fillId="41" borderId="43" xfId="0" applyNumberFormat="1" applyFont="1" applyFill="1" applyBorder="1" applyAlignment="1">
      <alignment horizontal="center"/>
    </xf>
    <xf numFmtId="165" fontId="12" fillId="41" borderId="44" xfId="0" applyNumberFormat="1" applyFont="1" applyFill="1" applyBorder="1" applyAlignment="1">
      <alignment horizontal="center"/>
    </xf>
    <xf numFmtId="2" fontId="106" fillId="0" borderId="75" xfId="0" applyNumberFormat="1" applyFont="1" applyBorder="1" applyAlignment="1">
      <alignment horizontal="center"/>
    </xf>
    <xf numFmtId="0" fontId="106" fillId="0" borderId="65" xfId="0" applyFont="1" applyBorder="1" applyAlignment="1">
      <alignment horizontal="center"/>
    </xf>
    <xf numFmtId="172" fontId="12" fillId="0" borderId="35" xfId="718" applyNumberFormat="1" applyFont="1" applyBorder="1" applyAlignment="1">
      <alignment horizontal="center"/>
    </xf>
    <xf numFmtId="172" fontId="12" fillId="0" borderId="68" xfId="718" applyNumberFormat="1" applyFont="1" applyBorder="1" applyAlignment="1">
      <alignment horizontal="center"/>
    </xf>
    <xf numFmtId="172" fontId="12" fillId="0" borderId="83" xfId="718" applyNumberFormat="1" applyFont="1" applyBorder="1" applyAlignment="1">
      <alignment horizontal="center"/>
    </xf>
    <xf numFmtId="0" fontId="106" fillId="0" borderId="67" xfId="0" applyFont="1" applyBorder="1" applyAlignment="1">
      <alignment horizontal="left" vertical="center"/>
    </xf>
    <xf numFmtId="9" fontId="12" fillId="0" borderId="68" xfId="573" applyFont="1" applyBorder="1" applyAlignment="1">
      <alignment horizontal="center"/>
    </xf>
    <xf numFmtId="164" fontId="106" fillId="0" borderId="36" xfId="515" applyNumberFormat="1" applyFont="1" applyBorder="1" applyAlignment="1">
      <alignment horizontal="center"/>
    </xf>
    <xf numFmtId="164" fontId="106" fillId="0" borderId="50" xfId="515" applyNumberFormat="1" applyFont="1" applyBorder="1" applyAlignment="1">
      <alignment horizontal="center"/>
    </xf>
    <xf numFmtId="164" fontId="106" fillId="0" borderId="79" xfId="515" applyNumberFormat="1" applyFont="1" applyBorder="1" applyAlignment="1">
      <alignment horizontal="center"/>
    </xf>
    <xf numFmtId="164" fontId="106" fillId="0" borderId="80" xfId="515" applyNumberFormat="1" applyFont="1" applyBorder="1" applyAlignment="1">
      <alignment horizontal="center"/>
    </xf>
    <xf numFmtId="10" fontId="12" fillId="0" borderId="68" xfId="484" applyNumberFormat="1" applyFont="1" applyBorder="1" applyAlignment="1">
      <alignment horizontal="center"/>
    </xf>
    <xf numFmtId="10" fontId="12" fillId="0" borderId="35" xfId="484" applyNumberFormat="1" applyFont="1" applyBorder="1" applyAlignment="1">
      <alignment horizontal="center"/>
    </xf>
    <xf numFmtId="10" fontId="12" fillId="0" borderId="83" xfId="484" applyNumberFormat="1" applyFont="1" applyBorder="1" applyAlignment="1">
      <alignment horizontal="center"/>
    </xf>
    <xf numFmtId="0" fontId="12" fillId="0" borderId="74" xfId="0" applyFont="1" applyBorder="1" applyAlignment="1">
      <alignment horizontal="left"/>
    </xf>
    <xf numFmtId="10" fontId="12" fillId="0" borderId="76" xfId="484" applyNumberFormat="1" applyFont="1" applyBorder="1" applyAlignment="1">
      <alignment horizontal="center"/>
    </xf>
    <xf numFmtId="165" fontId="12" fillId="0" borderId="50" xfId="484" applyNumberFormat="1" applyFont="1" applyBorder="1" applyAlignment="1">
      <alignment horizontal="center"/>
    </xf>
    <xf numFmtId="0" fontId="12" fillId="26" borderId="22" xfId="484" applyFont="1" applyFill="1" applyBorder="1" applyAlignment="1">
      <alignment horizontal="left"/>
    </xf>
    <xf numFmtId="0" fontId="12" fillId="0" borderId="74" xfId="457" applyFont="1" applyBorder="1"/>
    <xf numFmtId="10" fontId="12" fillId="0" borderId="58" xfId="484" applyNumberFormat="1" applyFont="1" applyBorder="1" applyAlignment="1">
      <alignment horizontal="center"/>
    </xf>
    <xf numFmtId="165" fontId="12" fillId="26" borderId="73" xfId="484" applyNumberFormat="1" applyFont="1" applyFill="1" applyBorder="1" applyAlignment="1">
      <alignment horizontal="center"/>
    </xf>
    <xf numFmtId="0" fontId="12" fillId="26" borderId="29" xfId="484" applyFont="1" applyFill="1" applyBorder="1" applyAlignment="1">
      <alignment horizontal="center"/>
    </xf>
    <xf numFmtId="0" fontId="12" fillId="0" borderId="47" xfId="484" applyFont="1" applyBorder="1" applyAlignment="1">
      <alignment horizontal="center"/>
    </xf>
    <xf numFmtId="0" fontId="12" fillId="0" borderId="75" xfId="484" applyFont="1" applyBorder="1" applyAlignment="1">
      <alignment horizontal="center"/>
    </xf>
    <xf numFmtId="0" fontId="79" fillId="0" borderId="47" xfId="0" applyFont="1" applyBorder="1" applyAlignment="1">
      <alignment horizontal="center"/>
    </xf>
    <xf numFmtId="0" fontId="12" fillId="0" borderId="78" xfId="0" applyFont="1" applyBorder="1" applyAlignment="1">
      <alignment horizontal="center"/>
    </xf>
    <xf numFmtId="0" fontId="12" fillId="26" borderId="16" xfId="484" applyFont="1" applyFill="1" applyBorder="1" applyAlignment="1">
      <alignment horizontal="left"/>
    </xf>
    <xf numFmtId="0" fontId="79" fillId="0" borderId="49" xfId="515" applyFont="1" applyBorder="1" applyAlignment="1">
      <alignment horizontal="left"/>
    </xf>
    <xf numFmtId="0" fontId="12" fillId="0" borderId="77" xfId="515" applyFont="1" applyBorder="1" applyAlignment="1">
      <alignment horizontal="left"/>
    </xf>
    <xf numFmtId="165" fontId="12" fillId="26" borderId="56" xfId="484" applyNumberFormat="1" applyFont="1" applyFill="1" applyBorder="1" applyAlignment="1">
      <alignment horizontal="center"/>
    </xf>
    <xf numFmtId="10" fontId="12" fillId="0" borderId="73" xfId="484" applyNumberFormat="1" applyFont="1" applyBorder="1" applyAlignment="1">
      <alignment horizontal="center"/>
    </xf>
    <xf numFmtId="165" fontId="12" fillId="26" borderId="57" xfId="484" applyNumberFormat="1" applyFont="1" applyFill="1" applyBorder="1" applyAlignment="1">
      <alignment horizontal="center"/>
    </xf>
    <xf numFmtId="0" fontId="12" fillId="0" borderId="78" xfId="484" applyFont="1" applyBorder="1" applyAlignment="1">
      <alignment horizontal="center"/>
    </xf>
    <xf numFmtId="0" fontId="79" fillId="0" borderId="51" xfId="515" applyFont="1" applyBorder="1" applyAlignment="1">
      <alignment horizontal="center"/>
    </xf>
    <xf numFmtId="0" fontId="12" fillId="0" borderId="78" xfId="515" applyFont="1" applyBorder="1" applyAlignment="1">
      <alignment horizontal="center"/>
    </xf>
    <xf numFmtId="10" fontId="12" fillId="0" borderId="36" xfId="484" applyNumberFormat="1" applyFont="1" applyBorder="1" applyAlignment="1">
      <alignment horizontal="center"/>
    </xf>
    <xf numFmtId="2" fontId="106" fillId="0" borderId="0" xfId="0" applyNumberFormat="1" applyFont="1" applyAlignment="1">
      <alignment horizontal="center"/>
    </xf>
    <xf numFmtId="0" fontId="79" fillId="0" borderId="40" xfId="0" applyFont="1" applyBorder="1" applyAlignment="1">
      <alignment horizontal="left"/>
    </xf>
    <xf numFmtId="2" fontId="106" fillId="41" borderId="43" xfId="0" applyNumberFormat="1" applyFont="1" applyFill="1" applyBorder="1" applyAlignment="1">
      <alignment horizontal="center"/>
    </xf>
    <xf numFmtId="2" fontId="12" fillId="0" borderId="51" xfId="0" applyNumberFormat="1" applyFont="1" applyBorder="1" applyAlignment="1">
      <alignment horizontal="center"/>
    </xf>
    <xf numFmtId="2" fontId="13" fillId="41" borderId="23" xfId="0" applyNumberFormat="1" applyFont="1" applyFill="1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12" fillId="41" borderId="87" xfId="0" applyFont="1" applyFill="1" applyBorder="1" applyAlignment="1">
      <alignment horizontal="center" wrapText="1"/>
    </xf>
    <xf numFmtId="0" fontId="12" fillId="41" borderId="88" xfId="0" applyFont="1" applyFill="1" applyBorder="1" applyAlignment="1">
      <alignment horizontal="center" wrapText="1"/>
    </xf>
    <xf numFmtId="0" fontId="12" fillId="41" borderId="40" xfId="0" applyFont="1" applyFill="1" applyBorder="1"/>
    <xf numFmtId="4" fontId="12" fillId="41" borderId="43" xfId="310" applyNumberFormat="1" applyFont="1" applyFill="1" applyBorder="1" applyAlignment="1">
      <alignment horizontal="center"/>
    </xf>
    <xf numFmtId="4" fontId="12" fillId="41" borderId="84" xfId="310" applyNumberFormat="1" applyFont="1" applyFill="1" applyBorder="1" applyAlignment="1">
      <alignment horizontal="center"/>
    </xf>
    <xf numFmtId="4" fontId="12" fillId="41" borderId="51" xfId="310" applyNumberFormat="1" applyFont="1" applyFill="1" applyBorder="1" applyAlignment="1">
      <alignment horizontal="center"/>
    </xf>
    <xf numFmtId="2" fontId="106" fillId="0" borderId="68" xfId="0" applyNumberFormat="1" applyFont="1" applyBorder="1" applyAlignment="1">
      <alignment horizontal="center"/>
    </xf>
    <xf numFmtId="0" fontId="79" fillId="41" borderId="34" xfId="0" applyFont="1" applyFill="1" applyBorder="1" applyAlignment="1">
      <alignment horizontal="left"/>
    </xf>
    <xf numFmtId="2" fontId="106" fillId="0" borderId="35" xfId="0" applyNumberFormat="1" applyFont="1" applyBorder="1" applyAlignment="1">
      <alignment horizontal="center"/>
    </xf>
    <xf numFmtId="2" fontId="106" fillId="0" borderId="83" xfId="0" applyNumberFormat="1" applyFont="1" applyBorder="1" applyAlignment="1">
      <alignment horizontal="center"/>
    </xf>
    <xf numFmtId="0" fontId="12" fillId="41" borderId="16" xfId="0" applyFont="1" applyFill="1" applyBorder="1" applyAlignment="1">
      <alignment horizontal="center" wrapText="1"/>
    </xf>
    <xf numFmtId="10" fontId="11" fillId="0" borderId="0" xfId="554" applyNumberFormat="1"/>
    <xf numFmtId="0" fontId="12" fillId="0" borderId="0" xfId="554" applyFont="1" applyAlignment="1">
      <alignment horizontal="left"/>
    </xf>
    <xf numFmtId="10" fontId="12" fillId="26" borderId="0" xfId="457" applyNumberFormat="1" applyFont="1" applyFill="1" applyAlignment="1">
      <alignment horizontal="center"/>
    </xf>
    <xf numFmtId="174" fontId="12" fillId="0" borderId="0" xfId="554" applyNumberFormat="1" applyFont="1" applyAlignment="1">
      <alignment horizontal="center"/>
    </xf>
    <xf numFmtId="10" fontId="12" fillId="26" borderId="0" xfId="457" applyNumberFormat="1" applyFont="1" applyFill="1" applyAlignment="1">
      <alignment horizontal="centerContinuous"/>
    </xf>
    <xf numFmtId="174" fontId="12" fillId="0" borderId="0" xfId="554" applyNumberFormat="1" applyFont="1" applyAlignment="1">
      <alignment horizontal="centerContinuous"/>
    </xf>
    <xf numFmtId="10" fontId="12" fillId="42" borderId="44" xfId="573" applyNumberFormat="1" applyFont="1" applyFill="1" applyBorder="1" applyAlignment="1">
      <alignment horizontal="center"/>
    </xf>
    <xf numFmtId="10" fontId="19" fillId="0" borderId="65" xfId="457" applyNumberFormat="1" applyFont="1" applyBorder="1" applyAlignment="1">
      <alignment horizontal="center"/>
    </xf>
    <xf numFmtId="174" fontId="12" fillId="0" borderId="71" xfId="554" applyNumberFormat="1" applyFont="1" applyBorder="1" applyAlignment="1">
      <alignment horizontal="center"/>
    </xf>
    <xf numFmtId="10" fontId="19" fillId="42" borderId="43" xfId="573" applyNumberFormat="1" applyFont="1" applyFill="1" applyBorder="1" applyAlignment="1">
      <alignment horizontal="center"/>
    </xf>
    <xf numFmtId="10" fontId="12" fillId="42" borderId="65" xfId="573" applyNumberFormat="1" applyFont="1" applyFill="1" applyBorder="1" applyAlignment="1">
      <alignment horizontal="center"/>
    </xf>
    <xf numFmtId="0" fontId="108" fillId="0" borderId="34" xfId="739" applyFont="1" applyBorder="1" applyAlignment="1">
      <alignment horizontal="center"/>
    </xf>
    <xf numFmtId="2" fontId="106" fillId="0" borderId="35" xfId="0" applyNumberFormat="1" applyFont="1" applyBorder="1" applyAlignment="1">
      <alignment horizontal="center" vertical="center"/>
    </xf>
    <xf numFmtId="2" fontId="106" fillId="0" borderId="36" xfId="0" applyNumberFormat="1" applyFont="1" applyBorder="1" applyAlignment="1">
      <alignment horizontal="center" vertical="center"/>
    </xf>
    <xf numFmtId="0" fontId="108" fillId="0" borderId="67" xfId="739" applyFont="1" applyBorder="1" applyAlignment="1">
      <alignment horizontal="center"/>
    </xf>
    <xf numFmtId="2" fontId="106" fillId="0" borderId="68" xfId="0" applyNumberFormat="1" applyFont="1" applyBorder="1" applyAlignment="1">
      <alignment horizontal="center" vertical="center"/>
    </xf>
    <xf numFmtId="2" fontId="106" fillId="0" borderId="65" xfId="0" applyNumberFormat="1" applyFont="1" applyBorder="1" applyAlignment="1">
      <alignment horizontal="center" vertical="center"/>
    </xf>
    <xf numFmtId="0" fontId="106" fillId="0" borderId="68" xfId="0" applyFont="1" applyBorder="1" applyAlignment="1">
      <alignment horizontal="center" vertical="center"/>
    </xf>
    <xf numFmtId="0" fontId="106" fillId="0" borderId="65" xfId="0" applyFont="1" applyBorder="1" applyAlignment="1">
      <alignment horizontal="center" vertical="center"/>
    </xf>
    <xf numFmtId="2" fontId="106" fillId="0" borderId="65" xfId="0" applyNumberFormat="1" applyFont="1" applyBorder="1" applyAlignment="1">
      <alignment horizontal="center"/>
    </xf>
    <xf numFmtId="173" fontId="79" fillId="0" borderId="0" xfId="0" applyNumberFormat="1" applyFont="1" applyAlignment="1">
      <alignment horizontal="right" vertical="top" wrapText="1"/>
    </xf>
    <xf numFmtId="173" fontId="114" fillId="0" borderId="0" xfId="0" applyNumberFormat="1" applyFont="1" applyAlignment="1">
      <alignment horizontal="right" vertical="top" wrapText="1"/>
    </xf>
    <xf numFmtId="10" fontId="12" fillId="41" borderId="36" xfId="0" applyNumberFormat="1" applyFont="1" applyFill="1" applyBorder="1" applyAlignment="1">
      <alignment horizontal="center"/>
    </xf>
    <xf numFmtId="10" fontId="12" fillId="41" borderId="65" xfId="0" applyNumberFormat="1" applyFont="1" applyFill="1" applyBorder="1" applyAlignment="1">
      <alignment horizontal="center"/>
    </xf>
    <xf numFmtId="10" fontId="12" fillId="41" borderId="71" xfId="0" applyNumberFormat="1" applyFont="1" applyFill="1" applyBorder="1" applyAlignment="1">
      <alignment horizontal="center"/>
    </xf>
    <xf numFmtId="0" fontId="15" fillId="0" borderId="0" xfId="710" applyFont="1" applyAlignment="1">
      <alignment horizontal="left"/>
    </xf>
    <xf numFmtId="0" fontId="0" fillId="41" borderId="0" xfId="0" applyFill="1" applyAlignment="1">
      <alignment horizontal="centerContinuous"/>
    </xf>
    <xf numFmtId="0" fontId="15" fillId="41" borderId="0" xfId="484" applyFont="1" applyFill="1" applyAlignment="1">
      <alignment horizontal="centerContinuous"/>
    </xf>
    <xf numFmtId="0" fontId="32" fillId="41" borderId="0" xfId="0" applyFont="1" applyFill="1"/>
    <xf numFmtId="0" fontId="12" fillId="41" borderId="0" xfId="457" applyFont="1" applyFill="1" applyAlignment="1">
      <alignment horizontal="centerContinuous"/>
    </xf>
    <xf numFmtId="0" fontId="9" fillId="41" borderId="0" xfId="457" applyFill="1" applyAlignment="1">
      <alignment horizontal="centerContinuous"/>
    </xf>
    <xf numFmtId="0" fontId="32" fillId="41" borderId="0" xfId="457" applyFont="1" applyFill="1"/>
    <xf numFmtId="0" fontId="79" fillId="0" borderId="74" xfId="484" applyFont="1" applyBorder="1" applyAlignment="1">
      <alignment horizontal="left"/>
    </xf>
    <xf numFmtId="0" fontId="106" fillId="41" borderId="76" xfId="0" applyFont="1" applyFill="1" applyBorder="1" applyAlignment="1">
      <alignment horizontal="center"/>
    </xf>
    <xf numFmtId="0" fontId="106" fillId="0" borderId="76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06" fillId="41" borderId="73" xfId="0" applyFont="1" applyFill="1" applyBorder="1" applyAlignment="1">
      <alignment horizontal="center"/>
    </xf>
    <xf numFmtId="2" fontId="106" fillId="41" borderId="47" xfId="0" applyNumberFormat="1" applyFont="1" applyFill="1" applyBorder="1" applyAlignment="1">
      <alignment horizontal="center"/>
    </xf>
    <xf numFmtId="2" fontId="106" fillId="41" borderId="75" xfId="457" applyNumberFormat="1" applyFont="1" applyFill="1" applyBorder="1" applyAlignment="1">
      <alignment horizontal="center"/>
    </xf>
    <xf numFmtId="0" fontId="30" fillId="0" borderId="0" xfId="484" applyFont="1" applyAlignment="1">
      <alignment horizontal="centerContinuous"/>
    </xf>
    <xf numFmtId="0" fontId="20" fillId="0" borderId="0" xfId="710" applyAlignment="1">
      <alignment horizontal="left"/>
    </xf>
    <xf numFmtId="0" fontId="12" fillId="0" borderId="79" xfId="0" applyFont="1" applyBorder="1" applyAlignment="1">
      <alignment horizontal="center"/>
    </xf>
    <xf numFmtId="0" fontId="79" fillId="41" borderId="79" xfId="0" applyFont="1" applyFill="1" applyBorder="1" applyAlignment="1">
      <alignment horizontal="center"/>
    </xf>
    <xf numFmtId="0" fontId="79" fillId="41" borderId="80" xfId="0" applyFont="1" applyFill="1" applyBorder="1" applyAlignment="1">
      <alignment horizontal="center"/>
    </xf>
    <xf numFmtId="0" fontId="106" fillId="0" borderId="34" xfId="0" applyFont="1" applyBorder="1" applyAlignment="1">
      <alignment horizontal="center"/>
    </xf>
    <xf numFmtId="0" fontId="106" fillId="0" borderId="67" xfId="0" applyFont="1" applyBorder="1" applyAlignment="1">
      <alignment horizontal="center"/>
    </xf>
    <xf numFmtId="0" fontId="106" fillId="0" borderId="69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77" xfId="0" applyFont="1" applyBorder="1" applyAlignment="1">
      <alignment horizontal="center"/>
    </xf>
    <xf numFmtId="0" fontId="12" fillId="26" borderId="84" xfId="515" applyFont="1" applyFill="1" applyBorder="1" applyAlignment="1">
      <alignment horizontal="center"/>
    </xf>
    <xf numFmtId="0" fontId="12" fillId="26" borderId="80" xfId="515" applyFont="1" applyFill="1" applyBorder="1" applyAlignment="1">
      <alignment horizontal="center"/>
    </xf>
    <xf numFmtId="172" fontId="12" fillId="26" borderId="40" xfId="718" applyNumberFormat="1" applyFont="1" applyFill="1" applyBorder="1" applyAlignment="1">
      <alignment horizontal="center"/>
    </xf>
    <xf numFmtId="172" fontId="12" fillId="26" borderId="69" xfId="718" applyNumberFormat="1" applyFont="1" applyFill="1" applyBorder="1" applyAlignment="1">
      <alignment horizontal="center"/>
    </xf>
    <xf numFmtId="0" fontId="12" fillId="0" borderId="25" xfId="484" applyFont="1" applyBorder="1" applyAlignment="1">
      <alignment horizontal="center"/>
    </xf>
    <xf numFmtId="0" fontId="12" fillId="0" borderId="74" xfId="484" applyFont="1" applyBorder="1" applyAlignment="1">
      <alignment horizontal="center"/>
    </xf>
    <xf numFmtId="0" fontId="12" fillId="0" borderId="77" xfId="484" applyFont="1" applyBorder="1" applyAlignment="1">
      <alignment horizontal="center"/>
    </xf>
    <xf numFmtId="10" fontId="12" fillId="0" borderId="34" xfId="484" applyNumberFormat="1" applyFont="1" applyBorder="1" applyAlignment="1">
      <alignment horizontal="center"/>
    </xf>
    <xf numFmtId="165" fontId="12" fillId="0" borderId="67" xfId="484" applyNumberFormat="1" applyFont="1" applyBorder="1" applyAlignment="1">
      <alignment horizontal="center"/>
    </xf>
    <xf numFmtId="165" fontId="12" fillId="0" borderId="69" xfId="484" applyNumberFormat="1" applyFont="1" applyBorder="1" applyAlignment="1">
      <alignment horizontal="center"/>
    </xf>
    <xf numFmtId="4" fontId="12" fillId="41" borderId="78" xfId="310" applyNumberFormat="1" applyFont="1" applyFill="1" applyBorder="1" applyAlignment="1">
      <alignment horizontal="right"/>
    </xf>
    <xf numFmtId="178" fontId="12" fillId="42" borderId="43" xfId="573" applyNumberFormat="1" applyFont="1" applyFill="1" applyBorder="1" applyAlignment="1">
      <alignment horizontal="center"/>
    </xf>
    <xf numFmtId="178" fontId="19" fillId="0" borderId="68" xfId="457" applyNumberFormat="1" applyFont="1" applyBorder="1" applyAlignment="1">
      <alignment horizontal="center"/>
    </xf>
    <xf numFmtId="165" fontId="12" fillId="0" borderId="47" xfId="0" applyNumberFormat="1" applyFont="1" applyBorder="1" applyAlignment="1">
      <alignment horizontal="center"/>
    </xf>
    <xf numFmtId="165" fontId="12" fillId="0" borderId="78" xfId="0" applyNumberFormat="1" applyFont="1" applyBorder="1" applyAlignment="1">
      <alignment horizontal="center"/>
    </xf>
    <xf numFmtId="165" fontId="12" fillId="0" borderId="34" xfId="484" applyNumberFormat="1" applyFont="1" applyBorder="1" applyAlignment="1">
      <alignment horizontal="center"/>
    </xf>
    <xf numFmtId="165" fontId="12" fillId="26" borderId="28" xfId="484" applyNumberFormat="1" applyFont="1" applyFill="1" applyBorder="1" applyAlignment="1">
      <alignment horizontal="center"/>
    </xf>
    <xf numFmtId="165" fontId="12" fillId="26" borderId="75" xfId="484" applyNumberFormat="1" applyFont="1" applyFill="1" applyBorder="1" applyAlignment="1">
      <alignment horizontal="center"/>
    </xf>
    <xf numFmtId="178" fontId="0" fillId="0" borderId="0" xfId="0" applyNumberFormat="1"/>
    <xf numFmtId="0" fontId="8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11" xfId="484" applyFont="1" applyBorder="1" applyAlignment="1">
      <alignment horizontal="center"/>
    </xf>
    <xf numFmtId="0" fontId="30" fillId="26" borderId="0" xfId="484" applyFont="1" applyFill="1" applyAlignment="1">
      <alignment horizontal="center"/>
    </xf>
    <xf numFmtId="0" fontId="30" fillId="0" borderId="0" xfId="0" applyFont="1" applyAlignment="1">
      <alignment horizontal="center"/>
    </xf>
  </cellXfs>
  <cellStyles count="740">
    <cellStyle name="_2008 Reforecast 0+12  03.14.08" xfId="1" xr:uid="{00000000-0005-0000-0000-000000000000}"/>
    <cellStyle name="_2008 Reforecast 0+12  03.14.08_Avera UIL NEEWS Analyses 2011" xfId="2" xr:uid="{00000000-0005-0000-0000-000001000000}"/>
    <cellStyle name="_2008 Reforecast 0+12  03.14.08_Avera UIL NEEWS Analyses 2011_Baudino Exhibits" xfId="3" xr:uid="{00000000-0005-0000-0000-000002000000}"/>
    <cellStyle name="_2008 Reforecast 0+12  03.14.08_Avera UIL NEEWS Analyses 2011_Baudino Exhibits 2" xfId="4" xr:uid="{00000000-0005-0000-0000-000003000000}"/>
    <cellStyle name="_2008 Reforecast 0+12  03.14.08_Avera UIL NEEWS Analyses 2011_Baudino Exhibits_Exhibit CPL-100 - 7-28-14" xfId="5" xr:uid="{00000000-0005-0000-0000-000004000000}"/>
    <cellStyle name="_2008 Reforecast 0+12  03.14.08_Avera UIL NEEWS Analyses 2011_Baudino Exhibits_FPU FL 2014 ROR Exhibits -7-28-14 - JRWoolridge" xfId="6" xr:uid="{00000000-0005-0000-0000-000005000000}"/>
    <cellStyle name="_2008 Reforecast 0+12  03.14.08_Avera UIL NEEWS Analyses 2011_Baudino Exhibits_Pepco MD 2014 ROR Exhibits - 3-3-14 - JRWoolridge" xfId="7" xr:uid="{00000000-0005-0000-0000-000006000000}"/>
    <cellStyle name="_2008 Reforecast 0+12  03.14.08_Avera UIL NEEWS Analyses 2011_Baudino Exhibits_Pepco MD 2014 ROR Exhibits - JRWoolridge" xfId="8" xr:uid="{00000000-0005-0000-0000-000007000000}"/>
    <cellStyle name="_2008 Reforecast 0+12  03.14.08_Avera UIL NEEWS Analyses 2011_Baudino Exhibits_Tampa Electric FL 2013 ROR Exhibits - JRWoolridge - 7-8-13" xfId="9" xr:uid="{00000000-0005-0000-0000-000008000000}"/>
    <cellStyle name="_2008 Reforecast 0+12  03.14.08_Avera UIL NEEWS Analyses 2011_Baudino Exhibits_UI CT 2013 Exhibits - JRWoolridge - 4-19-13" xfId="10" xr:uid="{00000000-0005-0000-0000-000009000000}"/>
    <cellStyle name="_2008 Reforecast 0+12  03.14.08_Avera UIL NEEWS Analyses 2011_Baudino Exhibits_VEPCO VA 2013 ROR Exhibits - JRWoolridge- 7-26-13" xfId="11" xr:uid="{00000000-0005-0000-0000-00000A000000}"/>
    <cellStyle name="_2008 Reforecast 0+12  03.14.08_Baudino Exhibits" xfId="12" xr:uid="{00000000-0005-0000-0000-00000B000000}"/>
    <cellStyle name="_2008 Reforecast 0+12  03.14.08_Baudino Exhibits 2" xfId="13" xr:uid="{00000000-0005-0000-0000-00000C000000}"/>
    <cellStyle name="_2008 Reforecast 0+12  03.14.08_Baudino Exhibits_Exhibit CPL-100 - 7-28-14" xfId="14" xr:uid="{00000000-0005-0000-0000-00000D000000}"/>
    <cellStyle name="_2008 Reforecast 0+12  03.14.08_Baudino Exhibits_FPU FL 2014 ROR Exhibits -7-28-14 - JRWoolridge" xfId="15" xr:uid="{00000000-0005-0000-0000-00000E000000}"/>
    <cellStyle name="_2008 Reforecast 0+12  03.14.08_Baudino Exhibits_Pepco MD 2014 ROR Exhibits - 3-3-14 - JRWoolridge" xfId="16" xr:uid="{00000000-0005-0000-0000-00000F000000}"/>
    <cellStyle name="_2008 Reforecast 0+12  03.14.08_Baudino Exhibits_Pepco MD 2014 ROR Exhibits - JRWoolridge" xfId="17" xr:uid="{00000000-0005-0000-0000-000010000000}"/>
    <cellStyle name="_2008 Reforecast 0+12  03.14.08_Baudino Exhibits_Tampa Electric FL 2013 ROR Exhibits - JRWoolridge - 7-8-13" xfId="18" xr:uid="{00000000-0005-0000-0000-000011000000}"/>
    <cellStyle name="_2008 Reforecast 0+12  03.14.08_Baudino Exhibits_UI CT 2013 Exhibits - JRWoolridge - 4-19-13" xfId="19" xr:uid="{00000000-0005-0000-0000-000012000000}"/>
    <cellStyle name="_2008 Reforecast 0+12  03.14.08_Baudino Exhibits_VEPCO VA 2013 ROR Exhibits - JRWoolridge- 7-26-13" xfId="20" xr:uid="{00000000-0005-0000-0000-000013000000}"/>
    <cellStyle name="_2008 Reforecast 0+12  03.14.08_Value Line Data Base" xfId="21" xr:uid="{00000000-0005-0000-0000-000014000000}"/>
    <cellStyle name="_2008 Reforecast 0+12  03.14.08_Value Line Data Base 2" xfId="22" xr:uid="{00000000-0005-0000-0000-000015000000}"/>
    <cellStyle name="_2008 Reforecast 0+12  03.14.08_Value Line Data Base 2_Exhibit CPL-100 - 7-28-14" xfId="23" xr:uid="{00000000-0005-0000-0000-000016000000}"/>
    <cellStyle name="_2008 Reforecast 0+12  03.14.08_Value Line Data Base 2_FPU FL 2014 ROR Exhibits -7-28-14 - JRWoolridge" xfId="24" xr:uid="{00000000-0005-0000-0000-000017000000}"/>
    <cellStyle name="_2008 Reforecast 0+12  03.14.08_Value Line Data Base 2_Pepco MD 2014 ROR Exhibits - 3-3-14 - JRWoolridge" xfId="25" xr:uid="{00000000-0005-0000-0000-000018000000}"/>
    <cellStyle name="_2008 Reforecast 0+12  03.14.08_Value Line Data Base 2_Pepco MD 2014 ROR Exhibits - JRWoolridge" xfId="26" xr:uid="{00000000-0005-0000-0000-000019000000}"/>
    <cellStyle name="_2008 Reforecast 0+12  03.14.08_Value Line Data Base 2_Tampa Electric FL 2013 ROR Exhibits - JRWoolridge - 7-8-13" xfId="27" xr:uid="{00000000-0005-0000-0000-00001A000000}"/>
    <cellStyle name="_2008 Reforecast 0+12  03.14.08_Value Line Data Base 2_UI CT 2013 Exhibits - JRWoolridge - 4-19-13" xfId="28" xr:uid="{00000000-0005-0000-0000-00001B000000}"/>
    <cellStyle name="_2008 Reforecast 0+12  03.14.08_Value Line Data Base 2_VEPCO VA 2013 ROR Exhibits - JRWoolridge- 7-26-13" xfId="29" xr:uid="{00000000-0005-0000-0000-00001C000000}"/>
    <cellStyle name="_2008_ACCT 17103" xfId="30" xr:uid="{00000000-0005-0000-0000-00001D000000}"/>
    <cellStyle name="_2008_ACCT 17103_Avera UIL NEEWS Analyses 2011" xfId="31" xr:uid="{00000000-0005-0000-0000-00001E000000}"/>
    <cellStyle name="_2008_ACCT 17103_Avera UIL NEEWS Analyses 2011_Baudino Exhibits" xfId="32" xr:uid="{00000000-0005-0000-0000-00001F000000}"/>
    <cellStyle name="_2008_ACCT 17103_Avera UIL NEEWS Analyses 2011_Baudino Exhibits 2" xfId="33" xr:uid="{00000000-0005-0000-0000-000020000000}"/>
    <cellStyle name="_2008_ACCT 17103_Avera UIL NEEWS Analyses 2011_Baudino Exhibits_Exhibit CPL-100 - 7-28-14" xfId="34" xr:uid="{00000000-0005-0000-0000-000021000000}"/>
    <cellStyle name="_2008_ACCT 17103_Avera UIL NEEWS Analyses 2011_Baudino Exhibits_FPU FL 2014 ROR Exhibits -7-28-14 - JRWoolridge" xfId="35" xr:uid="{00000000-0005-0000-0000-000022000000}"/>
    <cellStyle name="_2008_ACCT 17103_Avera UIL NEEWS Analyses 2011_Baudino Exhibits_Pepco MD 2014 ROR Exhibits - 3-3-14 - JRWoolridge" xfId="36" xr:uid="{00000000-0005-0000-0000-000023000000}"/>
    <cellStyle name="_2008_ACCT 17103_Avera UIL NEEWS Analyses 2011_Baudino Exhibits_Pepco MD 2014 ROR Exhibits - JRWoolridge" xfId="37" xr:uid="{00000000-0005-0000-0000-000024000000}"/>
    <cellStyle name="_2008_ACCT 17103_Avera UIL NEEWS Analyses 2011_Baudino Exhibits_Tampa Electric FL 2013 ROR Exhibits - JRWoolridge - 7-8-13" xfId="38" xr:uid="{00000000-0005-0000-0000-000025000000}"/>
    <cellStyle name="_2008_ACCT 17103_Avera UIL NEEWS Analyses 2011_Baudino Exhibits_UI CT 2013 Exhibits - JRWoolridge - 4-19-13" xfId="39" xr:uid="{00000000-0005-0000-0000-000026000000}"/>
    <cellStyle name="_2008_ACCT 17103_Avera UIL NEEWS Analyses 2011_Baudino Exhibits_VEPCO VA 2013 ROR Exhibits - JRWoolridge- 7-26-13" xfId="40" xr:uid="{00000000-0005-0000-0000-000027000000}"/>
    <cellStyle name="_2008_ACCT 17103_Baudino Exhibits" xfId="41" xr:uid="{00000000-0005-0000-0000-000028000000}"/>
    <cellStyle name="_2008_ACCT 17103_Baudino Exhibits 2" xfId="42" xr:uid="{00000000-0005-0000-0000-000029000000}"/>
    <cellStyle name="_2008_ACCT 17103_Baudino Exhibits_Exhibit CPL-100 - 7-28-14" xfId="43" xr:uid="{00000000-0005-0000-0000-00002A000000}"/>
    <cellStyle name="_2008_ACCT 17103_Baudino Exhibits_FPU FL 2014 ROR Exhibits -7-28-14 - JRWoolridge" xfId="44" xr:uid="{00000000-0005-0000-0000-00002B000000}"/>
    <cellStyle name="_2008_ACCT 17103_Baudino Exhibits_Pepco MD 2014 ROR Exhibits - 3-3-14 - JRWoolridge" xfId="45" xr:uid="{00000000-0005-0000-0000-00002C000000}"/>
    <cellStyle name="_2008_ACCT 17103_Baudino Exhibits_Pepco MD 2014 ROR Exhibits - JRWoolridge" xfId="46" xr:uid="{00000000-0005-0000-0000-00002D000000}"/>
    <cellStyle name="_2008_ACCT 17103_Baudino Exhibits_Tampa Electric FL 2013 ROR Exhibits - JRWoolridge - 7-8-13" xfId="47" xr:uid="{00000000-0005-0000-0000-00002E000000}"/>
    <cellStyle name="_2008_ACCT 17103_Baudino Exhibits_UI CT 2013 Exhibits - JRWoolridge - 4-19-13" xfId="48" xr:uid="{00000000-0005-0000-0000-00002F000000}"/>
    <cellStyle name="_2008_ACCT 17103_Baudino Exhibits_VEPCO VA 2013 ROR Exhibits - JRWoolridge- 7-26-13" xfId="49" xr:uid="{00000000-0005-0000-0000-000030000000}"/>
    <cellStyle name="_2008_ACCT 17103_Value Line Data Base" xfId="50" xr:uid="{00000000-0005-0000-0000-000031000000}"/>
    <cellStyle name="_2008_ACCT 17103_Value Line Data Base 2" xfId="51" xr:uid="{00000000-0005-0000-0000-000032000000}"/>
    <cellStyle name="_2008_ACCT 17103_Value Line Data Base 2_Exhibit CPL-100 - 7-28-14" xfId="52" xr:uid="{00000000-0005-0000-0000-000033000000}"/>
    <cellStyle name="_2008_ACCT 17103_Value Line Data Base 2_FPU FL 2014 ROR Exhibits -7-28-14 - JRWoolridge" xfId="53" xr:uid="{00000000-0005-0000-0000-000034000000}"/>
    <cellStyle name="_2008_ACCT 17103_Value Line Data Base 2_Pepco MD 2014 ROR Exhibits - 3-3-14 - JRWoolridge" xfId="54" xr:uid="{00000000-0005-0000-0000-000035000000}"/>
    <cellStyle name="_2008_ACCT 17103_Value Line Data Base 2_Pepco MD 2014 ROR Exhibits - JRWoolridge" xfId="55" xr:uid="{00000000-0005-0000-0000-000036000000}"/>
    <cellStyle name="_2008_ACCT 17103_Value Line Data Base 2_Tampa Electric FL 2013 ROR Exhibits - JRWoolridge - 7-8-13" xfId="56" xr:uid="{00000000-0005-0000-0000-000037000000}"/>
    <cellStyle name="_2008_ACCT 17103_Value Line Data Base 2_UI CT 2013 Exhibits - JRWoolridge - 4-19-13" xfId="57" xr:uid="{00000000-0005-0000-0000-000038000000}"/>
    <cellStyle name="_2008_ACCT 17103_Value Line Data Base 2_VEPCO VA 2013 ROR Exhibits - JRWoolridge- 7-26-13" xfId="58" xr:uid="{00000000-0005-0000-0000-000039000000}"/>
    <cellStyle name="_2009 Budget 5_02_08  FINAL" xfId="59" xr:uid="{00000000-0005-0000-0000-00003A000000}"/>
    <cellStyle name="_2009 Budget 5_02_08  FINAL_Avera UIL NEEWS Analyses 2011" xfId="60" xr:uid="{00000000-0005-0000-0000-00003B000000}"/>
    <cellStyle name="_2009 Budget 5_02_08  FINAL_Avera UIL NEEWS Analyses 2011_Baudino Exhibits" xfId="61" xr:uid="{00000000-0005-0000-0000-00003C000000}"/>
    <cellStyle name="_2009 Budget 5_02_08  FINAL_Avera UIL NEEWS Analyses 2011_Baudino Exhibits 2" xfId="62" xr:uid="{00000000-0005-0000-0000-00003D000000}"/>
    <cellStyle name="_2009 Budget 5_02_08  FINAL_Avera UIL NEEWS Analyses 2011_Baudino Exhibits_Exhibit CPL-100 - 7-28-14" xfId="63" xr:uid="{00000000-0005-0000-0000-00003E000000}"/>
    <cellStyle name="_2009 Budget 5_02_08  FINAL_Avera UIL NEEWS Analyses 2011_Baudino Exhibits_FPU FL 2014 ROR Exhibits -7-28-14 - JRWoolridge" xfId="64" xr:uid="{00000000-0005-0000-0000-00003F000000}"/>
    <cellStyle name="_2009 Budget 5_02_08  FINAL_Avera UIL NEEWS Analyses 2011_Baudino Exhibits_Pepco MD 2014 ROR Exhibits - 3-3-14 - JRWoolridge" xfId="65" xr:uid="{00000000-0005-0000-0000-000040000000}"/>
    <cellStyle name="_2009 Budget 5_02_08  FINAL_Avera UIL NEEWS Analyses 2011_Baudino Exhibits_Pepco MD 2014 ROR Exhibits - JRWoolridge" xfId="66" xr:uid="{00000000-0005-0000-0000-000041000000}"/>
    <cellStyle name="_2009 Budget 5_02_08  FINAL_Avera UIL NEEWS Analyses 2011_Baudino Exhibits_Tampa Electric FL 2013 ROR Exhibits - JRWoolridge - 7-8-13" xfId="67" xr:uid="{00000000-0005-0000-0000-000042000000}"/>
    <cellStyle name="_2009 Budget 5_02_08  FINAL_Avera UIL NEEWS Analyses 2011_Baudino Exhibits_UI CT 2013 Exhibits - JRWoolridge - 4-19-13" xfId="68" xr:uid="{00000000-0005-0000-0000-000043000000}"/>
    <cellStyle name="_2009 Budget 5_02_08  FINAL_Avera UIL NEEWS Analyses 2011_Baudino Exhibits_VEPCO VA 2013 ROR Exhibits - JRWoolridge- 7-26-13" xfId="69" xr:uid="{00000000-0005-0000-0000-000044000000}"/>
    <cellStyle name="_2009 Budget 5_02_08  FINAL_Baudino Exhibits" xfId="70" xr:uid="{00000000-0005-0000-0000-000045000000}"/>
    <cellStyle name="_2009 Budget 5_02_08  FINAL_Baudino Exhibits 2" xfId="71" xr:uid="{00000000-0005-0000-0000-000046000000}"/>
    <cellStyle name="_2009 Budget 5_02_08  FINAL_Baudino Exhibits_Exhibit CPL-100 - 7-28-14" xfId="72" xr:uid="{00000000-0005-0000-0000-000047000000}"/>
    <cellStyle name="_2009 Budget 5_02_08  FINAL_Baudino Exhibits_FPU FL 2014 ROR Exhibits -7-28-14 - JRWoolridge" xfId="73" xr:uid="{00000000-0005-0000-0000-000048000000}"/>
    <cellStyle name="_2009 Budget 5_02_08  FINAL_Baudino Exhibits_Pepco MD 2014 ROR Exhibits - 3-3-14 - JRWoolridge" xfId="74" xr:uid="{00000000-0005-0000-0000-000049000000}"/>
    <cellStyle name="_2009 Budget 5_02_08  FINAL_Baudino Exhibits_Pepco MD 2014 ROR Exhibits - JRWoolridge" xfId="75" xr:uid="{00000000-0005-0000-0000-00004A000000}"/>
    <cellStyle name="_2009 Budget 5_02_08  FINAL_Baudino Exhibits_Tampa Electric FL 2013 ROR Exhibits - JRWoolridge - 7-8-13" xfId="76" xr:uid="{00000000-0005-0000-0000-00004B000000}"/>
    <cellStyle name="_2009 Budget 5_02_08  FINAL_Baudino Exhibits_UI CT 2013 Exhibits - JRWoolridge - 4-19-13" xfId="77" xr:uid="{00000000-0005-0000-0000-00004C000000}"/>
    <cellStyle name="_2009 Budget 5_02_08  FINAL_Baudino Exhibits_VEPCO VA 2013 ROR Exhibits - JRWoolridge- 7-26-13" xfId="78" xr:uid="{00000000-0005-0000-0000-00004D000000}"/>
    <cellStyle name="_2009 Budget 5_02_08  FINAL_Value Line Data Base" xfId="79" xr:uid="{00000000-0005-0000-0000-00004E000000}"/>
    <cellStyle name="_2009 Budget 5_02_08  FINAL_Value Line Data Base 2" xfId="80" xr:uid="{00000000-0005-0000-0000-00004F000000}"/>
    <cellStyle name="_2009 Budget 5_02_08  FINAL_Value Line Data Base 2_Exhibit CPL-100 - 7-28-14" xfId="81" xr:uid="{00000000-0005-0000-0000-000050000000}"/>
    <cellStyle name="_2009 Budget 5_02_08  FINAL_Value Line Data Base 2_FPU FL 2014 ROR Exhibits -7-28-14 - JRWoolridge" xfId="82" xr:uid="{00000000-0005-0000-0000-000051000000}"/>
    <cellStyle name="_2009 Budget 5_02_08  FINAL_Value Line Data Base 2_Pepco MD 2014 ROR Exhibits - 3-3-14 - JRWoolridge" xfId="83" xr:uid="{00000000-0005-0000-0000-000052000000}"/>
    <cellStyle name="_2009 Budget 5_02_08  FINAL_Value Line Data Base 2_Pepco MD 2014 ROR Exhibits - JRWoolridge" xfId="84" xr:uid="{00000000-0005-0000-0000-000053000000}"/>
    <cellStyle name="_2009 Budget 5_02_08  FINAL_Value Line Data Base 2_Tampa Electric FL 2013 ROR Exhibits - JRWoolridge - 7-8-13" xfId="85" xr:uid="{00000000-0005-0000-0000-000054000000}"/>
    <cellStyle name="_2009 Budget 5_02_08  FINAL_Value Line Data Base 2_UI CT 2013 Exhibits - JRWoolridge - 4-19-13" xfId="86" xr:uid="{00000000-0005-0000-0000-000055000000}"/>
    <cellStyle name="_2009 Budget 5_02_08  FINAL_Value Line Data Base 2_VEPCO VA 2013 ROR Exhibits - JRWoolridge- 7-26-13" xfId="87" xr:uid="{00000000-0005-0000-0000-000056000000}"/>
    <cellStyle name="_Reformatted Cash Flow Consolidation 0706" xfId="88" xr:uid="{00000000-0005-0000-0000-000057000000}"/>
    <cellStyle name="_Reformatted Cash Flow Consolidation 0706_Avera UIL NEEWS Analyses 2011" xfId="89" xr:uid="{00000000-0005-0000-0000-000058000000}"/>
    <cellStyle name="_Reformatted Cash Flow Consolidation 0706_Avera UIL NEEWS Analyses 2011_Baudino Exhibits" xfId="90" xr:uid="{00000000-0005-0000-0000-000059000000}"/>
    <cellStyle name="_Reformatted Cash Flow Consolidation 0706_Avera UIL NEEWS Analyses 2011_Baudino Exhibits 2" xfId="91" xr:uid="{00000000-0005-0000-0000-00005A000000}"/>
    <cellStyle name="_Reformatted Cash Flow Consolidation 0706_Avera UIL NEEWS Analyses 2011_Baudino Exhibits_Exhibit CPL-100 - 7-28-14" xfId="92" xr:uid="{00000000-0005-0000-0000-00005B000000}"/>
    <cellStyle name="_Reformatted Cash Flow Consolidation 0706_Avera UIL NEEWS Analyses 2011_Baudino Exhibits_FPU FL 2014 ROR Exhibits -7-28-14 - JRWoolridge" xfId="93" xr:uid="{00000000-0005-0000-0000-00005C000000}"/>
    <cellStyle name="_Reformatted Cash Flow Consolidation 0706_Avera UIL NEEWS Analyses 2011_Baudino Exhibits_Pepco MD 2014 ROR Exhibits - 3-3-14 - JRWoolridge" xfId="94" xr:uid="{00000000-0005-0000-0000-00005D000000}"/>
    <cellStyle name="_Reformatted Cash Flow Consolidation 0706_Avera UIL NEEWS Analyses 2011_Baudino Exhibits_Pepco MD 2014 ROR Exhibits - JRWoolridge" xfId="95" xr:uid="{00000000-0005-0000-0000-00005E000000}"/>
    <cellStyle name="_Reformatted Cash Flow Consolidation 0706_Avera UIL NEEWS Analyses 2011_Baudino Exhibits_Tampa Electric FL 2013 ROR Exhibits - JRWoolridge - 7-8-13" xfId="96" xr:uid="{00000000-0005-0000-0000-00005F000000}"/>
    <cellStyle name="_Reformatted Cash Flow Consolidation 0706_Avera UIL NEEWS Analyses 2011_Baudino Exhibits_UI CT 2013 Exhibits - JRWoolridge - 4-19-13" xfId="97" xr:uid="{00000000-0005-0000-0000-000060000000}"/>
    <cellStyle name="_Reformatted Cash Flow Consolidation 0706_Avera UIL NEEWS Analyses 2011_Baudino Exhibits_VEPCO VA 2013 ROR Exhibits - JRWoolridge- 7-26-13" xfId="98" xr:uid="{00000000-0005-0000-0000-000061000000}"/>
    <cellStyle name="_Reformatted Cash Flow Consolidation 0706_Baudino Exhibits" xfId="99" xr:uid="{00000000-0005-0000-0000-000062000000}"/>
    <cellStyle name="_Reformatted Cash Flow Consolidation 0706_Baudino Exhibits 2" xfId="100" xr:uid="{00000000-0005-0000-0000-000063000000}"/>
    <cellStyle name="_Reformatted Cash Flow Consolidation 0706_Baudino Exhibits_Exhibit CPL-100 - 7-28-14" xfId="101" xr:uid="{00000000-0005-0000-0000-000064000000}"/>
    <cellStyle name="_Reformatted Cash Flow Consolidation 0706_Baudino Exhibits_FPU FL 2014 ROR Exhibits -7-28-14 - JRWoolridge" xfId="102" xr:uid="{00000000-0005-0000-0000-000065000000}"/>
    <cellStyle name="_Reformatted Cash Flow Consolidation 0706_Baudino Exhibits_Pepco MD 2014 ROR Exhibits - 3-3-14 - JRWoolridge" xfId="103" xr:uid="{00000000-0005-0000-0000-000066000000}"/>
    <cellStyle name="_Reformatted Cash Flow Consolidation 0706_Baudino Exhibits_Pepco MD 2014 ROR Exhibits - JRWoolridge" xfId="104" xr:uid="{00000000-0005-0000-0000-000067000000}"/>
    <cellStyle name="_Reformatted Cash Flow Consolidation 0706_Baudino Exhibits_Tampa Electric FL 2013 ROR Exhibits - JRWoolridge - 7-8-13" xfId="105" xr:uid="{00000000-0005-0000-0000-000068000000}"/>
    <cellStyle name="_Reformatted Cash Flow Consolidation 0706_Baudino Exhibits_UI CT 2013 Exhibits - JRWoolridge - 4-19-13" xfId="106" xr:uid="{00000000-0005-0000-0000-000069000000}"/>
    <cellStyle name="_Reformatted Cash Flow Consolidation 0706_Baudino Exhibits_VEPCO VA 2013 ROR Exhibits - JRWoolridge- 7-26-13" xfId="107" xr:uid="{00000000-0005-0000-0000-00006A000000}"/>
    <cellStyle name="_Reformatted Cash Flow Consolidation 0706_Value Line Data Base" xfId="108" xr:uid="{00000000-0005-0000-0000-00006B000000}"/>
    <cellStyle name="_Reformatted Cash Flow Consolidation 0706_Value Line Data Base 2" xfId="109" xr:uid="{00000000-0005-0000-0000-00006C000000}"/>
    <cellStyle name="_Reformatted Cash Flow Consolidation 0706_Value Line Data Base 2_Exhibit CPL-100 - 7-28-14" xfId="110" xr:uid="{00000000-0005-0000-0000-00006D000000}"/>
    <cellStyle name="_Reformatted Cash Flow Consolidation 0706_Value Line Data Base 2_FPU FL 2014 ROR Exhibits -7-28-14 - JRWoolridge" xfId="111" xr:uid="{00000000-0005-0000-0000-00006E000000}"/>
    <cellStyle name="_Reformatted Cash Flow Consolidation 0706_Value Line Data Base 2_Pepco MD 2014 ROR Exhibits - 3-3-14 - JRWoolridge" xfId="112" xr:uid="{00000000-0005-0000-0000-00006F000000}"/>
    <cellStyle name="_Reformatted Cash Flow Consolidation 0706_Value Line Data Base 2_Pepco MD 2014 ROR Exhibits - JRWoolridge" xfId="113" xr:uid="{00000000-0005-0000-0000-000070000000}"/>
    <cellStyle name="_Reformatted Cash Flow Consolidation 0706_Value Line Data Base 2_Tampa Electric FL 2013 ROR Exhibits - JRWoolridge - 7-8-13" xfId="114" xr:uid="{00000000-0005-0000-0000-000071000000}"/>
    <cellStyle name="_Reformatted Cash Flow Consolidation 0706_Value Line Data Base 2_UI CT 2013 Exhibits - JRWoolridge - 4-19-13" xfId="115" xr:uid="{00000000-0005-0000-0000-000072000000}"/>
    <cellStyle name="_Reformatted Cash Flow Consolidation 0706_Value Line Data Base 2_VEPCO VA 2013 ROR Exhibits - JRWoolridge- 7-26-13" xfId="116" xr:uid="{00000000-0005-0000-0000-000073000000}"/>
    <cellStyle name="_Reformatted Cash Flow Consolidation 0906" xfId="117" xr:uid="{00000000-0005-0000-0000-000074000000}"/>
    <cellStyle name="_Reformatted Cash Flow Consolidation 0906_Avera UIL NEEWS Analyses 2011" xfId="118" xr:uid="{00000000-0005-0000-0000-000075000000}"/>
    <cellStyle name="_Reformatted Cash Flow Consolidation 0906_Avera UIL NEEWS Analyses 2011_Baudino Exhibits" xfId="119" xr:uid="{00000000-0005-0000-0000-000076000000}"/>
    <cellStyle name="_Reformatted Cash Flow Consolidation 0906_Avera UIL NEEWS Analyses 2011_Baudino Exhibits 2" xfId="120" xr:uid="{00000000-0005-0000-0000-000077000000}"/>
    <cellStyle name="_Reformatted Cash Flow Consolidation 0906_Avera UIL NEEWS Analyses 2011_Baudino Exhibits_Exhibit CPL-100 - 7-28-14" xfId="121" xr:uid="{00000000-0005-0000-0000-000078000000}"/>
    <cellStyle name="_Reformatted Cash Flow Consolidation 0906_Avera UIL NEEWS Analyses 2011_Baudino Exhibits_FPU FL 2014 ROR Exhibits -7-28-14 - JRWoolridge" xfId="122" xr:uid="{00000000-0005-0000-0000-000079000000}"/>
    <cellStyle name="_Reformatted Cash Flow Consolidation 0906_Avera UIL NEEWS Analyses 2011_Baudino Exhibits_Pepco MD 2014 ROR Exhibits - 3-3-14 - JRWoolridge" xfId="123" xr:uid="{00000000-0005-0000-0000-00007A000000}"/>
    <cellStyle name="_Reformatted Cash Flow Consolidation 0906_Avera UIL NEEWS Analyses 2011_Baudino Exhibits_Pepco MD 2014 ROR Exhibits - JRWoolridge" xfId="124" xr:uid="{00000000-0005-0000-0000-00007B000000}"/>
    <cellStyle name="_Reformatted Cash Flow Consolidation 0906_Avera UIL NEEWS Analyses 2011_Baudino Exhibits_Tampa Electric FL 2013 ROR Exhibits - JRWoolridge - 7-8-13" xfId="125" xr:uid="{00000000-0005-0000-0000-00007C000000}"/>
    <cellStyle name="_Reformatted Cash Flow Consolidation 0906_Avera UIL NEEWS Analyses 2011_Baudino Exhibits_UI CT 2013 Exhibits - JRWoolridge - 4-19-13" xfId="126" xr:uid="{00000000-0005-0000-0000-00007D000000}"/>
    <cellStyle name="_Reformatted Cash Flow Consolidation 0906_Avera UIL NEEWS Analyses 2011_Baudino Exhibits_VEPCO VA 2013 ROR Exhibits - JRWoolridge- 7-26-13" xfId="127" xr:uid="{00000000-0005-0000-0000-00007E000000}"/>
    <cellStyle name="_Reformatted Cash Flow Consolidation 0906_Baudino Exhibits" xfId="128" xr:uid="{00000000-0005-0000-0000-00007F000000}"/>
    <cellStyle name="_Reformatted Cash Flow Consolidation 0906_Baudino Exhibits 2" xfId="129" xr:uid="{00000000-0005-0000-0000-000080000000}"/>
    <cellStyle name="_Reformatted Cash Flow Consolidation 0906_Baudino Exhibits_Exhibit CPL-100 - 7-28-14" xfId="130" xr:uid="{00000000-0005-0000-0000-000081000000}"/>
    <cellStyle name="_Reformatted Cash Flow Consolidation 0906_Baudino Exhibits_FPU FL 2014 ROR Exhibits -7-28-14 - JRWoolridge" xfId="131" xr:uid="{00000000-0005-0000-0000-000082000000}"/>
    <cellStyle name="_Reformatted Cash Flow Consolidation 0906_Baudino Exhibits_Pepco MD 2014 ROR Exhibits - 3-3-14 - JRWoolridge" xfId="132" xr:uid="{00000000-0005-0000-0000-000083000000}"/>
    <cellStyle name="_Reformatted Cash Flow Consolidation 0906_Baudino Exhibits_Pepco MD 2014 ROR Exhibits - JRWoolridge" xfId="133" xr:uid="{00000000-0005-0000-0000-000084000000}"/>
    <cellStyle name="_Reformatted Cash Flow Consolidation 0906_Baudino Exhibits_Tampa Electric FL 2013 ROR Exhibits - JRWoolridge - 7-8-13" xfId="134" xr:uid="{00000000-0005-0000-0000-000085000000}"/>
    <cellStyle name="_Reformatted Cash Flow Consolidation 0906_Baudino Exhibits_UI CT 2013 Exhibits - JRWoolridge - 4-19-13" xfId="135" xr:uid="{00000000-0005-0000-0000-000086000000}"/>
    <cellStyle name="_Reformatted Cash Flow Consolidation 0906_Baudino Exhibits_VEPCO VA 2013 ROR Exhibits - JRWoolridge- 7-26-13" xfId="136" xr:uid="{00000000-0005-0000-0000-000087000000}"/>
    <cellStyle name="_Reformatted Cash Flow Consolidation 0906_Value Line Data Base" xfId="137" xr:uid="{00000000-0005-0000-0000-000088000000}"/>
    <cellStyle name="_Reformatted Cash Flow Consolidation 0906_Value Line Data Base 2" xfId="138" xr:uid="{00000000-0005-0000-0000-000089000000}"/>
    <cellStyle name="_Reformatted Cash Flow Consolidation 0906_Value Line Data Base 2_Exhibit CPL-100 - 7-28-14" xfId="139" xr:uid="{00000000-0005-0000-0000-00008A000000}"/>
    <cellStyle name="_Reformatted Cash Flow Consolidation 0906_Value Line Data Base 2_FPU FL 2014 ROR Exhibits -7-28-14 - JRWoolridge" xfId="140" xr:uid="{00000000-0005-0000-0000-00008B000000}"/>
    <cellStyle name="_Reformatted Cash Flow Consolidation 0906_Value Line Data Base 2_Pepco MD 2014 ROR Exhibits - 3-3-14 - JRWoolridge" xfId="141" xr:uid="{00000000-0005-0000-0000-00008C000000}"/>
    <cellStyle name="_Reformatted Cash Flow Consolidation 0906_Value Line Data Base 2_Pepco MD 2014 ROR Exhibits - JRWoolridge" xfId="142" xr:uid="{00000000-0005-0000-0000-00008D000000}"/>
    <cellStyle name="_Reformatted Cash Flow Consolidation 0906_Value Line Data Base 2_Tampa Electric FL 2013 ROR Exhibits - JRWoolridge - 7-8-13" xfId="143" xr:uid="{00000000-0005-0000-0000-00008E000000}"/>
    <cellStyle name="_Reformatted Cash Flow Consolidation 0906_Value Line Data Base 2_UI CT 2013 Exhibits - JRWoolridge - 4-19-13" xfId="144" xr:uid="{00000000-0005-0000-0000-00008F000000}"/>
    <cellStyle name="_Reformatted Cash Flow Consolidation 0906_Value Line Data Base 2_VEPCO VA 2013 ROR Exhibits - JRWoolridge- 7-26-13" xfId="145" xr:uid="{00000000-0005-0000-0000-000090000000}"/>
    <cellStyle name="20% - Accent1 2" xfId="146" xr:uid="{00000000-0005-0000-0000-000091000000}"/>
    <cellStyle name="20% - Accent1 3" xfId="147" xr:uid="{00000000-0005-0000-0000-000092000000}"/>
    <cellStyle name="20% - Accent1 4" xfId="148" xr:uid="{00000000-0005-0000-0000-000093000000}"/>
    <cellStyle name="20% - Accent1 5" xfId="149" xr:uid="{00000000-0005-0000-0000-000094000000}"/>
    <cellStyle name="20% - Accent1 6" xfId="150" xr:uid="{00000000-0005-0000-0000-000095000000}"/>
    <cellStyle name="20% - Accent1 7" xfId="151" xr:uid="{00000000-0005-0000-0000-000096000000}"/>
    <cellStyle name="20% - Accent2 2" xfId="152" xr:uid="{00000000-0005-0000-0000-000097000000}"/>
    <cellStyle name="20% - Accent2 3" xfId="153" xr:uid="{00000000-0005-0000-0000-000098000000}"/>
    <cellStyle name="20% - Accent2 4" xfId="154" xr:uid="{00000000-0005-0000-0000-000099000000}"/>
    <cellStyle name="20% - Accent2 5" xfId="155" xr:uid="{00000000-0005-0000-0000-00009A000000}"/>
    <cellStyle name="20% - Accent2 6" xfId="156" xr:uid="{00000000-0005-0000-0000-00009B000000}"/>
    <cellStyle name="20% - Accent2 7" xfId="157" xr:uid="{00000000-0005-0000-0000-00009C000000}"/>
    <cellStyle name="20% - Accent3 2" xfId="158" xr:uid="{00000000-0005-0000-0000-00009D000000}"/>
    <cellStyle name="20% - Accent3 3" xfId="159" xr:uid="{00000000-0005-0000-0000-00009E000000}"/>
    <cellStyle name="20% - Accent3 4" xfId="160" xr:uid="{00000000-0005-0000-0000-00009F000000}"/>
    <cellStyle name="20% - Accent3 5" xfId="161" xr:uid="{00000000-0005-0000-0000-0000A0000000}"/>
    <cellStyle name="20% - Accent3 6" xfId="162" xr:uid="{00000000-0005-0000-0000-0000A1000000}"/>
    <cellStyle name="20% - Accent3 7" xfId="163" xr:uid="{00000000-0005-0000-0000-0000A2000000}"/>
    <cellStyle name="20% - Accent4 2" xfId="164" xr:uid="{00000000-0005-0000-0000-0000A3000000}"/>
    <cellStyle name="20% - Accent4 3" xfId="165" xr:uid="{00000000-0005-0000-0000-0000A4000000}"/>
    <cellStyle name="20% - Accent4 4" xfId="166" xr:uid="{00000000-0005-0000-0000-0000A5000000}"/>
    <cellStyle name="20% - Accent4 5" xfId="167" xr:uid="{00000000-0005-0000-0000-0000A6000000}"/>
    <cellStyle name="20% - Accent4 6" xfId="168" xr:uid="{00000000-0005-0000-0000-0000A7000000}"/>
    <cellStyle name="20% - Accent4 7" xfId="169" xr:uid="{00000000-0005-0000-0000-0000A8000000}"/>
    <cellStyle name="20% - Accent5 2" xfId="170" xr:uid="{00000000-0005-0000-0000-0000A9000000}"/>
    <cellStyle name="20% - Accent5 3" xfId="171" xr:uid="{00000000-0005-0000-0000-0000AA000000}"/>
    <cellStyle name="20% - Accent5 4" xfId="172" xr:uid="{00000000-0005-0000-0000-0000AB000000}"/>
    <cellStyle name="20% - Accent5 5" xfId="173" xr:uid="{00000000-0005-0000-0000-0000AC000000}"/>
    <cellStyle name="20% - Accent5 6" xfId="174" xr:uid="{00000000-0005-0000-0000-0000AD000000}"/>
    <cellStyle name="20% - Accent5 7" xfId="175" xr:uid="{00000000-0005-0000-0000-0000AE000000}"/>
    <cellStyle name="20% - Accent6 2" xfId="176" xr:uid="{00000000-0005-0000-0000-0000AF000000}"/>
    <cellStyle name="20% - Accent6 3" xfId="177" xr:uid="{00000000-0005-0000-0000-0000B0000000}"/>
    <cellStyle name="20% - Accent6 4" xfId="178" xr:uid="{00000000-0005-0000-0000-0000B1000000}"/>
    <cellStyle name="20% - Accent6 5" xfId="179" xr:uid="{00000000-0005-0000-0000-0000B2000000}"/>
    <cellStyle name="20% - Accent6 6" xfId="180" xr:uid="{00000000-0005-0000-0000-0000B3000000}"/>
    <cellStyle name="20% - Accent6 7" xfId="181" xr:uid="{00000000-0005-0000-0000-0000B4000000}"/>
    <cellStyle name="40% - Accent1 2" xfId="182" xr:uid="{00000000-0005-0000-0000-0000B5000000}"/>
    <cellStyle name="40% - Accent1 3" xfId="183" xr:uid="{00000000-0005-0000-0000-0000B6000000}"/>
    <cellStyle name="40% - Accent1 4" xfId="184" xr:uid="{00000000-0005-0000-0000-0000B7000000}"/>
    <cellStyle name="40% - Accent1 5" xfId="185" xr:uid="{00000000-0005-0000-0000-0000B8000000}"/>
    <cellStyle name="40% - Accent1 6" xfId="186" xr:uid="{00000000-0005-0000-0000-0000B9000000}"/>
    <cellStyle name="40% - Accent1 7" xfId="187" xr:uid="{00000000-0005-0000-0000-0000BA000000}"/>
    <cellStyle name="40% - Accent2 2" xfId="188" xr:uid="{00000000-0005-0000-0000-0000BB000000}"/>
    <cellStyle name="40% - Accent2 3" xfId="189" xr:uid="{00000000-0005-0000-0000-0000BC000000}"/>
    <cellStyle name="40% - Accent2 4" xfId="190" xr:uid="{00000000-0005-0000-0000-0000BD000000}"/>
    <cellStyle name="40% - Accent2 5" xfId="191" xr:uid="{00000000-0005-0000-0000-0000BE000000}"/>
    <cellStyle name="40% - Accent2 6" xfId="192" xr:uid="{00000000-0005-0000-0000-0000BF000000}"/>
    <cellStyle name="40% - Accent2 7" xfId="193" xr:uid="{00000000-0005-0000-0000-0000C0000000}"/>
    <cellStyle name="40% - Accent3 2" xfId="194" xr:uid="{00000000-0005-0000-0000-0000C1000000}"/>
    <cellStyle name="40% - Accent3 3" xfId="195" xr:uid="{00000000-0005-0000-0000-0000C2000000}"/>
    <cellStyle name="40% - Accent3 4" xfId="196" xr:uid="{00000000-0005-0000-0000-0000C3000000}"/>
    <cellStyle name="40% - Accent3 5" xfId="197" xr:uid="{00000000-0005-0000-0000-0000C4000000}"/>
    <cellStyle name="40% - Accent3 6" xfId="198" xr:uid="{00000000-0005-0000-0000-0000C5000000}"/>
    <cellStyle name="40% - Accent3 7" xfId="199" xr:uid="{00000000-0005-0000-0000-0000C6000000}"/>
    <cellStyle name="40% - Accent4 2" xfId="200" xr:uid="{00000000-0005-0000-0000-0000C7000000}"/>
    <cellStyle name="40% - Accent4 3" xfId="201" xr:uid="{00000000-0005-0000-0000-0000C8000000}"/>
    <cellStyle name="40% - Accent4 4" xfId="202" xr:uid="{00000000-0005-0000-0000-0000C9000000}"/>
    <cellStyle name="40% - Accent4 5" xfId="203" xr:uid="{00000000-0005-0000-0000-0000CA000000}"/>
    <cellStyle name="40% - Accent4 6" xfId="204" xr:uid="{00000000-0005-0000-0000-0000CB000000}"/>
    <cellStyle name="40% - Accent4 7" xfId="205" xr:uid="{00000000-0005-0000-0000-0000CC000000}"/>
    <cellStyle name="40% - Accent5 2" xfId="206" xr:uid="{00000000-0005-0000-0000-0000CD000000}"/>
    <cellStyle name="40% - Accent5 3" xfId="207" xr:uid="{00000000-0005-0000-0000-0000CE000000}"/>
    <cellStyle name="40% - Accent5 4" xfId="208" xr:uid="{00000000-0005-0000-0000-0000CF000000}"/>
    <cellStyle name="40% - Accent5 5" xfId="209" xr:uid="{00000000-0005-0000-0000-0000D0000000}"/>
    <cellStyle name="40% - Accent5 6" xfId="210" xr:uid="{00000000-0005-0000-0000-0000D1000000}"/>
    <cellStyle name="40% - Accent5 7" xfId="211" xr:uid="{00000000-0005-0000-0000-0000D2000000}"/>
    <cellStyle name="40% - Accent6 2" xfId="212" xr:uid="{00000000-0005-0000-0000-0000D3000000}"/>
    <cellStyle name="40% - Accent6 3" xfId="213" xr:uid="{00000000-0005-0000-0000-0000D4000000}"/>
    <cellStyle name="40% - Accent6 4" xfId="214" xr:uid="{00000000-0005-0000-0000-0000D5000000}"/>
    <cellStyle name="40% - Accent6 5" xfId="215" xr:uid="{00000000-0005-0000-0000-0000D6000000}"/>
    <cellStyle name="40% - Accent6 6" xfId="216" xr:uid="{00000000-0005-0000-0000-0000D7000000}"/>
    <cellStyle name="40% - Accent6 7" xfId="217" xr:uid="{00000000-0005-0000-0000-0000D8000000}"/>
    <cellStyle name="60% - Accent1 2" xfId="218" xr:uid="{00000000-0005-0000-0000-0000D9000000}"/>
    <cellStyle name="60% - Accent1 3" xfId="219" xr:uid="{00000000-0005-0000-0000-0000DA000000}"/>
    <cellStyle name="60% - Accent1 4" xfId="220" xr:uid="{00000000-0005-0000-0000-0000DB000000}"/>
    <cellStyle name="60% - Accent1 5" xfId="221" xr:uid="{00000000-0005-0000-0000-0000DC000000}"/>
    <cellStyle name="60% - Accent1 6" xfId="222" xr:uid="{00000000-0005-0000-0000-0000DD000000}"/>
    <cellStyle name="60% - Accent1 7" xfId="223" xr:uid="{00000000-0005-0000-0000-0000DE000000}"/>
    <cellStyle name="60% - Accent2 2" xfId="224" xr:uid="{00000000-0005-0000-0000-0000DF000000}"/>
    <cellStyle name="60% - Accent2 3" xfId="225" xr:uid="{00000000-0005-0000-0000-0000E0000000}"/>
    <cellStyle name="60% - Accent2 4" xfId="226" xr:uid="{00000000-0005-0000-0000-0000E1000000}"/>
    <cellStyle name="60% - Accent2 5" xfId="227" xr:uid="{00000000-0005-0000-0000-0000E2000000}"/>
    <cellStyle name="60% - Accent2 6" xfId="228" xr:uid="{00000000-0005-0000-0000-0000E3000000}"/>
    <cellStyle name="60% - Accent2 7" xfId="229" xr:uid="{00000000-0005-0000-0000-0000E4000000}"/>
    <cellStyle name="60% - Accent3 2" xfId="230" xr:uid="{00000000-0005-0000-0000-0000E5000000}"/>
    <cellStyle name="60% - Accent3 3" xfId="231" xr:uid="{00000000-0005-0000-0000-0000E6000000}"/>
    <cellStyle name="60% - Accent3 4" xfId="232" xr:uid="{00000000-0005-0000-0000-0000E7000000}"/>
    <cellStyle name="60% - Accent3 5" xfId="233" xr:uid="{00000000-0005-0000-0000-0000E8000000}"/>
    <cellStyle name="60% - Accent3 6" xfId="234" xr:uid="{00000000-0005-0000-0000-0000E9000000}"/>
    <cellStyle name="60% - Accent3 7" xfId="235" xr:uid="{00000000-0005-0000-0000-0000EA000000}"/>
    <cellStyle name="60% - Accent4 2" xfId="236" xr:uid="{00000000-0005-0000-0000-0000EB000000}"/>
    <cellStyle name="60% - Accent4 3" xfId="237" xr:uid="{00000000-0005-0000-0000-0000EC000000}"/>
    <cellStyle name="60% - Accent4 4" xfId="238" xr:uid="{00000000-0005-0000-0000-0000ED000000}"/>
    <cellStyle name="60% - Accent4 5" xfId="239" xr:uid="{00000000-0005-0000-0000-0000EE000000}"/>
    <cellStyle name="60% - Accent4 6" xfId="240" xr:uid="{00000000-0005-0000-0000-0000EF000000}"/>
    <cellStyle name="60% - Accent4 7" xfId="241" xr:uid="{00000000-0005-0000-0000-0000F0000000}"/>
    <cellStyle name="60% - Accent5 2" xfId="242" xr:uid="{00000000-0005-0000-0000-0000F1000000}"/>
    <cellStyle name="60% - Accent5 3" xfId="243" xr:uid="{00000000-0005-0000-0000-0000F2000000}"/>
    <cellStyle name="60% - Accent5 4" xfId="244" xr:uid="{00000000-0005-0000-0000-0000F3000000}"/>
    <cellStyle name="60% - Accent5 5" xfId="245" xr:uid="{00000000-0005-0000-0000-0000F4000000}"/>
    <cellStyle name="60% - Accent5 6" xfId="246" xr:uid="{00000000-0005-0000-0000-0000F5000000}"/>
    <cellStyle name="60% - Accent5 7" xfId="247" xr:uid="{00000000-0005-0000-0000-0000F6000000}"/>
    <cellStyle name="60% - Accent6 2" xfId="248" xr:uid="{00000000-0005-0000-0000-0000F7000000}"/>
    <cellStyle name="60% - Accent6 3" xfId="249" xr:uid="{00000000-0005-0000-0000-0000F8000000}"/>
    <cellStyle name="60% - Accent6 4" xfId="250" xr:uid="{00000000-0005-0000-0000-0000F9000000}"/>
    <cellStyle name="60% - Accent6 5" xfId="251" xr:uid="{00000000-0005-0000-0000-0000FA000000}"/>
    <cellStyle name="60% - Accent6 6" xfId="252" xr:uid="{00000000-0005-0000-0000-0000FB000000}"/>
    <cellStyle name="60% - Accent6 7" xfId="253" xr:uid="{00000000-0005-0000-0000-0000FC000000}"/>
    <cellStyle name="Accent1 2" xfId="254" xr:uid="{00000000-0005-0000-0000-0000FD000000}"/>
    <cellStyle name="Accent1 3" xfId="255" xr:uid="{00000000-0005-0000-0000-0000FE000000}"/>
    <cellStyle name="Accent1 4" xfId="256" xr:uid="{00000000-0005-0000-0000-0000FF000000}"/>
    <cellStyle name="Accent1 5" xfId="257" xr:uid="{00000000-0005-0000-0000-000000010000}"/>
    <cellStyle name="Accent1 6" xfId="258" xr:uid="{00000000-0005-0000-0000-000001010000}"/>
    <cellStyle name="Accent1 7" xfId="259" xr:uid="{00000000-0005-0000-0000-000002010000}"/>
    <cellStyle name="Accent2 2" xfId="260" xr:uid="{00000000-0005-0000-0000-000003010000}"/>
    <cellStyle name="Accent2 3" xfId="261" xr:uid="{00000000-0005-0000-0000-000004010000}"/>
    <cellStyle name="Accent2 4" xfId="262" xr:uid="{00000000-0005-0000-0000-000005010000}"/>
    <cellStyle name="Accent2 5" xfId="263" xr:uid="{00000000-0005-0000-0000-000006010000}"/>
    <cellStyle name="Accent2 6" xfId="264" xr:uid="{00000000-0005-0000-0000-000007010000}"/>
    <cellStyle name="Accent2 7" xfId="265" xr:uid="{00000000-0005-0000-0000-000008010000}"/>
    <cellStyle name="Accent3 2" xfId="266" xr:uid="{00000000-0005-0000-0000-000009010000}"/>
    <cellStyle name="Accent3 3" xfId="267" xr:uid="{00000000-0005-0000-0000-00000A010000}"/>
    <cellStyle name="Accent3 4" xfId="268" xr:uid="{00000000-0005-0000-0000-00000B010000}"/>
    <cellStyle name="Accent3 5" xfId="269" xr:uid="{00000000-0005-0000-0000-00000C010000}"/>
    <cellStyle name="Accent3 6" xfId="270" xr:uid="{00000000-0005-0000-0000-00000D010000}"/>
    <cellStyle name="Accent3 7" xfId="271" xr:uid="{00000000-0005-0000-0000-00000E010000}"/>
    <cellStyle name="Accent4 2" xfId="272" xr:uid="{00000000-0005-0000-0000-00000F010000}"/>
    <cellStyle name="Accent4 3" xfId="273" xr:uid="{00000000-0005-0000-0000-000010010000}"/>
    <cellStyle name="Accent4 4" xfId="274" xr:uid="{00000000-0005-0000-0000-000011010000}"/>
    <cellStyle name="Accent4 5" xfId="275" xr:uid="{00000000-0005-0000-0000-000012010000}"/>
    <cellStyle name="Accent4 6" xfId="276" xr:uid="{00000000-0005-0000-0000-000013010000}"/>
    <cellStyle name="Accent4 7" xfId="277" xr:uid="{00000000-0005-0000-0000-000014010000}"/>
    <cellStyle name="Accent5 2" xfId="278" xr:uid="{00000000-0005-0000-0000-000015010000}"/>
    <cellStyle name="Accent5 3" xfId="279" xr:uid="{00000000-0005-0000-0000-000016010000}"/>
    <cellStyle name="Accent5 4" xfId="280" xr:uid="{00000000-0005-0000-0000-000017010000}"/>
    <cellStyle name="Accent5 5" xfId="281" xr:uid="{00000000-0005-0000-0000-000018010000}"/>
    <cellStyle name="Accent5 6" xfId="282" xr:uid="{00000000-0005-0000-0000-000019010000}"/>
    <cellStyle name="Accent5 7" xfId="283" xr:uid="{00000000-0005-0000-0000-00001A010000}"/>
    <cellStyle name="Accent6 2" xfId="284" xr:uid="{00000000-0005-0000-0000-00001B010000}"/>
    <cellStyle name="Accent6 3" xfId="285" xr:uid="{00000000-0005-0000-0000-00001C010000}"/>
    <cellStyle name="Accent6 4" xfId="286" xr:uid="{00000000-0005-0000-0000-00001D010000}"/>
    <cellStyle name="Accent6 5" xfId="287" xr:uid="{00000000-0005-0000-0000-00001E010000}"/>
    <cellStyle name="Accent6 6" xfId="288" xr:uid="{00000000-0005-0000-0000-00001F010000}"/>
    <cellStyle name="Accent6 7" xfId="289" xr:uid="{00000000-0005-0000-0000-000020010000}"/>
    <cellStyle name="alternate1" xfId="290" xr:uid="{00000000-0005-0000-0000-000021010000}"/>
    <cellStyle name="Bad 2" xfId="291" xr:uid="{00000000-0005-0000-0000-000022010000}"/>
    <cellStyle name="Bad 3" xfId="292" xr:uid="{00000000-0005-0000-0000-000023010000}"/>
    <cellStyle name="Bad 4" xfId="293" xr:uid="{00000000-0005-0000-0000-000024010000}"/>
    <cellStyle name="Bad 5" xfId="294" xr:uid="{00000000-0005-0000-0000-000025010000}"/>
    <cellStyle name="Bad 6" xfId="295" xr:uid="{00000000-0005-0000-0000-000026010000}"/>
    <cellStyle name="Bad 7" xfId="296" xr:uid="{00000000-0005-0000-0000-000027010000}"/>
    <cellStyle name="Body: normal cell" xfId="297" xr:uid="{00000000-0005-0000-0000-000028010000}"/>
    <cellStyle name="Calculation 2" xfId="298" xr:uid="{00000000-0005-0000-0000-000029010000}"/>
    <cellStyle name="Calculation 3" xfId="299" xr:uid="{00000000-0005-0000-0000-00002A010000}"/>
    <cellStyle name="Calculation 4" xfId="300" xr:uid="{00000000-0005-0000-0000-00002B010000}"/>
    <cellStyle name="Calculation 5" xfId="301" xr:uid="{00000000-0005-0000-0000-00002C010000}"/>
    <cellStyle name="Calculation 6" xfId="302" xr:uid="{00000000-0005-0000-0000-00002D010000}"/>
    <cellStyle name="Calculation 7" xfId="303" xr:uid="{00000000-0005-0000-0000-00002E010000}"/>
    <cellStyle name="Check Cell 2" xfId="304" xr:uid="{00000000-0005-0000-0000-00002F010000}"/>
    <cellStyle name="Check Cell 3" xfId="305" xr:uid="{00000000-0005-0000-0000-000030010000}"/>
    <cellStyle name="Check Cell 4" xfId="306" xr:uid="{00000000-0005-0000-0000-000031010000}"/>
    <cellStyle name="Check Cell 5" xfId="307" xr:uid="{00000000-0005-0000-0000-000032010000}"/>
    <cellStyle name="Check Cell 6" xfId="308" xr:uid="{00000000-0005-0000-0000-000033010000}"/>
    <cellStyle name="Check Cell 7" xfId="309" xr:uid="{00000000-0005-0000-0000-000034010000}"/>
    <cellStyle name="Comma" xfId="310" builtinId="3"/>
    <cellStyle name="Comma 10" xfId="311" xr:uid="{00000000-0005-0000-0000-000036010000}"/>
    <cellStyle name="Comma 10 2" xfId="714" xr:uid="{00000000-0005-0000-0000-000037010000}"/>
    <cellStyle name="Comma 11" xfId="312" xr:uid="{00000000-0005-0000-0000-000038010000}"/>
    <cellStyle name="Comma 12" xfId="313" xr:uid="{00000000-0005-0000-0000-000039010000}"/>
    <cellStyle name="Comma 12 2" xfId="314" xr:uid="{00000000-0005-0000-0000-00003A010000}"/>
    <cellStyle name="Comma 13" xfId="315" xr:uid="{00000000-0005-0000-0000-00003B010000}"/>
    <cellStyle name="Comma 14" xfId="720" xr:uid="{00000000-0005-0000-0000-00003C010000}"/>
    <cellStyle name="Comma 15" xfId="729" xr:uid="{77E9C9E4-B1AB-4EC2-9DBF-E292FCB77737}"/>
    <cellStyle name="Comma 2" xfId="316" xr:uid="{00000000-0005-0000-0000-00003D010000}"/>
    <cellStyle name="Comma 2 2" xfId="317" xr:uid="{00000000-0005-0000-0000-00003E010000}"/>
    <cellStyle name="Comma 2 3" xfId="318" xr:uid="{00000000-0005-0000-0000-00003F010000}"/>
    <cellStyle name="Comma 2 4" xfId="319" xr:uid="{00000000-0005-0000-0000-000040010000}"/>
    <cellStyle name="Comma 2 5" xfId="320" xr:uid="{00000000-0005-0000-0000-000041010000}"/>
    <cellStyle name="Comma 2 6" xfId="321" xr:uid="{00000000-0005-0000-0000-000042010000}"/>
    <cellStyle name="Comma 3" xfId="322" xr:uid="{00000000-0005-0000-0000-000043010000}"/>
    <cellStyle name="Comma 3 2" xfId="323" xr:uid="{00000000-0005-0000-0000-000044010000}"/>
    <cellStyle name="Comma 3 3" xfId="324" xr:uid="{00000000-0005-0000-0000-000045010000}"/>
    <cellStyle name="Comma 3 4" xfId="325" xr:uid="{00000000-0005-0000-0000-000046010000}"/>
    <cellStyle name="Comma 3 5" xfId="326" xr:uid="{00000000-0005-0000-0000-000047010000}"/>
    <cellStyle name="Comma 3 6" xfId="327" xr:uid="{00000000-0005-0000-0000-000048010000}"/>
    <cellStyle name="Comma 4" xfId="328" xr:uid="{00000000-0005-0000-0000-000049010000}"/>
    <cellStyle name="Comma 4 2" xfId="329" xr:uid="{00000000-0005-0000-0000-00004A010000}"/>
    <cellStyle name="Comma 4 2 2" xfId="330" xr:uid="{00000000-0005-0000-0000-00004B010000}"/>
    <cellStyle name="Comma 4 3" xfId="331" xr:uid="{00000000-0005-0000-0000-00004C010000}"/>
    <cellStyle name="Comma 4 4" xfId="332" xr:uid="{00000000-0005-0000-0000-00004D010000}"/>
    <cellStyle name="Comma 4 5" xfId="333" xr:uid="{00000000-0005-0000-0000-00004E010000}"/>
    <cellStyle name="Comma 4 6" xfId="334" xr:uid="{00000000-0005-0000-0000-00004F010000}"/>
    <cellStyle name="Comma 5" xfId="335" xr:uid="{00000000-0005-0000-0000-000050010000}"/>
    <cellStyle name="Comma 6" xfId="336" xr:uid="{00000000-0005-0000-0000-000051010000}"/>
    <cellStyle name="Comma 7" xfId="337" xr:uid="{00000000-0005-0000-0000-000052010000}"/>
    <cellStyle name="Comma 7 2" xfId="338" xr:uid="{00000000-0005-0000-0000-000053010000}"/>
    <cellStyle name="Comma 8" xfId="339" xr:uid="{00000000-0005-0000-0000-000054010000}"/>
    <cellStyle name="Comma 9" xfId="340" xr:uid="{00000000-0005-0000-0000-000055010000}"/>
    <cellStyle name="Comma 9 2" xfId="341" xr:uid="{00000000-0005-0000-0000-000056010000}"/>
    <cellStyle name="Comma 9 3" xfId="342" xr:uid="{00000000-0005-0000-0000-000057010000}"/>
    <cellStyle name="Comma0" xfId="343" xr:uid="{00000000-0005-0000-0000-000058010000}"/>
    <cellStyle name="Currency" xfId="718" builtinId="4"/>
    <cellStyle name="Currency 10" xfId="344" xr:uid="{00000000-0005-0000-0000-00005A010000}"/>
    <cellStyle name="Currency 11" xfId="345" xr:uid="{00000000-0005-0000-0000-00005B010000}"/>
    <cellStyle name="Currency 2" xfId="346" xr:uid="{00000000-0005-0000-0000-00005C010000}"/>
    <cellStyle name="Currency 2 2" xfId="347" xr:uid="{00000000-0005-0000-0000-00005D010000}"/>
    <cellStyle name="Currency 2 3" xfId="348" xr:uid="{00000000-0005-0000-0000-00005E010000}"/>
    <cellStyle name="Currency 2 4" xfId="349" xr:uid="{00000000-0005-0000-0000-00005F010000}"/>
    <cellStyle name="Currency 2 5" xfId="350" xr:uid="{00000000-0005-0000-0000-000060010000}"/>
    <cellStyle name="Currency 2 6" xfId="351" xr:uid="{00000000-0005-0000-0000-000061010000}"/>
    <cellStyle name="Currency 3" xfId="352" xr:uid="{00000000-0005-0000-0000-000062010000}"/>
    <cellStyle name="Currency 3 2" xfId="353" xr:uid="{00000000-0005-0000-0000-000063010000}"/>
    <cellStyle name="Currency 3 3" xfId="354" xr:uid="{00000000-0005-0000-0000-000064010000}"/>
    <cellStyle name="Currency 4" xfId="355" xr:uid="{00000000-0005-0000-0000-000065010000}"/>
    <cellStyle name="Currency 5" xfId="356" xr:uid="{00000000-0005-0000-0000-000066010000}"/>
    <cellStyle name="Currency 5 2" xfId="357" xr:uid="{00000000-0005-0000-0000-000067010000}"/>
    <cellStyle name="Currency 6" xfId="358" xr:uid="{00000000-0005-0000-0000-000068010000}"/>
    <cellStyle name="Currency 7" xfId="359" xr:uid="{00000000-0005-0000-0000-000069010000}"/>
    <cellStyle name="Currency 8" xfId="360" xr:uid="{00000000-0005-0000-0000-00006A010000}"/>
    <cellStyle name="Currency 9" xfId="361" xr:uid="{00000000-0005-0000-0000-00006B010000}"/>
    <cellStyle name="Currency0" xfId="362" xr:uid="{00000000-0005-0000-0000-00006C010000}"/>
    <cellStyle name="Date" xfId="363" xr:uid="{00000000-0005-0000-0000-00006D010000}"/>
    <cellStyle name="Date 2" xfId="364" xr:uid="{00000000-0005-0000-0000-00006E010000}"/>
    <cellStyle name="Date_DE - Delmarva Cost of Capital Exhibits - May 2013 - JRW" xfId="365" xr:uid="{00000000-0005-0000-0000-00006F010000}"/>
    <cellStyle name="Explanatory Text 2" xfId="366" xr:uid="{00000000-0005-0000-0000-000070010000}"/>
    <cellStyle name="Explanatory Text 3" xfId="367" xr:uid="{00000000-0005-0000-0000-000071010000}"/>
    <cellStyle name="Explanatory Text 4" xfId="368" xr:uid="{00000000-0005-0000-0000-000072010000}"/>
    <cellStyle name="Explanatory Text 5" xfId="369" xr:uid="{00000000-0005-0000-0000-000073010000}"/>
    <cellStyle name="Explanatory Text 6" xfId="370" xr:uid="{00000000-0005-0000-0000-000074010000}"/>
    <cellStyle name="Explanatory Text 7" xfId="371" xr:uid="{00000000-0005-0000-0000-000075010000}"/>
    <cellStyle name="F2" xfId="372" xr:uid="{00000000-0005-0000-0000-000076010000}"/>
    <cellStyle name="F3" xfId="373" xr:uid="{00000000-0005-0000-0000-000077010000}"/>
    <cellStyle name="F3 2" xfId="374" xr:uid="{00000000-0005-0000-0000-000078010000}"/>
    <cellStyle name="F3_DE - Delmarva Cost of Capital Exhibits - May 2013 - JRW" xfId="375" xr:uid="{00000000-0005-0000-0000-000079010000}"/>
    <cellStyle name="F4" xfId="376" xr:uid="{00000000-0005-0000-0000-00007A010000}"/>
    <cellStyle name="F5" xfId="377" xr:uid="{00000000-0005-0000-0000-00007B010000}"/>
    <cellStyle name="F5 2" xfId="378" xr:uid="{00000000-0005-0000-0000-00007C010000}"/>
    <cellStyle name="F5_DE - Delmarva Cost of Capital Exhibits - May 2013 - JRW" xfId="379" xr:uid="{00000000-0005-0000-0000-00007D010000}"/>
    <cellStyle name="F6" xfId="380" xr:uid="{00000000-0005-0000-0000-00007E010000}"/>
    <cellStyle name="F6 2" xfId="381" xr:uid="{00000000-0005-0000-0000-00007F010000}"/>
    <cellStyle name="F6_DE - Delmarva Cost of Capital Exhibits - May 2013 - JRW" xfId="382" xr:uid="{00000000-0005-0000-0000-000080010000}"/>
    <cellStyle name="F7" xfId="383" xr:uid="{00000000-0005-0000-0000-000081010000}"/>
    <cellStyle name="F7 2" xfId="384" xr:uid="{00000000-0005-0000-0000-000082010000}"/>
    <cellStyle name="F7_DE - Delmarva Cost of Capital Exhibits - May 2013 - JRW" xfId="385" xr:uid="{00000000-0005-0000-0000-000083010000}"/>
    <cellStyle name="F8" xfId="386" xr:uid="{00000000-0005-0000-0000-000084010000}"/>
    <cellStyle name="F8 2" xfId="387" xr:uid="{00000000-0005-0000-0000-000085010000}"/>
    <cellStyle name="F8_DE - Delmarva Cost of Capital Exhibits - May 2013 - JRW" xfId="388" xr:uid="{00000000-0005-0000-0000-000086010000}"/>
    <cellStyle name="Fixed" xfId="389" xr:uid="{00000000-0005-0000-0000-000087010000}"/>
    <cellStyle name="Fixed 2" xfId="390" xr:uid="{00000000-0005-0000-0000-000088010000}"/>
    <cellStyle name="Fixed_DE - Delmarva Cost of Capital Exhibits - May 2013 - JRW" xfId="391" xr:uid="{00000000-0005-0000-0000-000089010000}"/>
    <cellStyle name="Good 2" xfId="392" xr:uid="{00000000-0005-0000-0000-00008A010000}"/>
    <cellStyle name="Good 3" xfId="393" xr:uid="{00000000-0005-0000-0000-00008B010000}"/>
    <cellStyle name="Good 4" xfId="394" xr:uid="{00000000-0005-0000-0000-00008C010000}"/>
    <cellStyle name="Good 5" xfId="395" xr:uid="{00000000-0005-0000-0000-00008D010000}"/>
    <cellStyle name="Good 6" xfId="396" xr:uid="{00000000-0005-0000-0000-00008E010000}"/>
    <cellStyle name="Good 7" xfId="397" xr:uid="{00000000-0005-0000-0000-00008F010000}"/>
    <cellStyle name="Heading 1 2" xfId="398" xr:uid="{00000000-0005-0000-0000-000090010000}"/>
    <cellStyle name="Heading 1 3" xfId="399" xr:uid="{00000000-0005-0000-0000-000091010000}"/>
    <cellStyle name="Heading 1 4" xfId="400" xr:uid="{00000000-0005-0000-0000-000092010000}"/>
    <cellStyle name="Heading 1 5" xfId="401" xr:uid="{00000000-0005-0000-0000-000093010000}"/>
    <cellStyle name="Heading 1 6" xfId="402" xr:uid="{00000000-0005-0000-0000-000094010000}"/>
    <cellStyle name="Heading 1 7" xfId="403" xr:uid="{00000000-0005-0000-0000-000095010000}"/>
    <cellStyle name="Heading 2 2" xfId="404" xr:uid="{00000000-0005-0000-0000-000096010000}"/>
    <cellStyle name="Heading 2 3" xfId="405" xr:uid="{00000000-0005-0000-0000-000097010000}"/>
    <cellStyle name="Heading 2 4" xfId="406" xr:uid="{00000000-0005-0000-0000-000098010000}"/>
    <cellStyle name="Heading 2 5" xfId="407" xr:uid="{00000000-0005-0000-0000-000099010000}"/>
    <cellStyle name="Heading 2 6" xfId="408" xr:uid="{00000000-0005-0000-0000-00009A010000}"/>
    <cellStyle name="Heading 2 7" xfId="409" xr:uid="{00000000-0005-0000-0000-00009B010000}"/>
    <cellStyle name="Heading 3 2" xfId="410" xr:uid="{00000000-0005-0000-0000-00009C010000}"/>
    <cellStyle name="Heading 3 3" xfId="411" xr:uid="{00000000-0005-0000-0000-00009D010000}"/>
    <cellStyle name="Heading 3 4" xfId="412" xr:uid="{00000000-0005-0000-0000-00009E010000}"/>
    <cellStyle name="Heading 3 5" xfId="413" xr:uid="{00000000-0005-0000-0000-00009F010000}"/>
    <cellStyle name="Heading 3 6" xfId="414" xr:uid="{00000000-0005-0000-0000-0000A0010000}"/>
    <cellStyle name="Heading 3 7" xfId="415" xr:uid="{00000000-0005-0000-0000-0000A1010000}"/>
    <cellStyle name="Heading 4 2" xfId="416" xr:uid="{00000000-0005-0000-0000-0000A2010000}"/>
    <cellStyle name="Heading 4 3" xfId="417" xr:uid="{00000000-0005-0000-0000-0000A3010000}"/>
    <cellStyle name="Heading 4 4" xfId="418" xr:uid="{00000000-0005-0000-0000-0000A4010000}"/>
    <cellStyle name="Heading 4 5" xfId="419" xr:uid="{00000000-0005-0000-0000-0000A5010000}"/>
    <cellStyle name="Heading 4 6" xfId="420" xr:uid="{00000000-0005-0000-0000-0000A6010000}"/>
    <cellStyle name="Heading 4 7" xfId="421" xr:uid="{00000000-0005-0000-0000-0000A7010000}"/>
    <cellStyle name="HEADING1" xfId="422" xr:uid="{00000000-0005-0000-0000-0000A8010000}"/>
    <cellStyle name="HEADING2" xfId="423" xr:uid="{00000000-0005-0000-0000-0000A9010000}"/>
    <cellStyle name="HEADING2 2" xfId="424" xr:uid="{00000000-0005-0000-0000-0000AA010000}"/>
    <cellStyle name="HEADING2_DE - Delmarva Cost of Capital Exhibits - May 2013 - JRW" xfId="425" xr:uid="{00000000-0005-0000-0000-0000AB010000}"/>
    <cellStyle name="HeadlineStyle" xfId="426" xr:uid="{00000000-0005-0000-0000-0000AC010000}"/>
    <cellStyle name="HeadlineStyle 2" xfId="427" xr:uid="{00000000-0005-0000-0000-0000AD010000}"/>
    <cellStyle name="HeadlineStyleJustified" xfId="428" xr:uid="{00000000-0005-0000-0000-0000AE010000}"/>
    <cellStyle name="Hyperlink" xfId="429" builtinId="8"/>
    <cellStyle name="Input 2" xfId="430" xr:uid="{00000000-0005-0000-0000-0000B0010000}"/>
    <cellStyle name="Input 3" xfId="431" xr:uid="{00000000-0005-0000-0000-0000B1010000}"/>
    <cellStyle name="Input 4" xfId="432" xr:uid="{00000000-0005-0000-0000-0000B2010000}"/>
    <cellStyle name="Input 5" xfId="433" xr:uid="{00000000-0005-0000-0000-0000B3010000}"/>
    <cellStyle name="Input 6" xfId="434" xr:uid="{00000000-0005-0000-0000-0000B4010000}"/>
    <cellStyle name="Input 7" xfId="435" xr:uid="{00000000-0005-0000-0000-0000B5010000}"/>
    <cellStyle name="Lines" xfId="436" xr:uid="{00000000-0005-0000-0000-0000B6010000}"/>
    <cellStyle name="Linked Cell 2" xfId="437" xr:uid="{00000000-0005-0000-0000-0000B7010000}"/>
    <cellStyle name="Linked Cell 3" xfId="438" xr:uid="{00000000-0005-0000-0000-0000B8010000}"/>
    <cellStyle name="Linked Cell 4" xfId="439" xr:uid="{00000000-0005-0000-0000-0000B9010000}"/>
    <cellStyle name="Linked Cell 5" xfId="440" xr:uid="{00000000-0005-0000-0000-0000BA010000}"/>
    <cellStyle name="Linked Cell 6" xfId="441" xr:uid="{00000000-0005-0000-0000-0000BB010000}"/>
    <cellStyle name="Linked Cell 7" xfId="442" xr:uid="{00000000-0005-0000-0000-0000BC010000}"/>
    <cellStyle name="Neutral 2" xfId="443" xr:uid="{00000000-0005-0000-0000-0000BD010000}"/>
    <cellStyle name="Neutral 3" xfId="444" xr:uid="{00000000-0005-0000-0000-0000BE010000}"/>
    <cellStyle name="Neutral 4" xfId="445" xr:uid="{00000000-0005-0000-0000-0000BF010000}"/>
    <cellStyle name="Neutral 5" xfId="446" xr:uid="{00000000-0005-0000-0000-0000C0010000}"/>
    <cellStyle name="Neutral 6" xfId="447" xr:uid="{00000000-0005-0000-0000-0000C1010000}"/>
    <cellStyle name="Neutral 7" xfId="448" xr:uid="{00000000-0005-0000-0000-0000C2010000}"/>
    <cellStyle name="Normal" xfId="0" builtinId="0"/>
    <cellStyle name="Normal - Style1" xfId="449" xr:uid="{00000000-0005-0000-0000-0000C4010000}"/>
    <cellStyle name="Normal - Style2" xfId="450" xr:uid="{00000000-0005-0000-0000-0000C5010000}"/>
    <cellStyle name="Normal - Style3" xfId="451" xr:uid="{00000000-0005-0000-0000-0000C6010000}"/>
    <cellStyle name="Normal - Style4" xfId="452" xr:uid="{00000000-0005-0000-0000-0000C7010000}"/>
    <cellStyle name="Normal - Style5" xfId="453" xr:uid="{00000000-0005-0000-0000-0000C8010000}"/>
    <cellStyle name="Normal - Style6" xfId="454" xr:uid="{00000000-0005-0000-0000-0000C9010000}"/>
    <cellStyle name="Normal - Style7" xfId="455" xr:uid="{00000000-0005-0000-0000-0000CA010000}"/>
    <cellStyle name="Normal - Style8" xfId="456" xr:uid="{00000000-0005-0000-0000-0000CB010000}"/>
    <cellStyle name="Normal 10" xfId="457" xr:uid="{00000000-0005-0000-0000-0000CC010000}"/>
    <cellStyle name="Normal 10 10" xfId="727" xr:uid="{BAF35473-DA97-4807-A71F-718D5F2C8A3B}"/>
    <cellStyle name="Normal 10 10 3 2 2 2 2 2" xfId="733" xr:uid="{96D2D537-0B3F-4355-A21F-2DA1822ABBE2}"/>
    <cellStyle name="Normal 10 10 9 2 2" xfId="723" xr:uid="{00000000-0005-0000-0000-0000CD010000}"/>
    <cellStyle name="Normal 10 2" xfId="458" xr:uid="{00000000-0005-0000-0000-0000CE010000}"/>
    <cellStyle name="Normal 10 21 3" xfId="724" xr:uid="{00000000-0005-0000-0000-0000CF010000}"/>
    <cellStyle name="Normal 10 3" xfId="459" xr:uid="{00000000-0005-0000-0000-0000D0010000}"/>
    <cellStyle name="Normal 10 4" xfId="460" xr:uid="{00000000-0005-0000-0000-0000D1010000}"/>
    <cellStyle name="Normal 10 70" xfId="461" xr:uid="{00000000-0005-0000-0000-0000D2010000}"/>
    <cellStyle name="Normal 10_Avera Rebuttal Analyses" xfId="462" xr:uid="{00000000-0005-0000-0000-0000D3010000}"/>
    <cellStyle name="Normal 11" xfId="463" xr:uid="{00000000-0005-0000-0000-0000D4010000}"/>
    <cellStyle name="Normal 11 2" xfId="464" xr:uid="{00000000-0005-0000-0000-0000D5010000}"/>
    <cellStyle name="Normal 11 3" xfId="465" xr:uid="{00000000-0005-0000-0000-0000D6010000}"/>
    <cellStyle name="Normal 11_Avera Rebuttal Analyses" xfId="466" xr:uid="{00000000-0005-0000-0000-0000D7010000}"/>
    <cellStyle name="Normal 12" xfId="467" xr:uid="{00000000-0005-0000-0000-0000D8010000}"/>
    <cellStyle name="Normal 12 2" xfId="468" xr:uid="{00000000-0005-0000-0000-0000D9010000}"/>
    <cellStyle name="Normal 12_Avera Rebuttal Analyses" xfId="469" xr:uid="{00000000-0005-0000-0000-0000DA010000}"/>
    <cellStyle name="Normal 13" xfId="470" xr:uid="{00000000-0005-0000-0000-0000DB010000}"/>
    <cellStyle name="Normal 13 2" xfId="471" xr:uid="{00000000-0005-0000-0000-0000DC010000}"/>
    <cellStyle name="Normal 13 3" xfId="735" xr:uid="{E3BA10DD-99D5-452F-BF8C-E3915F9A3966}"/>
    <cellStyle name="Normal 13 5 4" xfId="737" xr:uid="{41472E89-C431-4C73-B4FC-D35871FFCBC6}"/>
    <cellStyle name="Normal 13_Avera Rebuttal Analyses" xfId="472" xr:uid="{00000000-0005-0000-0000-0000DD010000}"/>
    <cellStyle name="Normal 14" xfId="473" xr:uid="{00000000-0005-0000-0000-0000DE010000}"/>
    <cellStyle name="Normal 14 2" xfId="474" xr:uid="{00000000-0005-0000-0000-0000DF010000}"/>
    <cellStyle name="Normal 14 2 2" xfId="475" xr:uid="{00000000-0005-0000-0000-0000E0010000}"/>
    <cellStyle name="Normal 14 2 3" xfId="476" xr:uid="{00000000-0005-0000-0000-0000E1010000}"/>
    <cellStyle name="Normal 14 3" xfId="477" xr:uid="{00000000-0005-0000-0000-0000E2010000}"/>
    <cellStyle name="Normal 15" xfId="478" xr:uid="{00000000-0005-0000-0000-0000E3010000}"/>
    <cellStyle name="Normal 15 2" xfId="479" xr:uid="{00000000-0005-0000-0000-0000E4010000}"/>
    <cellStyle name="Normal 16" xfId="480" xr:uid="{00000000-0005-0000-0000-0000E5010000}"/>
    <cellStyle name="Normal 165" xfId="715" xr:uid="{00000000-0005-0000-0000-0000E6010000}"/>
    <cellStyle name="Normal 17" xfId="481" xr:uid="{00000000-0005-0000-0000-0000E7010000}"/>
    <cellStyle name="Normal 18" xfId="482" xr:uid="{00000000-0005-0000-0000-0000E8010000}"/>
    <cellStyle name="Normal 19" xfId="483" xr:uid="{00000000-0005-0000-0000-0000E9010000}"/>
    <cellStyle name="Normal 2" xfId="484" xr:uid="{00000000-0005-0000-0000-0000EA010000}"/>
    <cellStyle name="Normal 2 10" xfId="485" xr:uid="{00000000-0005-0000-0000-0000EB010000}"/>
    <cellStyle name="Normal 2 10 2" xfId="722" xr:uid="{00000000-0005-0000-0000-0000EC010000}"/>
    <cellStyle name="Normal 2 11" xfId="486" xr:uid="{00000000-0005-0000-0000-0000ED010000}"/>
    <cellStyle name="Normal 2 12" xfId="487" xr:uid="{00000000-0005-0000-0000-0000EE010000}"/>
    <cellStyle name="Normal 2 13" xfId="488" xr:uid="{00000000-0005-0000-0000-0000EF010000}"/>
    <cellStyle name="Normal 2 14" xfId="734" xr:uid="{C73BFB91-1C91-4133-ABD0-43C1418FC2CF}"/>
    <cellStyle name="Normal 2 2" xfId="489" xr:uid="{00000000-0005-0000-0000-0000F0010000}"/>
    <cellStyle name="Normal 2 2 2" xfId="490" xr:uid="{00000000-0005-0000-0000-0000F1010000}"/>
    <cellStyle name="Normal 2 2 2 2" xfId="725" xr:uid="{00000000-0005-0000-0000-0000F2010000}"/>
    <cellStyle name="Normal 2 2 2 2 2" xfId="738" xr:uid="{5F4358AE-B1B3-4ACF-98A0-8C0CD4DDDB4C}"/>
    <cellStyle name="Normal 2 2 2 2 2 2" xfId="739" xr:uid="{8C33C95A-0FEF-49CA-A1E8-1D92B14DD3EA}"/>
    <cellStyle name="Normal 2 3" xfId="491" xr:uid="{00000000-0005-0000-0000-0000F3010000}"/>
    <cellStyle name="Normal 2 3 2" xfId="492" xr:uid="{00000000-0005-0000-0000-0000F4010000}"/>
    <cellStyle name="Normal 2 3_DE - Delmarva Cost of Capital Exhibits - May 2013 - JRW" xfId="493" xr:uid="{00000000-0005-0000-0000-0000F5010000}"/>
    <cellStyle name="Normal 2 4" xfId="494" xr:uid="{00000000-0005-0000-0000-0000F6010000}"/>
    <cellStyle name="Normal 2 4 2" xfId="495" xr:uid="{00000000-0005-0000-0000-0000F7010000}"/>
    <cellStyle name="Normal 2 4 2 2" xfId="496" xr:uid="{00000000-0005-0000-0000-0000F8010000}"/>
    <cellStyle name="Normal 2 4 2_Avera Analyses - Black Hills CO" xfId="497" xr:uid="{00000000-0005-0000-0000-0000F9010000}"/>
    <cellStyle name="Normal 2 4 3" xfId="498" xr:uid="{00000000-0005-0000-0000-0000FA010000}"/>
    <cellStyle name="Normal 2 4 4" xfId="499" xr:uid="{00000000-0005-0000-0000-0000FB010000}"/>
    <cellStyle name="Normal 2 4_Avera Analyses - Black Hills CO" xfId="500" xr:uid="{00000000-0005-0000-0000-0000FC010000}"/>
    <cellStyle name="Normal 2 5" xfId="501" xr:uid="{00000000-0005-0000-0000-0000FD010000}"/>
    <cellStyle name="Normal 2 5 2" xfId="502" xr:uid="{00000000-0005-0000-0000-0000FE010000}"/>
    <cellStyle name="Normal 2 5_Avera Analyses - Black Hills CO" xfId="503" xr:uid="{00000000-0005-0000-0000-0000FF010000}"/>
    <cellStyle name="Normal 2 6" xfId="504" xr:uid="{00000000-0005-0000-0000-000000020000}"/>
    <cellStyle name="Normal 2 7" xfId="505" xr:uid="{00000000-0005-0000-0000-000001020000}"/>
    <cellStyle name="Normal 2 8" xfId="506" xr:uid="{00000000-0005-0000-0000-000002020000}"/>
    <cellStyle name="Normal 2 9" xfId="507" xr:uid="{00000000-0005-0000-0000-000003020000}"/>
    <cellStyle name="Normal 2_Atmos Rebuttal Analyses" xfId="508" xr:uid="{00000000-0005-0000-0000-000004020000}"/>
    <cellStyle name="Normal 20" xfId="509" xr:uid="{00000000-0005-0000-0000-000005020000}"/>
    <cellStyle name="Normal 21" xfId="510" xr:uid="{00000000-0005-0000-0000-000006020000}"/>
    <cellStyle name="Normal 22" xfId="511" xr:uid="{00000000-0005-0000-0000-000007020000}"/>
    <cellStyle name="Normal 22 3" xfId="717" xr:uid="{00000000-0005-0000-0000-000008020000}"/>
    <cellStyle name="Normal 23" xfId="711" xr:uid="{00000000-0005-0000-0000-000009020000}"/>
    <cellStyle name="Normal 24" xfId="712" xr:uid="{00000000-0005-0000-0000-00000A020000}"/>
    <cellStyle name="Normal 25" xfId="716" xr:uid="{00000000-0005-0000-0000-00000B020000}"/>
    <cellStyle name="Normal 26" xfId="719" xr:uid="{00000000-0005-0000-0000-00000C020000}"/>
    <cellStyle name="Normal 27" xfId="726" xr:uid="{E4E721DB-DD37-4667-A720-D5E1A47AFE4A}"/>
    <cellStyle name="Normal 28" xfId="728" xr:uid="{FAEE9549-5ACD-44DD-925F-B3F7EACE0F16}"/>
    <cellStyle name="Normal 29" xfId="731" xr:uid="{8B5DF759-3712-4ACC-BFD3-FFFAA1DDD723}"/>
    <cellStyle name="Normal 3" xfId="512" xr:uid="{00000000-0005-0000-0000-00000D020000}"/>
    <cellStyle name="Normal 3 2" xfId="513" xr:uid="{00000000-0005-0000-0000-00000E020000}"/>
    <cellStyle name="Normal 3 2 10" xfId="514" xr:uid="{00000000-0005-0000-0000-00000F020000}"/>
    <cellStyle name="Normal 3 2 2" xfId="515" xr:uid="{00000000-0005-0000-0000-000010020000}"/>
    <cellStyle name="Normal 3 2_Avera Rebuttal Analyses" xfId="516" xr:uid="{00000000-0005-0000-0000-000011020000}"/>
    <cellStyle name="Normal 3 3" xfId="517" xr:uid="{00000000-0005-0000-0000-000012020000}"/>
    <cellStyle name="Normal 3 4" xfId="518" xr:uid="{00000000-0005-0000-0000-000013020000}"/>
    <cellStyle name="Normal 3_Atmos Rebuttal Analyses" xfId="519" xr:uid="{00000000-0005-0000-0000-000014020000}"/>
    <cellStyle name="Normal 4" xfId="520" xr:uid="{00000000-0005-0000-0000-000015020000}"/>
    <cellStyle name="Normal 4 2" xfId="521" xr:uid="{00000000-0005-0000-0000-000016020000}"/>
    <cellStyle name="Normal 4 3" xfId="522" xr:uid="{00000000-0005-0000-0000-000017020000}"/>
    <cellStyle name="Normal 4 4" xfId="713" xr:uid="{00000000-0005-0000-0000-000018020000}"/>
    <cellStyle name="Normal 4_Exhibits MPG-5 thru 18, 22" xfId="523" xr:uid="{00000000-0005-0000-0000-000019020000}"/>
    <cellStyle name="Normal 5" xfId="524" xr:uid="{00000000-0005-0000-0000-00001A020000}"/>
    <cellStyle name="Normal 5 2" xfId="525" xr:uid="{00000000-0005-0000-0000-00001B020000}"/>
    <cellStyle name="Normal 5 3" xfId="526" xr:uid="{00000000-0005-0000-0000-00001C020000}"/>
    <cellStyle name="Normal 5 4" xfId="527" xr:uid="{00000000-0005-0000-0000-00001D020000}"/>
    <cellStyle name="Normal 5 5" xfId="528" xr:uid="{00000000-0005-0000-0000-00001E020000}"/>
    <cellStyle name="Normal 5_Atmos Rebuttal Analyses" xfId="529" xr:uid="{00000000-0005-0000-0000-00001F020000}"/>
    <cellStyle name="Normal 6" xfId="530" xr:uid="{00000000-0005-0000-0000-000020020000}"/>
    <cellStyle name="Normal 6 2" xfId="531" xr:uid="{00000000-0005-0000-0000-000021020000}"/>
    <cellStyle name="Normal 6 3" xfId="532" xr:uid="{00000000-0005-0000-0000-000022020000}"/>
    <cellStyle name="Normal 6 4" xfId="533" xr:uid="{00000000-0005-0000-0000-000023020000}"/>
    <cellStyle name="Normal 6 5" xfId="534" xr:uid="{00000000-0005-0000-0000-000024020000}"/>
    <cellStyle name="Normal 6 6" xfId="535" xr:uid="{00000000-0005-0000-0000-000025020000}"/>
    <cellStyle name="Normal 6_Atmos Rebuttal Analyses" xfId="536" xr:uid="{00000000-0005-0000-0000-000026020000}"/>
    <cellStyle name="Normal 68" xfId="736" xr:uid="{E907BCF6-CA4D-4CA5-8CE8-8AFB4A1364FC}"/>
    <cellStyle name="Normal 7" xfId="537" xr:uid="{00000000-0005-0000-0000-000027020000}"/>
    <cellStyle name="Normal 7 2" xfId="538" xr:uid="{00000000-0005-0000-0000-000028020000}"/>
    <cellStyle name="Normal 7 3" xfId="539" xr:uid="{00000000-0005-0000-0000-000029020000}"/>
    <cellStyle name="Normal 7 4" xfId="540" xr:uid="{00000000-0005-0000-0000-00002A020000}"/>
    <cellStyle name="Normal 7 5" xfId="541" xr:uid="{00000000-0005-0000-0000-00002B020000}"/>
    <cellStyle name="Normal 7 6" xfId="542" xr:uid="{00000000-0005-0000-0000-00002C020000}"/>
    <cellStyle name="Normal 7_Avera Rebuttal Analyses" xfId="543" xr:uid="{00000000-0005-0000-0000-00002D020000}"/>
    <cellStyle name="Normal 8" xfId="544" xr:uid="{00000000-0005-0000-0000-00002E020000}"/>
    <cellStyle name="Normal 8 2" xfId="545" xr:uid="{00000000-0005-0000-0000-00002F020000}"/>
    <cellStyle name="Normal 8 3" xfId="546" xr:uid="{00000000-0005-0000-0000-000030020000}"/>
    <cellStyle name="Normal 8 4" xfId="547" xr:uid="{00000000-0005-0000-0000-000031020000}"/>
    <cellStyle name="Normal 8_Avera Rebuttal Analyses" xfId="548" xr:uid="{00000000-0005-0000-0000-000032020000}"/>
    <cellStyle name="Normal 9" xfId="549" xr:uid="{00000000-0005-0000-0000-000033020000}"/>
    <cellStyle name="Normal 9 2" xfId="550" xr:uid="{00000000-0005-0000-0000-000034020000}"/>
    <cellStyle name="Normal 9 3" xfId="551" xr:uid="{00000000-0005-0000-0000-000035020000}"/>
    <cellStyle name="Normal 9 4" xfId="552" xr:uid="{00000000-0005-0000-0000-000036020000}"/>
    <cellStyle name="Normal 9_Avera Rebuttal Analyses" xfId="553" xr:uid="{00000000-0005-0000-0000-000037020000}"/>
    <cellStyle name="Normal_rcjrw1" xfId="554" xr:uid="{00000000-0005-0000-0000-000038020000}"/>
    <cellStyle name="Normal_S&amp;P 500 Data" xfId="555" xr:uid="{00000000-0005-0000-0000-000039020000}"/>
    <cellStyle name="Normal_S&amp;P Data - Damoderan 2005 2" xfId="710" xr:uid="{00000000-0005-0000-0000-00003A020000}"/>
    <cellStyle name="Note 2" xfId="556" xr:uid="{00000000-0005-0000-0000-00003B020000}"/>
    <cellStyle name="Note 3" xfId="557" xr:uid="{00000000-0005-0000-0000-00003C020000}"/>
    <cellStyle name="Note 4" xfId="558" xr:uid="{00000000-0005-0000-0000-00003D020000}"/>
    <cellStyle name="Note 5" xfId="559" xr:uid="{00000000-0005-0000-0000-00003E020000}"/>
    <cellStyle name="Note 6" xfId="560" xr:uid="{00000000-0005-0000-0000-00003F020000}"/>
    <cellStyle name="Note 7" xfId="561" xr:uid="{00000000-0005-0000-0000-000040020000}"/>
    <cellStyle name="Output 2" xfId="562" xr:uid="{00000000-0005-0000-0000-000041020000}"/>
    <cellStyle name="Output 3" xfId="563" xr:uid="{00000000-0005-0000-0000-000042020000}"/>
    <cellStyle name="Output 4" xfId="564" xr:uid="{00000000-0005-0000-0000-000043020000}"/>
    <cellStyle name="Output 5" xfId="565" xr:uid="{00000000-0005-0000-0000-000044020000}"/>
    <cellStyle name="Output 6" xfId="566" xr:uid="{00000000-0005-0000-0000-000045020000}"/>
    <cellStyle name="Output 7" xfId="567" xr:uid="{00000000-0005-0000-0000-000046020000}"/>
    <cellStyle name="Output Amounts" xfId="568" xr:uid="{00000000-0005-0000-0000-000047020000}"/>
    <cellStyle name="Output Column Headings" xfId="569" xr:uid="{00000000-0005-0000-0000-000048020000}"/>
    <cellStyle name="Output Line Items" xfId="570" xr:uid="{00000000-0005-0000-0000-000049020000}"/>
    <cellStyle name="Output Report Heading" xfId="571" xr:uid="{00000000-0005-0000-0000-00004A020000}"/>
    <cellStyle name="Output Report Title" xfId="572" xr:uid="{00000000-0005-0000-0000-00004B020000}"/>
    <cellStyle name="Percent" xfId="573" builtinId="5"/>
    <cellStyle name="Percent 10" xfId="574" xr:uid="{00000000-0005-0000-0000-00004D020000}"/>
    <cellStyle name="Percent 11" xfId="575" xr:uid="{00000000-0005-0000-0000-00004E020000}"/>
    <cellStyle name="Percent 11 2" xfId="576" xr:uid="{00000000-0005-0000-0000-00004F020000}"/>
    <cellStyle name="Percent 12" xfId="577" xr:uid="{00000000-0005-0000-0000-000050020000}"/>
    <cellStyle name="Percent 13" xfId="578" xr:uid="{00000000-0005-0000-0000-000051020000}"/>
    <cellStyle name="Percent 14" xfId="579" xr:uid="{00000000-0005-0000-0000-000052020000}"/>
    <cellStyle name="Percent 14 2" xfId="580" xr:uid="{00000000-0005-0000-0000-000053020000}"/>
    <cellStyle name="Percent 15" xfId="581" xr:uid="{00000000-0005-0000-0000-000054020000}"/>
    <cellStyle name="Percent 16" xfId="582" xr:uid="{00000000-0005-0000-0000-000055020000}"/>
    <cellStyle name="Percent 17" xfId="721" xr:uid="{00000000-0005-0000-0000-000056020000}"/>
    <cellStyle name="Percent 18" xfId="730" xr:uid="{01E86109-E360-4A0D-AD10-3614A73BE06E}"/>
    <cellStyle name="Percent 19" xfId="732" xr:uid="{FD748342-5FBB-447E-9F45-CF0975726F30}"/>
    <cellStyle name="Percent 2" xfId="583" xr:uid="{00000000-0005-0000-0000-000057020000}"/>
    <cellStyle name="Percent 2 2" xfId="584" xr:uid="{00000000-0005-0000-0000-000058020000}"/>
    <cellStyle name="Percent 2 2 2" xfId="585" xr:uid="{00000000-0005-0000-0000-000059020000}"/>
    <cellStyle name="Percent 2 2 2 2" xfId="586" xr:uid="{00000000-0005-0000-0000-00005A020000}"/>
    <cellStyle name="Percent 2 3" xfId="587" xr:uid="{00000000-0005-0000-0000-00005B020000}"/>
    <cellStyle name="Percent 2 4" xfId="588" xr:uid="{00000000-0005-0000-0000-00005C020000}"/>
    <cellStyle name="Percent 2 5" xfId="589" xr:uid="{00000000-0005-0000-0000-00005D020000}"/>
    <cellStyle name="Percent 2 6" xfId="590" xr:uid="{00000000-0005-0000-0000-00005E020000}"/>
    <cellStyle name="Percent 2_Atmos Rebuttal Analyses" xfId="591" xr:uid="{00000000-0005-0000-0000-00005F020000}"/>
    <cellStyle name="Percent 3" xfId="592" xr:uid="{00000000-0005-0000-0000-000060020000}"/>
    <cellStyle name="Percent 3 2" xfId="593" xr:uid="{00000000-0005-0000-0000-000061020000}"/>
    <cellStyle name="Percent 3 3" xfId="594" xr:uid="{00000000-0005-0000-0000-000062020000}"/>
    <cellStyle name="Percent 4" xfId="595" xr:uid="{00000000-0005-0000-0000-000063020000}"/>
    <cellStyle name="Percent 4 2" xfId="596" xr:uid="{00000000-0005-0000-0000-000064020000}"/>
    <cellStyle name="Percent 5" xfId="597" xr:uid="{00000000-0005-0000-0000-000065020000}"/>
    <cellStyle name="Percent 5 2" xfId="598" xr:uid="{00000000-0005-0000-0000-000066020000}"/>
    <cellStyle name="Percent 6" xfId="599" xr:uid="{00000000-0005-0000-0000-000067020000}"/>
    <cellStyle name="Percent 7" xfId="600" xr:uid="{00000000-0005-0000-0000-000068020000}"/>
    <cellStyle name="Percent 7 2" xfId="601" xr:uid="{00000000-0005-0000-0000-000069020000}"/>
    <cellStyle name="Percent 8" xfId="602" xr:uid="{00000000-0005-0000-0000-00006A020000}"/>
    <cellStyle name="Percent 8 2" xfId="603" xr:uid="{00000000-0005-0000-0000-00006B020000}"/>
    <cellStyle name="Percent 8 3" xfId="604" xr:uid="{00000000-0005-0000-0000-00006C020000}"/>
    <cellStyle name="Percent 9" xfId="605" xr:uid="{00000000-0005-0000-0000-00006D020000}"/>
    <cellStyle name="PSChar" xfId="606" xr:uid="{00000000-0005-0000-0000-00006E020000}"/>
    <cellStyle name="PSDate" xfId="607" xr:uid="{00000000-0005-0000-0000-00006F020000}"/>
    <cellStyle name="PSDec" xfId="608" xr:uid="{00000000-0005-0000-0000-000070020000}"/>
    <cellStyle name="PSHeading" xfId="609" xr:uid="{00000000-0005-0000-0000-000071020000}"/>
    <cellStyle name="PSInt" xfId="610" xr:uid="{00000000-0005-0000-0000-000072020000}"/>
    <cellStyle name="PSSpacer" xfId="611" xr:uid="{00000000-0005-0000-0000-000073020000}"/>
    <cellStyle name="SAPBEXaggData" xfId="612" xr:uid="{00000000-0005-0000-0000-000074020000}"/>
    <cellStyle name="SAPBEXaggDataEmph" xfId="613" xr:uid="{00000000-0005-0000-0000-000075020000}"/>
    <cellStyle name="SAPBEXaggItem" xfId="614" xr:uid="{00000000-0005-0000-0000-000076020000}"/>
    <cellStyle name="SAPBEXaggItemX" xfId="615" xr:uid="{00000000-0005-0000-0000-000077020000}"/>
    <cellStyle name="SAPBEXchaText" xfId="616" xr:uid="{00000000-0005-0000-0000-000078020000}"/>
    <cellStyle name="SAPBEXexcBad7" xfId="617" xr:uid="{00000000-0005-0000-0000-000079020000}"/>
    <cellStyle name="SAPBEXexcBad8" xfId="618" xr:uid="{00000000-0005-0000-0000-00007A020000}"/>
    <cellStyle name="SAPBEXexcBad9" xfId="619" xr:uid="{00000000-0005-0000-0000-00007B020000}"/>
    <cellStyle name="SAPBEXexcCritical4" xfId="620" xr:uid="{00000000-0005-0000-0000-00007C020000}"/>
    <cellStyle name="SAPBEXexcCritical5" xfId="621" xr:uid="{00000000-0005-0000-0000-00007D020000}"/>
    <cellStyle name="SAPBEXexcCritical6" xfId="622" xr:uid="{00000000-0005-0000-0000-00007E020000}"/>
    <cellStyle name="SAPBEXexcGood1" xfId="623" xr:uid="{00000000-0005-0000-0000-00007F020000}"/>
    <cellStyle name="SAPBEXexcGood2" xfId="624" xr:uid="{00000000-0005-0000-0000-000080020000}"/>
    <cellStyle name="SAPBEXexcGood3" xfId="625" xr:uid="{00000000-0005-0000-0000-000081020000}"/>
    <cellStyle name="SAPBEXfilterDrill" xfId="626" xr:uid="{00000000-0005-0000-0000-000082020000}"/>
    <cellStyle name="SAPBEXfilterItem" xfId="627" xr:uid="{00000000-0005-0000-0000-000083020000}"/>
    <cellStyle name="SAPBEXfilterText" xfId="628" xr:uid="{00000000-0005-0000-0000-000084020000}"/>
    <cellStyle name="SAPBEXformats" xfId="629" xr:uid="{00000000-0005-0000-0000-000085020000}"/>
    <cellStyle name="SAPBEXheaderItem" xfId="630" xr:uid="{00000000-0005-0000-0000-000086020000}"/>
    <cellStyle name="SAPBEXheaderText" xfId="631" xr:uid="{00000000-0005-0000-0000-000087020000}"/>
    <cellStyle name="SAPBEXHLevel0" xfId="632" xr:uid="{00000000-0005-0000-0000-000088020000}"/>
    <cellStyle name="SAPBEXHLevel0X" xfId="633" xr:uid="{00000000-0005-0000-0000-000089020000}"/>
    <cellStyle name="SAPBEXHLevel1" xfId="634" xr:uid="{00000000-0005-0000-0000-00008A020000}"/>
    <cellStyle name="SAPBEXHLevel1X" xfId="635" xr:uid="{00000000-0005-0000-0000-00008B020000}"/>
    <cellStyle name="SAPBEXHLevel2" xfId="636" xr:uid="{00000000-0005-0000-0000-00008C020000}"/>
    <cellStyle name="SAPBEXHLevel2X" xfId="637" xr:uid="{00000000-0005-0000-0000-00008D020000}"/>
    <cellStyle name="SAPBEXHLevel3" xfId="638" xr:uid="{00000000-0005-0000-0000-00008E020000}"/>
    <cellStyle name="SAPBEXHLevel3X" xfId="639" xr:uid="{00000000-0005-0000-0000-00008F020000}"/>
    <cellStyle name="SAPBEXresData" xfId="640" xr:uid="{00000000-0005-0000-0000-000090020000}"/>
    <cellStyle name="SAPBEXresDataEmph" xfId="641" xr:uid="{00000000-0005-0000-0000-000091020000}"/>
    <cellStyle name="SAPBEXresItem" xfId="642" xr:uid="{00000000-0005-0000-0000-000092020000}"/>
    <cellStyle name="SAPBEXresItemX" xfId="643" xr:uid="{00000000-0005-0000-0000-000093020000}"/>
    <cellStyle name="SAPBEXstdData" xfId="644" xr:uid="{00000000-0005-0000-0000-000094020000}"/>
    <cellStyle name="SAPBEXstdDataEmph" xfId="645" xr:uid="{00000000-0005-0000-0000-000095020000}"/>
    <cellStyle name="SAPBEXstdItem" xfId="646" xr:uid="{00000000-0005-0000-0000-000096020000}"/>
    <cellStyle name="SAPBEXstdItemX" xfId="647" xr:uid="{00000000-0005-0000-0000-000097020000}"/>
    <cellStyle name="SAPBEXtitle" xfId="648" xr:uid="{00000000-0005-0000-0000-000098020000}"/>
    <cellStyle name="SAPBEXundefined" xfId="649" xr:uid="{00000000-0005-0000-0000-000099020000}"/>
    <cellStyle name="Style 1" xfId="650" xr:uid="{00000000-0005-0000-0000-00009A020000}"/>
    <cellStyle name="Style 105" xfId="651" xr:uid="{00000000-0005-0000-0000-00009B020000}"/>
    <cellStyle name="Style 109" xfId="652" xr:uid="{00000000-0005-0000-0000-00009C020000}"/>
    <cellStyle name="Style 113" xfId="653" xr:uid="{00000000-0005-0000-0000-00009D020000}"/>
    <cellStyle name="Style 117" xfId="654" xr:uid="{00000000-0005-0000-0000-00009E020000}"/>
    <cellStyle name="Style 140" xfId="655" xr:uid="{00000000-0005-0000-0000-00009F020000}"/>
    <cellStyle name="Style 144" xfId="656" xr:uid="{00000000-0005-0000-0000-0000A0020000}"/>
    <cellStyle name="Style 21" xfId="657" xr:uid="{00000000-0005-0000-0000-0000A1020000}"/>
    <cellStyle name="Style 21 2" xfId="658" xr:uid="{00000000-0005-0000-0000-0000A2020000}"/>
    <cellStyle name="Style 22" xfId="659" xr:uid="{00000000-0005-0000-0000-0000A3020000}"/>
    <cellStyle name="Style 22 2" xfId="660" xr:uid="{00000000-0005-0000-0000-0000A4020000}"/>
    <cellStyle name="Style 22 2 2" xfId="661" xr:uid="{00000000-0005-0000-0000-0000A5020000}"/>
    <cellStyle name="Style 22 2_Avera Rebuttal Analyses" xfId="662" xr:uid="{00000000-0005-0000-0000-0000A6020000}"/>
    <cellStyle name="Style 23" xfId="663" xr:uid="{00000000-0005-0000-0000-0000A7020000}"/>
    <cellStyle name="Style 24" xfId="664" xr:uid="{00000000-0005-0000-0000-0000A8020000}"/>
    <cellStyle name="Style 24 2" xfId="665" xr:uid="{00000000-0005-0000-0000-0000A9020000}"/>
    <cellStyle name="Style 24 2 2" xfId="666" xr:uid="{00000000-0005-0000-0000-0000AA020000}"/>
    <cellStyle name="Style 24 2_Avera Rebuttal Analyses" xfId="667" xr:uid="{00000000-0005-0000-0000-0000AB020000}"/>
    <cellStyle name="Style 25" xfId="668" xr:uid="{00000000-0005-0000-0000-0000AC020000}"/>
    <cellStyle name="Style 26" xfId="669" xr:uid="{00000000-0005-0000-0000-0000AD020000}"/>
    <cellStyle name="Style 26 2" xfId="670" xr:uid="{00000000-0005-0000-0000-0000AE020000}"/>
    <cellStyle name="Style 26 2 2" xfId="671" xr:uid="{00000000-0005-0000-0000-0000AF020000}"/>
    <cellStyle name="Style 26 2_Avera Rebuttal Analyses" xfId="672" xr:uid="{00000000-0005-0000-0000-0000B0020000}"/>
    <cellStyle name="Style 26 3" xfId="673" xr:uid="{00000000-0005-0000-0000-0000B1020000}"/>
    <cellStyle name="Style 26 4" xfId="674" xr:uid="{00000000-0005-0000-0000-0000B2020000}"/>
    <cellStyle name="Style 27" xfId="675" xr:uid="{00000000-0005-0000-0000-0000B3020000}"/>
    <cellStyle name="Style 28" xfId="676" xr:uid="{00000000-0005-0000-0000-0000B4020000}"/>
    <cellStyle name="Style 29" xfId="677" xr:uid="{00000000-0005-0000-0000-0000B5020000}"/>
    <cellStyle name="Style 30" xfId="678" xr:uid="{00000000-0005-0000-0000-0000B6020000}"/>
    <cellStyle name="Style 31" xfId="679" xr:uid="{00000000-0005-0000-0000-0000B7020000}"/>
    <cellStyle name="Style 32" xfId="680" xr:uid="{00000000-0005-0000-0000-0000B8020000}"/>
    <cellStyle name="Style 33" xfId="681" xr:uid="{00000000-0005-0000-0000-0000B9020000}"/>
    <cellStyle name="Style 34" xfId="682" xr:uid="{00000000-0005-0000-0000-0000BA020000}"/>
    <cellStyle name="Style 35" xfId="683" xr:uid="{00000000-0005-0000-0000-0000BB020000}"/>
    <cellStyle name="Style 36" xfId="684" xr:uid="{00000000-0005-0000-0000-0000BC020000}"/>
    <cellStyle name="Style 37" xfId="685" xr:uid="{00000000-0005-0000-0000-0000BD020000}"/>
    <cellStyle name="Style 38" xfId="686" xr:uid="{00000000-0005-0000-0000-0000BE020000}"/>
    <cellStyle name="Style 39" xfId="687" xr:uid="{00000000-0005-0000-0000-0000BF020000}"/>
    <cellStyle name="STYLE1" xfId="688" xr:uid="{00000000-0005-0000-0000-0000C0020000}"/>
    <cellStyle name="STYLE2" xfId="689" xr:uid="{00000000-0005-0000-0000-0000C1020000}"/>
    <cellStyle name="STYLE3" xfId="690" xr:uid="{00000000-0005-0000-0000-0000C2020000}"/>
    <cellStyle name="STYLE4" xfId="691" xr:uid="{00000000-0005-0000-0000-0000C3020000}"/>
    <cellStyle name="Title" xfId="692" builtinId="15" customBuiltin="1"/>
    <cellStyle name="Title 2" xfId="693" xr:uid="{00000000-0005-0000-0000-0000C5020000}"/>
    <cellStyle name="Title 3" xfId="694" xr:uid="{00000000-0005-0000-0000-0000C6020000}"/>
    <cellStyle name="Title 4" xfId="695" xr:uid="{00000000-0005-0000-0000-0000C7020000}"/>
    <cellStyle name="Title 5" xfId="696" xr:uid="{00000000-0005-0000-0000-0000C8020000}"/>
    <cellStyle name="Title 6" xfId="697" xr:uid="{00000000-0005-0000-0000-0000C9020000}"/>
    <cellStyle name="Total 2" xfId="698" xr:uid="{00000000-0005-0000-0000-0000CA020000}"/>
    <cellStyle name="Total 3" xfId="699" xr:uid="{00000000-0005-0000-0000-0000CB020000}"/>
    <cellStyle name="Total 4" xfId="700" xr:uid="{00000000-0005-0000-0000-0000CC020000}"/>
    <cellStyle name="Total 5" xfId="701" xr:uid="{00000000-0005-0000-0000-0000CD020000}"/>
    <cellStyle name="Total 6" xfId="702" xr:uid="{00000000-0005-0000-0000-0000CE020000}"/>
    <cellStyle name="Total 7" xfId="703" xr:uid="{00000000-0005-0000-0000-0000CF020000}"/>
    <cellStyle name="Warning Text 2" xfId="704" xr:uid="{00000000-0005-0000-0000-0000D0020000}"/>
    <cellStyle name="Warning Text 3" xfId="705" xr:uid="{00000000-0005-0000-0000-0000D1020000}"/>
    <cellStyle name="Warning Text 4" xfId="706" xr:uid="{00000000-0005-0000-0000-0000D2020000}"/>
    <cellStyle name="Warning Text 5" xfId="707" xr:uid="{00000000-0005-0000-0000-0000D3020000}"/>
    <cellStyle name="Warning Text 6" xfId="708" xr:uid="{00000000-0005-0000-0000-0000D4020000}"/>
    <cellStyle name="Warning Text 7" xfId="709" xr:uid="{00000000-0005-0000-0000-0000D5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7</xdr:row>
      <xdr:rowOff>0</xdr:rowOff>
    </xdr:from>
    <xdr:to>
      <xdr:col>10</xdr:col>
      <xdr:colOff>7621</xdr:colOff>
      <xdr:row>31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B45E7D-B0C2-4E26-B111-6A8B6AF61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356360"/>
          <a:ext cx="7505700" cy="41681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8</xdr:col>
      <xdr:colOff>0</xdr:colOff>
      <xdr:row>37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73501A-66E2-493A-A2E2-775D2FD5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45920"/>
          <a:ext cx="8046720" cy="48920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</xdr:rowOff>
    </xdr:from>
    <xdr:to>
      <xdr:col>7</xdr:col>
      <xdr:colOff>502920</xdr:colOff>
      <xdr:row>28</xdr:row>
      <xdr:rowOff>15241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CBA3CB-23B5-4364-962A-DD4BB07BE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1"/>
          <a:ext cx="8001000" cy="4145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1</xdr:rowOff>
    </xdr:from>
    <xdr:to>
      <xdr:col>12</xdr:col>
      <xdr:colOff>53341</xdr:colOff>
      <xdr:row>35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831C6C-19CE-4EBE-B492-8E9ADF869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89761"/>
          <a:ext cx="7368540" cy="42367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11</xdr:col>
      <xdr:colOff>594360</xdr:colOff>
      <xdr:row>63</xdr:row>
      <xdr:rowOff>129540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1E3171-7B25-4B35-B50F-F67C3941F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743700"/>
          <a:ext cx="7299960" cy="415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11</xdr:col>
      <xdr:colOff>7620</xdr:colOff>
      <xdr:row>33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39971-6E1F-4D56-9DE9-A77D7563D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20240"/>
          <a:ext cx="6530340" cy="381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36</xdr:row>
      <xdr:rowOff>0</xdr:rowOff>
    </xdr:from>
    <xdr:to>
      <xdr:col>10</xdr:col>
      <xdr:colOff>1021081</xdr:colOff>
      <xdr:row>58</xdr:row>
      <xdr:rowOff>99060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A83D99-FA01-40C1-A4FE-D319432FE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6187440"/>
          <a:ext cx="6507480" cy="37871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14</xdr:col>
      <xdr:colOff>30480</xdr:colOff>
      <xdr:row>35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1F611F-A6C3-B1E8-689F-4CB394798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83080"/>
          <a:ext cx="8564880" cy="4518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71439</xdr:rowOff>
    </xdr:from>
    <xdr:to>
      <xdr:col>2</xdr:col>
      <xdr:colOff>287655</xdr:colOff>
      <xdr:row>18</xdr:row>
      <xdr:rowOff>15241</xdr:rowOff>
    </xdr:to>
    <xdr:pic>
      <xdr:nvPicPr>
        <xdr:cNvPr id="9424033" name="Picture 1">
          <a:extLst>
            <a:ext uri="{FF2B5EF4-FFF2-40B4-BE49-F238E27FC236}">
              <a16:creationId xmlns:a16="http://schemas.microsoft.com/office/drawing/2014/main" id="{00000000-0008-0000-1600-0000A1CC8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919"/>
          <a:ext cx="4577715" cy="271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436245</xdr:colOff>
      <xdr:row>54</xdr:row>
      <xdr:rowOff>60960</xdr:rowOff>
    </xdr:from>
    <xdr:to>
      <xdr:col>12</xdr:col>
      <xdr:colOff>331470</xdr:colOff>
      <xdr:row>73</xdr:row>
      <xdr:rowOff>140809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503A9-F7B0-335F-1851-52569530A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245" y="9387840"/>
          <a:ext cx="7210425" cy="32650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12</xdr:col>
      <xdr:colOff>571500</xdr:colOff>
      <xdr:row>51</xdr:row>
      <xdr:rowOff>30480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725C19-9828-430D-83B0-333FB4EDB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49680"/>
          <a:ext cx="7886700" cy="75742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2</xdr:col>
      <xdr:colOff>739140</xdr:colOff>
      <xdr:row>28</xdr:row>
      <xdr:rowOff>88876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F69204-C73B-2896-401B-14BCB3B2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26820"/>
          <a:ext cx="4815840" cy="44475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8</xdr:col>
      <xdr:colOff>15240</xdr:colOff>
      <xdr:row>27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387E4A-B33D-4967-ABC5-2B94D4037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4940"/>
          <a:ext cx="7360920" cy="39700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8</xdr:col>
      <xdr:colOff>0</xdr:colOff>
      <xdr:row>32</xdr:row>
      <xdr:rowOff>33745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5E6645-8945-41B7-B23E-2366235CC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23060"/>
          <a:ext cx="8046720" cy="4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ssab.gov/estimated%20rate%20of%20return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a.gov/oact/TR/2017/tr2017.pdf" TargetMode="External"/><Relationship Id="rId2" Type="http://schemas.openxmlformats.org/officeDocument/2006/relationships/hyperlink" Target="https://www.ssa.gov/oact/TR/2017/tr2017.pdf" TargetMode="External"/><Relationship Id="rId1" Type="http://schemas.openxmlformats.org/officeDocument/2006/relationships/hyperlink" Target="https://www.ssa.gov/oact/TR/2017/tr2017.pdf" TargetMode="External"/><Relationship Id="rId5" Type="http://schemas.openxmlformats.org/officeDocument/2006/relationships/printerSettings" Target="../printerSettings/printerSettings29.bin"/><Relationship Id="rId4" Type="http://schemas.openxmlformats.org/officeDocument/2006/relationships/hyperlink" Target="https://www.philadelphiafed.org/research-and-data/real-time-center/survey-of-professional-forecasters/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B1:L16"/>
  <sheetViews>
    <sheetView showGridLines="0" tabSelected="1" zoomScaleNormal="100" workbookViewId="0">
      <selection activeCell="H6" sqref="H6"/>
    </sheetView>
  </sheetViews>
  <sheetFormatPr defaultColWidth="9.77734375" defaultRowHeight="12.6"/>
  <cols>
    <col min="1" max="1" width="9.77734375" style="8"/>
    <col min="2" max="2" width="22.21875" style="8" customWidth="1"/>
    <col min="3" max="3" width="16.5546875" style="8" customWidth="1"/>
    <col min="4" max="4" width="11.21875" style="8" customWidth="1"/>
    <col min="5" max="5" width="15.21875" style="8" customWidth="1"/>
    <col min="6" max="7" width="5.77734375" style="8" customWidth="1"/>
    <col min="8" max="8" width="12.21875" style="8" customWidth="1"/>
    <col min="9" max="9" width="5.77734375" style="8" customWidth="1"/>
    <col min="10" max="16384" width="9.77734375" style="8"/>
  </cols>
  <sheetData>
    <row r="1" spans="2:12" ht="15.6">
      <c r="F1" s="12" t="s">
        <v>580</v>
      </c>
    </row>
    <row r="2" spans="2:12" ht="15.6">
      <c r="F2" s="1" t="s">
        <v>488</v>
      </c>
    </row>
    <row r="3" spans="2:12" ht="15.6">
      <c r="F3" s="12" t="s">
        <v>390</v>
      </c>
    </row>
    <row r="4" spans="2:12" ht="15.6">
      <c r="F4" s="87" t="s">
        <v>39</v>
      </c>
    </row>
    <row r="5" spans="2:12" s="9" customFormat="1" ht="13.2"/>
    <row r="6" spans="2:12" s="9" customFormat="1" ht="15.6">
      <c r="B6" s="11" t="s">
        <v>488</v>
      </c>
      <c r="C6" s="10"/>
      <c r="D6" s="10"/>
      <c r="E6" s="10"/>
    </row>
    <row r="7" spans="2:12" s="9" customFormat="1" ht="17.399999999999999">
      <c r="B7" s="11"/>
      <c r="C7" s="278"/>
      <c r="D7" s="278"/>
      <c r="E7" s="10"/>
    </row>
    <row r="8" spans="2:12" ht="15.6">
      <c r="B8" s="11" t="s">
        <v>578</v>
      </c>
      <c r="C8" s="10"/>
      <c r="D8" s="10"/>
      <c r="E8" s="10"/>
    </row>
    <row r="9" spans="2:12" ht="15.6">
      <c r="B9" s="11"/>
      <c r="C9" s="10"/>
      <c r="D9" s="10"/>
      <c r="E9" s="10"/>
    </row>
    <row r="10" spans="2:12" ht="16.2" thickBot="1">
      <c r="B10" s="11" t="s">
        <v>579</v>
      </c>
      <c r="C10" s="10"/>
      <c r="D10" s="10"/>
      <c r="E10" s="10"/>
    </row>
    <row r="11" spans="2:12" ht="15.6">
      <c r="B11" s="280"/>
      <c r="C11" s="281" t="s">
        <v>320</v>
      </c>
      <c r="D11" s="282" t="str">
        <f>'jrw-6.1'!D39</f>
        <v>Cost</v>
      </c>
      <c r="E11" s="283" t="s">
        <v>374</v>
      </c>
    </row>
    <row r="12" spans="2:12" ht="16.2" thickBot="1">
      <c r="B12" s="822" t="str">
        <f>'jrw-6.1'!B40</f>
        <v xml:space="preserve">    Capital Source</v>
      </c>
      <c r="C12" s="823" t="str">
        <f>'jrw-6.1'!C40</f>
        <v>Ratio</v>
      </c>
      <c r="D12" s="824" t="str">
        <f>'jrw-6.1'!D40</f>
        <v>Rate</v>
      </c>
      <c r="E12" s="825" t="s">
        <v>376</v>
      </c>
    </row>
    <row r="13" spans="2:12" ht="15.6">
      <c r="B13" s="819" t="str">
        <f>'jrw-6.1'!B41</f>
        <v xml:space="preserve">    Short-Term Debt</v>
      </c>
      <c r="C13" s="820">
        <f>'jrw-6.1'!C41</f>
        <v>1.5454545E-2</v>
      </c>
      <c r="D13" s="948">
        <f>'jrw-6.1'!D41</f>
        <v>4.5749999999999999E-2</v>
      </c>
      <c r="E13" s="821">
        <f>C13*D13</f>
        <v>7.0704543375000001E-4</v>
      </c>
      <c r="H13" s="648"/>
      <c r="L13" s="649"/>
    </row>
    <row r="14" spans="2:12" ht="15.6">
      <c r="B14" s="794" t="str">
        <f>'jrw-6.1'!B42</f>
        <v xml:space="preserve">    Long-Term Debt</v>
      </c>
      <c r="C14" s="791">
        <f>'jrw-6.1'!C42</f>
        <v>0.49454543999999995</v>
      </c>
      <c r="D14" s="948">
        <f>'jrw-6.1'!D42</f>
        <v>4.6975000000000003E-2</v>
      </c>
      <c r="E14" s="495">
        <f>C14*D14</f>
        <v>2.3231272043999999E-2</v>
      </c>
      <c r="H14" s="648"/>
      <c r="L14" s="649"/>
    </row>
    <row r="15" spans="2:12" ht="15.6">
      <c r="B15" s="795" t="str">
        <f>'jrw-6.1'!B43</f>
        <v xml:space="preserve">    Common Equity</v>
      </c>
      <c r="C15" s="792">
        <f>'jrw-6.1'!C43</f>
        <v>0.48999998499999997</v>
      </c>
      <c r="D15" s="949">
        <v>9.375E-2</v>
      </c>
      <c r="E15" s="796">
        <f>C15*D15</f>
        <v>4.5937498593750001E-2</v>
      </c>
      <c r="H15" s="648"/>
      <c r="L15" s="649"/>
    </row>
    <row r="16" spans="2:12" ht="16.2" thickBot="1">
      <c r="B16" s="459" t="str">
        <f>'jrw-6.1'!B44</f>
        <v xml:space="preserve">    Total</v>
      </c>
      <c r="C16" s="797">
        <f>'jrw-6.1'!C44</f>
        <v>0.99999996999999996</v>
      </c>
      <c r="D16" s="798"/>
      <c r="E16" s="460">
        <f>SUM(E13:E15)</f>
        <v>6.9875816071500008E-2</v>
      </c>
    </row>
  </sheetData>
  <pageMargins left="1.69" right="0.34" top="0.55000000000000004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35A42-57F6-4A51-A1C1-FE34B09989D3}">
  <sheetPr>
    <pageSetUpPr fitToPage="1"/>
  </sheetPr>
  <dimension ref="A1:F88"/>
  <sheetViews>
    <sheetView topLeftCell="B65" zoomScale="85" zoomScaleNormal="85" workbookViewId="0">
      <selection activeCell="N28" sqref="N28"/>
    </sheetView>
  </sheetViews>
  <sheetFormatPr defaultRowHeight="13.2"/>
  <cols>
    <col min="1" max="1" width="49.21875" customWidth="1"/>
    <col min="2" max="2" width="10.44140625" style="209" customWidth="1"/>
    <col min="3" max="3" width="12.77734375" style="296" customWidth="1"/>
    <col min="4" max="6" width="12.77734375" style="240" customWidth="1"/>
  </cols>
  <sheetData>
    <row r="1" spans="1:6" ht="15.6">
      <c r="A1" s="25"/>
      <c r="B1" s="234"/>
      <c r="C1" s="295"/>
      <c r="D1" s="235"/>
      <c r="E1" s="235"/>
      <c r="F1" s="447" t="s">
        <v>580</v>
      </c>
    </row>
    <row r="2" spans="1:6" ht="15.6">
      <c r="A2" s="25"/>
      <c r="B2" s="234"/>
      <c r="C2" s="295"/>
      <c r="D2" s="235"/>
      <c r="E2" s="235"/>
      <c r="F2" s="448" t="s">
        <v>310</v>
      </c>
    </row>
    <row r="3" spans="1:6" ht="15.6">
      <c r="A3" s="25"/>
      <c r="B3" s="234"/>
      <c r="C3" s="295"/>
      <c r="D3" s="235"/>
      <c r="E3" s="235"/>
      <c r="F3" s="305" t="s">
        <v>127</v>
      </c>
    </row>
    <row r="4" spans="1:6" ht="15.6">
      <c r="A4" s="25"/>
      <c r="B4" s="234"/>
      <c r="C4" s="295"/>
      <c r="D4" s="235"/>
      <c r="E4" s="235"/>
      <c r="F4" s="438" t="s">
        <v>157</v>
      </c>
    </row>
    <row r="5" spans="1:6">
      <c r="A5" s="25"/>
      <c r="B5" s="234"/>
      <c r="C5" s="295"/>
      <c r="D5" s="235"/>
      <c r="E5" s="235"/>
      <c r="F5" s="235"/>
    </row>
    <row r="6" spans="1:6" ht="15.6">
      <c r="A6" s="11" t="s">
        <v>310</v>
      </c>
      <c r="B6" s="11"/>
      <c r="C6" s="439"/>
      <c r="D6" s="440"/>
      <c r="E6" s="440"/>
      <c r="F6" s="440"/>
    </row>
    <row r="7" spans="1:6" ht="15.6">
      <c r="A7" s="11"/>
      <c r="B7" s="11"/>
      <c r="C7" s="439"/>
      <c r="D7" s="440"/>
      <c r="E7" s="440"/>
      <c r="F7" s="440"/>
    </row>
    <row r="8" spans="1:6" ht="15.6">
      <c r="A8" s="5" t="s">
        <v>578</v>
      </c>
      <c r="B8" s="5"/>
      <c r="C8" s="439"/>
      <c r="D8" s="441"/>
      <c r="E8" s="441"/>
      <c r="F8" s="441"/>
    </row>
    <row r="9" spans="1:6" ht="15.6">
      <c r="A9" s="28" t="s">
        <v>13</v>
      </c>
      <c r="B9" s="28"/>
      <c r="C9" s="442"/>
      <c r="D9" s="443"/>
      <c r="E9" s="443"/>
      <c r="F9" s="443"/>
    </row>
    <row r="10" spans="1:6" ht="15.6">
      <c r="A10" s="28"/>
      <c r="B10" s="28"/>
      <c r="C10" s="442"/>
      <c r="D10" s="443"/>
      <c r="E10" s="443"/>
      <c r="F10" s="443"/>
    </row>
    <row r="11" spans="1:6" ht="15.6">
      <c r="A11" s="28" t="s">
        <v>120</v>
      </c>
      <c r="B11" s="28"/>
      <c r="C11" s="442"/>
      <c r="D11" s="441"/>
      <c r="E11" s="441"/>
      <c r="F11" s="441"/>
    </row>
    <row r="12" spans="1:6" ht="16.2" thickBot="1">
      <c r="A12" s="28" t="s">
        <v>231</v>
      </c>
      <c r="B12" s="28"/>
      <c r="C12" s="442"/>
      <c r="D12" s="441"/>
      <c r="E12" s="441"/>
      <c r="F12" s="441"/>
    </row>
    <row r="13" spans="1:6" ht="15.6">
      <c r="A13" s="256"/>
      <c r="B13" s="257"/>
      <c r="C13" s="433"/>
      <c r="D13" s="236" t="s">
        <v>217</v>
      </c>
      <c r="E13" s="237" t="s">
        <v>217</v>
      </c>
      <c r="F13" s="236" t="s">
        <v>217</v>
      </c>
    </row>
    <row r="14" spans="1:6" ht="15.6">
      <c r="A14" s="258"/>
      <c r="B14" s="259"/>
      <c r="C14" s="434" t="s">
        <v>218</v>
      </c>
      <c r="D14" s="238" t="s">
        <v>219</v>
      </c>
      <c r="E14" s="239" t="s">
        <v>219</v>
      </c>
      <c r="F14" s="238" t="s">
        <v>219</v>
      </c>
    </row>
    <row r="15" spans="1:6" ht="16.2" thickBot="1">
      <c r="A15" s="260" t="s">
        <v>40</v>
      </c>
      <c r="B15" s="261"/>
      <c r="C15" s="434" t="s">
        <v>217</v>
      </c>
      <c r="D15" s="238" t="s">
        <v>220</v>
      </c>
      <c r="E15" s="239" t="s">
        <v>221</v>
      </c>
      <c r="F15" s="238" t="s">
        <v>222</v>
      </c>
    </row>
    <row r="16" spans="1:6" ht="15.6">
      <c r="A16" s="700" t="s">
        <v>232</v>
      </c>
      <c r="B16" s="707" t="s">
        <v>347</v>
      </c>
      <c r="C16" s="931">
        <v>1.92</v>
      </c>
      <c r="D16" s="547">
        <v>3.6213205245885158E-2</v>
      </c>
      <c r="E16" s="547">
        <v>3.7591613241471721E-2</v>
      </c>
      <c r="F16" s="548">
        <v>3.8141695959032988E-2</v>
      </c>
    </row>
    <row r="17" spans="1:6" ht="15.6">
      <c r="A17" s="701" t="s">
        <v>233</v>
      </c>
      <c r="B17" s="708" t="s">
        <v>349</v>
      </c>
      <c r="C17" s="932">
        <v>2.68</v>
      </c>
      <c r="D17" s="549">
        <v>3.6523042678356467E-2</v>
      </c>
      <c r="E17" s="549">
        <v>3.6659766362384522E-2</v>
      </c>
      <c r="F17" s="550">
        <v>3.6719510589209588E-2</v>
      </c>
    </row>
    <row r="18" spans="1:6" ht="15.6">
      <c r="A18" s="701" t="s">
        <v>235</v>
      </c>
      <c r="B18" s="708" t="s">
        <v>348</v>
      </c>
      <c r="C18" s="932">
        <v>3.52</v>
      </c>
      <c r="D18" s="549">
        <v>3.871748336358137E-2</v>
      </c>
      <c r="E18" s="549">
        <v>3.9813449858051478E-2</v>
      </c>
      <c r="F18" s="550">
        <v>4.1668488895801492E-2</v>
      </c>
    </row>
    <row r="19" spans="1:6" ht="15.6">
      <c r="A19" s="702" t="s">
        <v>332</v>
      </c>
      <c r="B19" s="708" t="s">
        <v>350</v>
      </c>
      <c r="C19" s="932">
        <v>1.9</v>
      </c>
      <c r="D19" s="549">
        <v>5.2912017525945446E-2</v>
      </c>
      <c r="E19" s="549">
        <v>5.3000412225428423E-2</v>
      </c>
      <c r="F19" s="550">
        <v>5.4084656720572104E-2</v>
      </c>
    </row>
    <row r="20" spans="1:6" ht="15.6">
      <c r="A20" s="701" t="s">
        <v>238</v>
      </c>
      <c r="B20" s="708" t="s">
        <v>351</v>
      </c>
      <c r="C20" s="932">
        <v>2.06</v>
      </c>
      <c r="D20" s="549">
        <v>3.3902582191818402E-2</v>
      </c>
      <c r="E20" s="549">
        <v>3.3984488848725049E-2</v>
      </c>
      <c r="F20" s="550">
        <v>3.4813665208586253E-2</v>
      </c>
    </row>
    <row r="21" spans="1:6" ht="15.6">
      <c r="A21" s="701" t="s">
        <v>240</v>
      </c>
      <c r="B21" s="708" t="s">
        <v>352</v>
      </c>
      <c r="C21" s="932">
        <v>3.32</v>
      </c>
      <c r="D21" s="549">
        <v>3.6091664130103923E-2</v>
      </c>
      <c r="E21" s="549">
        <v>3.5888744890838396E-2</v>
      </c>
      <c r="F21" s="550">
        <v>3.6360052130677153E-2</v>
      </c>
    </row>
    <row r="22" spans="1:6" ht="15.6">
      <c r="A22" s="701" t="s">
        <v>266</v>
      </c>
      <c r="B22" s="708" t="s">
        <v>353</v>
      </c>
      <c r="C22" s="932">
        <v>4.0999999999999996</v>
      </c>
      <c r="D22" s="549">
        <v>3.9471530757307846E-2</v>
      </c>
      <c r="E22" s="549">
        <v>4.0588656515469321E-2</v>
      </c>
      <c r="F22" s="550">
        <v>4.1987212674904038E-2</v>
      </c>
    </row>
    <row r="23" spans="1:6" ht="15.6">
      <c r="A23" s="701" t="s">
        <v>329</v>
      </c>
      <c r="B23" s="708" t="s">
        <v>354</v>
      </c>
      <c r="C23" s="932">
        <v>3.12</v>
      </c>
      <c r="D23" s="549">
        <v>4.2196375439545582E-2</v>
      </c>
      <c r="E23" s="549">
        <v>4.2826879052196003E-2</v>
      </c>
      <c r="F23" s="550">
        <v>4.4286832947321823E-2</v>
      </c>
    </row>
    <row r="24" spans="1:6" ht="15.6">
      <c r="A24" s="701" t="s">
        <v>336</v>
      </c>
      <c r="B24" s="708" t="s">
        <v>355</v>
      </c>
      <c r="C24" s="932">
        <v>4.5199999999999996</v>
      </c>
      <c r="D24" s="549">
        <v>4.158718280572405E-2</v>
      </c>
      <c r="E24" s="549">
        <v>4.1854564647708654E-2</v>
      </c>
      <c r="F24" s="550">
        <v>4.3265250123238973E-2</v>
      </c>
    </row>
    <row r="25" spans="1:6" ht="15.6">
      <c r="A25" s="703" t="s">
        <v>333</v>
      </c>
      <c r="B25" s="708" t="s">
        <v>356</v>
      </c>
      <c r="C25" s="932">
        <v>2.57</v>
      </c>
      <c r="D25" s="549">
        <v>4.7257415001011355E-2</v>
      </c>
      <c r="E25" s="549">
        <v>4.7986755406549265E-2</v>
      </c>
      <c r="F25" s="550">
        <v>4.9131750836386795E-2</v>
      </c>
    </row>
    <row r="26" spans="1:6" ht="15.6">
      <c r="A26" s="704" t="s">
        <v>301</v>
      </c>
      <c r="B26" s="708" t="s">
        <v>357</v>
      </c>
      <c r="C26" s="932">
        <v>2.86</v>
      </c>
      <c r="D26" s="549">
        <v>4.7871182998476827E-2</v>
      </c>
      <c r="E26" s="549">
        <v>4.8034844857155097E-2</v>
      </c>
      <c r="F26" s="550">
        <v>4.85210870683951E-2</v>
      </c>
    </row>
    <row r="27" spans="1:6" ht="15.6">
      <c r="A27" s="701" t="s">
        <v>551</v>
      </c>
      <c r="B27" s="708" t="s">
        <v>539</v>
      </c>
      <c r="C27" s="932">
        <v>1.52</v>
      </c>
      <c r="D27" s="549">
        <v>4.2868827029923569E-2</v>
      </c>
      <c r="E27" s="549">
        <v>4.1515938721503311E-2</v>
      </c>
      <c r="F27" s="550">
        <v>4.1566838899633404E-2</v>
      </c>
    </row>
    <row r="28" spans="1:6" ht="15.6">
      <c r="A28" s="701" t="s">
        <v>243</v>
      </c>
      <c r="B28" s="708" t="s">
        <v>358</v>
      </c>
      <c r="C28" s="932">
        <v>3.32</v>
      </c>
      <c r="D28" s="549">
        <v>3.5307379809567024E-2</v>
      </c>
      <c r="E28" s="549">
        <v>3.53409968573953E-2</v>
      </c>
      <c r="F28" s="550">
        <v>3.5337381521316838E-2</v>
      </c>
    </row>
    <row r="29" spans="1:6" ht="15.6">
      <c r="A29" s="701" t="s">
        <v>255</v>
      </c>
      <c r="B29" s="708" t="s">
        <v>389</v>
      </c>
      <c r="C29" s="932">
        <v>1.71</v>
      </c>
      <c r="D29" s="549">
        <v>2.1447653927680017E-2</v>
      </c>
      <c r="E29" s="549">
        <v>2.1698274148318059E-2</v>
      </c>
      <c r="F29" s="550">
        <v>2.2847480449185324E-2</v>
      </c>
    </row>
    <row r="30" spans="1:6" ht="15.6">
      <c r="A30" s="705" t="s">
        <v>311</v>
      </c>
      <c r="B30" s="708" t="s">
        <v>359</v>
      </c>
      <c r="C30" s="932">
        <v>2.06</v>
      </c>
      <c r="D30" s="549">
        <v>2.8307979827128946E-2</v>
      </c>
      <c r="E30" s="549">
        <v>2.903171252654194E-2</v>
      </c>
      <c r="F30" s="550">
        <v>3.1819012632353968E-2</v>
      </c>
    </row>
    <row r="31" spans="1:6" ht="15.6">
      <c r="A31" s="701" t="s">
        <v>245</v>
      </c>
      <c r="B31" s="708" t="s">
        <v>360</v>
      </c>
      <c r="C31" s="932">
        <v>2.6</v>
      </c>
      <c r="D31" s="549">
        <v>5.098405767734935E-2</v>
      </c>
      <c r="E31" s="549">
        <v>5.1260818990161862E-2</v>
      </c>
      <c r="F31" s="550">
        <v>5.1836714349798148E-2</v>
      </c>
    </row>
    <row r="32" spans="1:6" ht="15.6">
      <c r="A32" s="704" t="s">
        <v>338</v>
      </c>
      <c r="B32" s="708" t="s">
        <v>361</v>
      </c>
      <c r="C32" s="932">
        <v>1.6728000000000001</v>
      </c>
      <c r="D32" s="549">
        <v>4.5890066479512055E-2</v>
      </c>
      <c r="E32" s="549">
        <v>4.7173541807015607E-2</v>
      </c>
      <c r="F32" s="550">
        <v>4.8079327441258868E-2</v>
      </c>
    </row>
    <row r="33" spans="1:6" ht="15.6">
      <c r="A33" s="701" t="s">
        <v>247</v>
      </c>
      <c r="B33" s="708" t="s">
        <v>362</v>
      </c>
      <c r="C33" s="932">
        <v>3.52</v>
      </c>
      <c r="D33" s="549">
        <v>4.438280166435507E-2</v>
      </c>
      <c r="E33" s="549">
        <v>4.5936744175255652E-2</v>
      </c>
      <c r="F33" s="550">
        <v>4.7592757427917964E-2</v>
      </c>
    </row>
    <row r="34" spans="1:6" ht="15.6">
      <c r="A34" s="701" t="s">
        <v>249</v>
      </c>
      <c r="B34" s="708" t="s">
        <v>363</v>
      </c>
      <c r="C34" s="932">
        <v>2</v>
      </c>
      <c r="D34" s="549">
        <v>4.4810228681533698E-2</v>
      </c>
      <c r="E34" s="549">
        <v>4.5949547396958133E-2</v>
      </c>
      <c r="F34" s="550">
        <v>4.7003341154167037E-2</v>
      </c>
    </row>
    <row r="35" spans="1:6" ht="15.6">
      <c r="A35" s="701" t="s">
        <v>554</v>
      </c>
      <c r="B35" s="708" t="s">
        <v>538</v>
      </c>
      <c r="C35" s="932">
        <v>1.03</v>
      </c>
      <c r="D35" s="549">
        <v>3.6385474070934024E-2</v>
      </c>
      <c r="E35" s="549">
        <v>3.6650601552214265E-2</v>
      </c>
      <c r="F35" s="550">
        <v>3.773300742652342E-2</v>
      </c>
    </row>
    <row r="36" spans="1:6" ht="15.6">
      <c r="A36" s="701" t="s">
        <v>556</v>
      </c>
      <c r="B36" s="708" t="s">
        <v>537</v>
      </c>
      <c r="C36" s="932">
        <v>2.4</v>
      </c>
      <c r="D36" s="549">
        <v>3.2031462013800228E-2</v>
      </c>
      <c r="E36" s="549">
        <v>3.3406384021850248E-2</v>
      </c>
      <c r="F36" s="550">
        <v>3.5993371220800166E-2</v>
      </c>
    </row>
    <row r="37" spans="1:6" ht="15.6">
      <c r="A37" s="701" t="s">
        <v>267</v>
      </c>
      <c r="B37" s="708" t="s">
        <v>364</v>
      </c>
      <c r="C37" s="932">
        <v>2.88</v>
      </c>
      <c r="D37" s="549">
        <v>3.6058143756807853E-2</v>
      </c>
      <c r="E37" s="549">
        <v>3.7589786947700585E-2</v>
      </c>
      <c r="F37" s="550">
        <v>3.9436478285973776E-2</v>
      </c>
    </row>
    <row r="38" spans="1:6" ht="15.6">
      <c r="A38" s="705" t="s">
        <v>265</v>
      </c>
      <c r="B38" s="708" t="s">
        <v>365</v>
      </c>
      <c r="C38" s="932">
        <v>3.34</v>
      </c>
      <c r="D38" s="549">
        <v>4.1552108085244024E-2</v>
      </c>
      <c r="E38" s="549">
        <v>4.1163083040974095E-2</v>
      </c>
      <c r="F38" s="550">
        <v>4.1101003734093179E-2</v>
      </c>
    </row>
    <row r="39" spans="1:6" ht="16.2" thickBot="1">
      <c r="A39" s="706" t="s">
        <v>251</v>
      </c>
      <c r="B39" s="709" t="s">
        <v>366</v>
      </c>
      <c r="C39" s="933">
        <v>2.19</v>
      </c>
      <c r="D39" s="551">
        <v>4.0167394713432843E-2</v>
      </c>
      <c r="E39" s="551">
        <v>4.0242763295578098E-2</v>
      </c>
      <c r="F39" s="552">
        <v>3.8665045651138694E-2</v>
      </c>
    </row>
    <row r="40" spans="1:6" ht="15.6">
      <c r="A40" s="697" t="s">
        <v>1</v>
      </c>
      <c r="B40" s="937"/>
      <c r="C40" s="939"/>
      <c r="D40" s="698">
        <f>AVERAGE(D16:D39)</f>
        <v>3.9705719161459381E-2</v>
      </c>
      <c r="E40" s="698">
        <f>AVERAGE(E16:E39)</f>
        <v>4.0216265391143542E-2</v>
      </c>
      <c r="F40" s="699">
        <f>AVERAGE(F16:F39)</f>
        <v>4.1166331806178631E-2</v>
      </c>
    </row>
    <row r="41" spans="1:6" ht="16.2" thickBot="1">
      <c r="A41" s="692" t="s">
        <v>24</v>
      </c>
      <c r="B41" s="938"/>
      <c r="C41" s="940"/>
      <c r="D41" s="693">
        <f>MEDIAN(D16:D39)</f>
        <v>3.9819462735370348E-2</v>
      </c>
      <c r="E41" s="693">
        <f>MEDIAN(E16:E39)</f>
        <v>4.0415709905523706E-2</v>
      </c>
      <c r="F41" s="694">
        <f>MEDIAN(F16:F39)</f>
        <v>4.1333921316863295E-2</v>
      </c>
    </row>
    <row r="42" spans="1:6" ht="15.6">
      <c r="A42" s="494" t="s">
        <v>605</v>
      </c>
      <c r="B42" s="262"/>
      <c r="C42" s="437"/>
      <c r="D42" s="695"/>
      <c r="E42" s="695"/>
      <c r="F42" s="696"/>
    </row>
    <row r="43" spans="1:6" ht="15.6">
      <c r="A43" s="494"/>
      <c r="B43" s="262"/>
      <c r="C43" s="437"/>
      <c r="D43" s="695"/>
      <c r="E43" s="695"/>
      <c r="F43" s="696"/>
    </row>
    <row r="44" spans="1:6" ht="15.6">
      <c r="A44" s="28" t="s">
        <v>121</v>
      </c>
      <c r="B44" s="28"/>
      <c r="C44" s="442"/>
      <c r="D44" s="441"/>
      <c r="E44" s="441"/>
      <c r="F44" s="441"/>
    </row>
    <row r="45" spans="1:6" ht="16.2" thickBot="1">
      <c r="A45" s="28" t="s">
        <v>543</v>
      </c>
      <c r="B45" s="28"/>
      <c r="C45" s="442"/>
      <c r="D45" s="441"/>
      <c r="E45" s="441"/>
      <c r="F45" s="441"/>
    </row>
    <row r="46" spans="1:6" ht="15.6">
      <c r="A46" s="256"/>
      <c r="B46" s="257"/>
      <c r="C46" s="433"/>
      <c r="D46" s="236" t="s">
        <v>217</v>
      </c>
      <c r="E46" s="237" t="s">
        <v>217</v>
      </c>
      <c r="F46" s="236" t="s">
        <v>217</v>
      </c>
    </row>
    <row r="47" spans="1:6" ht="15.6">
      <c r="A47" s="258"/>
      <c r="B47" s="259"/>
      <c r="C47" s="434" t="s">
        <v>218</v>
      </c>
      <c r="D47" s="238" t="s">
        <v>219</v>
      </c>
      <c r="E47" s="239" t="s">
        <v>219</v>
      </c>
      <c r="F47" s="238" t="s">
        <v>219</v>
      </c>
    </row>
    <row r="48" spans="1:6" ht="16.2" thickBot="1">
      <c r="A48" s="260" t="s">
        <v>40</v>
      </c>
      <c r="B48" s="261"/>
      <c r="C48" s="434" t="s">
        <v>217</v>
      </c>
      <c r="D48" s="238" t="s">
        <v>220</v>
      </c>
      <c r="E48" s="239" t="s">
        <v>221</v>
      </c>
      <c r="F48" s="238" t="s">
        <v>222</v>
      </c>
    </row>
    <row r="49" spans="1:6" ht="15.6">
      <c r="A49" s="700" t="s">
        <v>232</v>
      </c>
      <c r="B49" s="707" t="s">
        <v>347</v>
      </c>
      <c r="C49" s="931">
        <v>1.92</v>
      </c>
      <c r="D49" s="547">
        <v>3.6213205245885158E-2</v>
      </c>
      <c r="E49" s="547">
        <v>3.7591613241471721E-2</v>
      </c>
      <c r="F49" s="548">
        <v>3.8141695959032988E-2</v>
      </c>
    </row>
    <row r="50" spans="1:6" ht="15.6">
      <c r="A50" s="701" t="s">
        <v>233</v>
      </c>
      <c r="B50" s="708" t="s">
        <v>349</v>
      </c>
      <c r="C50" s="932">
        <v>2.68</v>
      </c>
      <c r="D50" s="549">
        <v>3.6523042678356467E-2</v>
      </c>
      <c r="E50" s="549">
        <v>3.6659766362384522E-2</v>
      </c>
      <c r="F50" s="550">
        <v>3.6719510589209588E-2</v>
      </c>
    </row>
    <row r="51" spans="1:6" ht="15.6">
      <c r="A51" s="701" t="s">
        <v>235</v>
      </c>
      <c r="B51" s="708" t="s">
        <v>348</v>
      </c>
      <c r="C51" s="932">
        <v>3.52</v>
      </c>
      <c r="D51" s="549">
        <v>3.871748336358137E-2</v>
      </c>
      <c r="E51" s="549">
        <v>3.9813449858051478E-2</v>
      </c>
      <c r="F51" s="550">
        <v>4.1668488895801492E-2</v>
      </c>
    </row>
    <row r="52" spans="1:6" ht="15.6">
      <c r="A52" s="702" t="s">
        <v>332</v>
      </c>
      <c r="B52" s="708" t="s">
        <v>350</v>
      </c>
      <c r="C52" s="932">
        <v>1.9</v>
      </c>
      <c r="D52" s="549">
        <v>5.2912017525945446E-2</v>
      </c>
      <c r="E52" s="549">
        <v>5.3000412225428423E-2</v>
      </c>
      <c r="F52" s="550">
        <v>5.4084656720572104E-2</v>
      </c>
    </row>
    <row r="53" spans="1:6" ht="15.6">
      <c r="A53" s="531" t="s">
        <v>558</v>
      </c>
      <c r="B53" s="928" t="s">
        <v>536</v>
      </c>
      <c r="C53" s="932">
        <v>2.6</v>
      </c>
      <c r="D53" s="549">
        <v>4.6476984954565766E-2</v>
      </c>
      <c r="E53" s="549">
        <v>4.727798038165857E-2</v>
      </c>
      <c r="F53" s="550">
        <v>4.8366793922319656E-2</v>
      </c>
    </row>
    <row r="54" spans="1:6" ht="15.6">
      <c r="A54" s="701" t="s">
        <v>238</v>
      </c>
      <c r="B54" s="708" t="s">
        <v>351</v>
      </c>
      <c r="C54" s="932">
        <v>2.06</v>
      </c>
      <c r="D54" s="549">
        <v>3.3902582191818402E-2</v>
      </c>
      <c r="E54" s="549">
        <v>3.3984488848725049E-2</v>
      </c>
      <c r="F54" s="550">
        <v>3.4813665208586253E-2</v>
      </c>
    </row>
    <row r="55" spans="1:6" ht="15.6">
      <c r="A55" s="701" t="s">
        <v>266</v>
      </c>
      <c r="B55" s="708" t="s">
        <v>353</v>
      </c>
      <c r="C55" s="932">
        <v>4.0999999999999996</v>
      </c>
      <c r="D55" s="549">
        <v>3.9471530757307846E-2</v>
      </c>
      <c r="E55" s="549">
        <v>4.0588656515469321E-2</v>
      </c>
      <c r="F55" s="550">
        <v>4.1987212674904038E-2</v>
      </c>
    </row>
    <row r="56" spans="1:6" ht="15.6">
      <c r="A56" s="701" t="s">
        <v>336</v>
      </c>
      <c r="B56" s="708" t="s">
        <v>355</v>
      </c>
      <c r="C56" s="932">
        <v>4.5199999999999996</v>
      </c>
      <c r="D56" s="549">
        <v>4.158718280572405E-2</v>
      </c>
      <c r="E56" s="549">
        <v>4.1854564647708654E-2</v>
      </c>
      <c r="F56" s="550">
        <v>4.3265250123238973E-2</v>
      </c>
    </row>
    <row r="57" spans="1:6" ht="15.6">
      <c r="A57" s="703" t="s">
        <v>333</v>
      </c>
      <c r="B57" s="708" t="s">
        <v>356</v>
      </c>
      <c r="C57" s="932">
        <v>2.57</v>
      </c>
      <c r="D57" s="549">
        <v>4.7257415001011355E-2</v>
      </c>
      <c r="E57" s="549">
        <v>4.7986755406549265E-2</v>
      </c>
      <c r="F57" s="550">
        <v>4.9131750836386795E-2</v>
      </c>
    </row>
    <row r="58" spans="1:6" ht="15.6">
      <c r="A58" s="701" t="s">
        <v>243</v>
      </c>
      <c r="B58" s="708" t="s">
        <v>358</v>
      </c>
      <c r="C58" s="932">
        <v>3.32</v>
      </c>
      <c r="D58" s="549">
        <v>3.5307379809567024E-2</v>
      </c>
      <c r="E58" s="549">
        <v>3.53409968573953E-2</v>
      </c>
      <c r="F58" s="550">
        <v>3.5337381521316838E-2</v>
      </c>
    </row>
    <row r="59" spans="1:6" ht="15.6">
      <c r="A59" s="701" t="s">
        <v>255</v>
      </c>
      <c r="B59" s="708" t="s">
        <v>389</v>
      </c>
      <c r="C59" s="932">
        <v>1.71</v>
      </c>
      <c r="D59" s="549">
        <v>2.1447653927680017E-2</v>
      </c>
      <c r="E59" s="549">
        <v>2.1698274148318059E-2</v>
      </c>
      <c r="F59" s="550">
        <v>2.2847480449185324E-2</v>
      </c>
    </row>
    <row r="60" spans="1:6" ht="15.6">
      <c r="A60" s="705" t="s">
        <v>311</v>
      </c>
      <c r="B60" s="708" t="s">
        <v>359</v>
      </c>
      <c r="C60" s="932">
        <v>2.06</v>
      </c>
      <c r="D60" s="549">
        <v>2.8307979827128946E-2</v>
      </c>
      <c r="E60" s="549">
        <v>2.903171252654194E-2</v>
      </c>
      <c r="F60" s="550">
        <v>3.1819012632353968E-2</v>
      </c>
    </row>
    <row r="61" spans="1:6" ht="15.6">
      <c r="A61" s="839" t="s">
        <v>529</v>
      </c>
      <c r="B61" s="928" t="s">
        <v>512</v>
      </c>
      <c r="C61" s="932">
        <v>1.06</v>
      </c>
      <c r="D61" s="549">
        <v>3.5707468250670914E-2</v>
      </c>
      <c r="E61" s="549">
        <v>3.7052284890901607E-2</v>
      </c>
      <c r="F61" s="550">
        <v>3.8691701360090328E-2</v>
      </c>
    </row>
    <row r="62" spans="1:6" ht="15.6">
      <c r="A62" s="701" t="s">
        <v>245</v>
      </c>
      <c r="B62" s="708" t="s">
        <v>360</v>
      </c>
      <c r="C62" s="932">
        <v>2.6</v>
      </c>
      <c r="D62" s="549">
        <v>5.098405767734935E-2</v>
      </c>
      <c r="E62" s="549">
        <v>5.1260818990161862E-2</v>
      </c>
      <c r="F62" s="550">
        <v>5.1836714349798148E-2</v>
      </c>
    </row>
    <row r="63" spans="1:6" ht="15.6">
      <c r="A63" s="704" t="s">
        <v>338</v>
      </c>
      <c r="B63" s="708" t="s">
        <v>361</v>
      </c>
      <c r="C63" s="932">
        <v>1.6728000000000001</v>
      </c>
      <c r="D63" s="549">
        <v>4.5890066479512055E-2</v>
      </c>
      <c r="E63" s="549">
        <v>4.7173541807015607E-2</v>
      </c>
      <c r="F63" s="550">
        <v>4.8079327441258868E-2</v>
      </c>
    </row>
    <row r="64" spans="1:6" ht="15.6">
      <c r="A64" s="701" t="s">
        <v>247</v>
      </c>
      <c r="B64" s="708" t="s">
        <v>362</v>
      </c>
      <c r="C64" s="932">
        <v>3.52</v>
      </c>
      <c r="D64" s="549">
        <v>4.438280166435507E-2</v>
      </c>
      <c r="E64" s="549">
        <v>4.5936744175255652E-2</v>
      </c>
      <c r="F64" s="550">
        <v>4.7592757427917964E-2</v>
      </c>
    </row>
    <row r="65" spans="1:6" ht="15.6">
      <c r="A65" s="701" t="s">
        <v>249</v>
      </c>
      <c r="B65" s="708" t="s">
        <v>363</v>
      </c>
      <c r="C65" s="932">
        <v>2</v>
      </c>
      <c r="D65" s="549">
        <v>4.4810228681533698E-2</v>
      </c>
      <c r="E65" s="549">
        <v>4.5949547396958133E-2</v>
      </c>
      <c r="F65" s="550">
        <v>4.7003341154167037E-2</v>
      </c>
    </row>
    <row r="66" spans="1:6" ht="15.6">
      <c r="A66" s="332" t="s">
        <v>267</v>
      </c>
      <c r="B66" s="929" t="s">
        <v>364</v>
      </c>
      <c r="C66" s="932">
        <v>2.88</v>
      </c>
      <c r="D66" s="549">
        <v>3.6058143756807853E-2</v>
      </c>
      <c r="E66" s="549">
        <v>3.7589786947700585E-2</v>
      </c>
      <c r="F66" s="550">
        <v>3.9436478285973776E-2</v>
      </c>
    </row>
    <row r="67" spans="1:6" ht="15.6">
      <c r="A67" s="350" t="s">
        <v>265</v>
      </c>
      <c r="B67" s="929" t="s">
        <v>365</v>
      </c>
      <c r="C67" s="932">
        <v>3.34</v>
      </c>
      <c r="D67" s="549">
        <v>4.1552108085244024E-2</v>
      </c>
      <c r="E67" s="549">
        <v>4.1163083040974095E-2</v>
      </c>
      <c r="F67" s="550">
        <v>4.1101003734093179E-2</v>
      </c>
    </row>
    <row r="68" spans="1:6" ht="16.2" thickBot="1">
      <c r="A68" s="353" t="s">
        <v>251</v>
      </c>
      <c r="B68" s="930" t="s">
        <v>366</v>
      </c>
      <c r="C68" s="933">
        <v>2.19</v>
      </c>
      <c r="D68" s="551">
        <v>4.0167394713432843E-2</v>
      </c>
      <c r="E68" s="551">
        <v>4.0242763295578098E-2</v>
      </c>
      <c r="F68" s="552">
        <v>3.8665045651138694E-2</v>
      </c>
    </row>
    <row r="69" spans="1:6" ht="15.6">
      <c r="A69" s="285" t="s">
        <v>1</v>
      </c>
      <c r="B69" s="276"/>
      <c r="C69" s="435"/>
      <c r="D69" s="277">
        <f t="shared" ref="D69:E69" si="0">AVERAGE(D49:D68)</f>
        <v>3.988383636987388E-2</v>
      </c>
      <c r="E69" s="277">
        <f t="shared" si="0"/>
        <v>4.055986207821239E-2</v>
      </c>
      <c r="F69" s="277">
        <f>AVERAGE(F49:F68)</f>
        <v>4.1529463446867296E-2</v>
      </c>
    </row>
    <row r="70" spans="1:6" ht="16.2" thickBot="1">
      <c r="A70" s="355" t="s">
        <v>24</v>
      </c>
      <c r="B70" s="374"/>
      <c r="C70" s="436"/>
      <c r="D70" s="375">
        <f t="shared" ref="D70:E70" si="1">MEDIAN(D49:D68)</f>
        <v>3.9819462735370348E-2</v>
      </c>
      <c r="E70" s="375">
        <f t="shared" si="1"/>
        <v>4.0415709905523706E-2</v>
      </c>
      <c r="F70" s="375">
        <f>MEDIAN(F49:F68)</f>
        <v>4.1384746314947332E-2</v>
      </c>
    </row>
    <row r="71" spans="1:6" ht="15.6">
      <c r="A71" s="494" t="s">
        <v>605</v>
      </c>
      <c r="B71" s="262"/>
      <c r="C71" s="437"/>
      <c r="D71" s="263"/>
      <c r="E71" s="263"/>
      <c r="F71" s="263"/>
    </row>
    <row r="73" spans="1:6" ht="15.6">
      <c r="A73" s="28" t="s">
        <v>489</v>
      </c>
      <c r="B73" s="6"/>
      <c r="C73" s="558"/>
      <c r="D73" s="444"/>
      <c r="E73" s="444"/>
      <c r="F73" s="444"/>
    </row>
    <row r="74" spans="1:6" ht="16.2" thickBot="1">
      <c r="A74" s="28" t="s">
        <v>498</v>
      </c>
      <c r="B74" s="28"/>
      <c r="C74" s="442"/>
      <c r="D74" s="441"/>
      <c r="E74" s="441"/>
      <c r="F74" s="441"/>
    </row>
    <row r="75" spans="1:6" ht="15.6">
      <c r="A75" s="539"/>
      <c r="B75" s="540"/>
      <c r="C75" s="633"/>
      <c r="D75" s="541" t="s">
        <v>217</v>
      </c>
      <c r="E75" s="541" t="s">
        <v>217</v>
      </c>
      <c r="F75" s="541" t="s">
        <v>217</v>
      </c>
    </row>
    <row r="76" spans="1:6" ht="15.6">
      <c r="A76" s="542"/>
      <c r="B76" s="543"/>
      <c r="C76" s="634" t="s">
        <v>218</v>
      </c>
      <c r="D76" s="544" t="s">
        <v>219</v>
      </c>
      <c r="E76" s="544" t="s">
        <v>219</v>
      </c>
      <c r="F76" s="544" t="s">
        <v>219</v>
      </c>
    </row>
    <row r="77" spans="1:6" ht="16.2" thickBot="1">
      <c r="A77" s="545" t="s">
        <v>40</v>
      </c>
      <c r="B77" s="546"/>
      <c r="C77" s="634" t="s">
        <v>217</v>
      </c>
      <c r="D77" s="544" t="s">
        <v>220</v>
      </c>
      <c r="E77" s="544" t="s">
        <v>221</v>
      </c>
      <c r="F77" s="544" t="s">
        <v>222</v>
      </c>
    </row>
    <row r="78" spans="1:6" ht="15.6">
      <c r="A78" s="710" t="s">
        <v>527</v>
      </c>
      <c r="B78" s="934" t="s">
        <v>504</v>
      </c>
      <c r="C78" s="931">
        <v>3.22</v>
      </c>
      <c r="D78" s="547">
        <v>2.679277205341913E-2</v>
      </c>
      <c r="E78" s="547">
        <v>2.7345736735477657E-2</v>
      </c>
      <c r="F78" s="548">
        <v>2.7755656364286774E-2</v>
      </c>
    </row>
    <row r="79" spans="1:6" ht="15.6">
      <c r="A79" s="711" t="s">
        <v>528</v>
      </c>
      <c r="B79" s="935" t="s">
        <v>507</v>
      </c>
      <c r="C79" s="932">
        <v>2.56</v>
      </c>
      <c r="D79" s="549">
        <v>2.2984996902412527E-2</v>
      </c>
      <c r="E79" s="549">
        <v>2.3579016312913197E-2</v>
      </c>
      <c r="F79" s="550">
        <v>2.4384255221871324E-2</v>
      </c>
    </row>
    <row r="80" spans="1:6" ht="15.6">
      <c r="A80" s="711" t="s">
        <v>508</v>
      </c>
      <c r="B80" s="935" t="s">
        <v>509</v>
      </c>
      <c r="C80" s="932">
        <v>1.68</v>
      </c>
      <c r="D80" s="549">
        <v>3.8054968287526435E-2</v>
      </c>
      <c r="E80" s="549">
        <v>3.8629273938269808E-2</v>
      </c>
      <c r="F80" s="550">
        <v>3.9008985998560369E-2</v>
      </c>
    </row>
    <row r="81" spans="1:6" ht="15.6">
      <c r="A81" s="711" t="s">
        <v>529</v>
      </c>
      <c r="B81" s="935" t="s">
        <v>512</v>
      </c>
      <c r="C81" s="932">
        <v>1.06</v>
      </c>
      <c r="D81" s="549">
        <v>3.5707468250670914E-2</v>
      </c>
      <c r="E81" s="549">
        <v>3.7052284890901607E-2</v>
      </c>
      <c r="F81" s="550">
        <v>3.8691701360090328E-2</v>
      </c>
    </row>
    <row r="82" spans="1:6" ht="15.6">
      <c r="A82" s="711" t="s">
        <v>525</v>
      </c>
      <c r="B82" s="935" t="s">
        <v>515</v>
      </c>
      <c r="C82" s="932">
        <v>1.95</v>
      </c>
      <c r="D82" s="549">
        <v>5.1973666675551054E-2</v>
      </c>
      <c r="E82" s="549">
        <v>5.2334007264139129E-2</v>
      </c>
      <c r="F82" s="550">
        <v>5.2091062895135216E-2</v>
      </c>
    </row>
    <row r="83" spans="1:6" ht="15.6">
      <c r="A83" s="711" t="s">
        <v>530</v>
      </c>
      <c r="B83" s="935" t="s">
        <v>518</v>
      </c>
      <c r="C83" s="932">
        <v>2.64</v>
      </c>
      <c r="D83" s="549">
        <v>4.0403009820176007E-2</v>
      </c>
      <c r="E83" s="549">
        <v>4.142671081331304E-2</v>
      </c>
      <c r="F83" s="550">
        <v>4.2209871531697828E-2</v>
      </c>
    </row>
    <row r="84" spans="1:6" ht="15.6">
      <c r="A84" s="711" t="s">
        <v>531</v>
      </c>
      <c r="B84" s="935" t="s">
        <v>521</v>
      </c>
      <c r="C84" s="932">
        <v>2.48</v>
      </c>
      <c r="D84" s="549">
        <v>3.4021226684713773E-2</v>
      </c>
      <c r="E84" s="549">
        <v>3.338503626434608E-2</v>
      </c>
      <c r="F84" s="550">
        <v>3.6111771758070545E-2</v>
      </c>
    </row>
    <row r="85" spans="1:6" ht="16.2" thickBot="1">
      <c r="A85" s="712" t="s">
        <v>522</v>
      </c>
      <c r="B85" s="936" t="s">
        <v>523</v>
      </c>
      <c r="C85" s="933">
        <v>3.02</v>
      </c>
      <c r="D85" s="551">
        <v>4.8307118101839519E-2</v>
      </c>
      <c r="E85" s="551">
        <v>4.9341299103034017E-2</v>
      </c>
      <c r="F85" s="552">
        <v>4.9601662878411175E-2</v>
      </c>
    </row>
    <row r="86" spans="1:6" ht="15.6">
      <c r="A86" s="713" t="s">
        <v>1</v>
      </c>
      <c r="B86" s="830"/>
      <c r="C86" s="831"/>
      <c r="D86" s="832">
        <f>AVERAGE(D78:D85)</f>
        <v>3.7280653347038673E-2</v>
      </c>
      <c r="E86" s="832">
        <f>AVERAGE(E78:E85)</f>
        <v>3.788667066529932E-2</v>
      </c>
      <c r="F86" s="833">
        <f>AVERAGE(F78:F85)</f>
        <v>3.8731871001015446E-2</v>
      </c>
    </row>
    <row r="87" spans="1:6" ht="16.2" thickBot="1">
      <c r="A87" s="553" t="s">
        <v>24</v>
      </c>
      <c r="B87" s="714"/>
      <c r="C87" s="715"/>
      <c r="D87" s="554">
        <f>MEDIAN(D78:D85)</f>
        <v>3.6881218269098674E-2</v>
      </c>
      <c r="E87" s="554">
        <f>MEDIAN(E78:E85)</f>
        <v>3.7840779414585704E-2</v>
      </c>
      <c r="F87" s="555">
        <f>MEDIAN(F78:F85)</f>
        <v>3.8850343679325348E-2</v>
      </c>
    </row>
    <row r="88" spans="1:6">
      <c r="A88" s="494" t="s">
        <v>605</v>
      </c>
      <c r="B88" s="250"/>
      <c r="C88" s="635"/>
      <c r="D88" s="556"/>
      <c r="E88" s="556"/>
      <c r="F88" s="557"/>
    </row>
  </sheetData>
  <pageMargins left="1.93" right="0.48" top="0.31" bottom="0.48" header="0.34" footer="0.5"/>
  <pageSetup scale="5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5F59E-52B1-4AEE-B03C-2A3AEDB44A10}">
  <sheetPr>
    <pageSetUpPr fitToPage="1"/>
  </sheetPr>
  <dimension ref="A1:I89"/>
  <sheetViews>
    <sheetView topLeftCell="A62" zoomScale="75" zoomScaleNormal="75" workbookViewId="0">
      <selection activeCell="A62" sqref="A1:A1048576"/>
    </sheetView>
  </sheetViews>
  <sheetFormatPr defaultRowHeight="13.2"/>
  <cols>
    <col min="1" max="1" width="59" customWidth="1"/>
    <col min="2" max="7" width="12.77734375" customWidth="1"/>
  </cols>
  <sheetData>
    <row r="1" spans="1:9" ht="15.6">
      <c r="A1" s="35"/>
      <c r="B1" s="35"/>
      <c r="C1" s="35"/>
      <c r="D1" s="35"/>
      <c r="E1" s="35"/>
      <c r="G1" s="12" t="s">
        <v>580</v>
      </c>
      <c r="H1" s="25"/>
      <c r="I1" s="25"/>
    </row>
    <row r="2" spans="1:9" ht="15.6">
      <c r="A2" s="35"/>
      <c r="B2" s="35"/>
      <c r="C2" s="35"/>
      <c r="D2" s="35"/>
      <c r="E2" s="35"/>
      <c r="G2" s="1" t="s">
        <v>310</v>
      </c>
      <c r="H2" s="25"/>
      <c r="I2" s="25"/>
    </row>
    <row r="3" spans="1:9" ht="15.6">
      <c r="A3" s="35"/>
      <c r="B3" s="35"/>
      <c r="C3" s="35"/>
      <c r="D3" s="35"/>
      <c r="E3" s="35"/>
      <c r="G3" s="1" t="s">
        <v>127</v>
      </c>
      <c r="H3" s="25"/>
      <c r="I3" s="25"/>
    </row>
    <row r="4" spans="1:9" ht="15.6">
      <c r="A4" s="35"/>
      <c r="B4" s="35"/>
      <c r="C4" s="35"/>
      <c r="D4" s="35"/>
      <c r="E4" s="35"/>
      <c r="G4" s="87" t="s">
        <v>155</v>
      </c>
      <c r="H4" s="25"/>
      <c r="I4" s="25"/>
    </row>
    <row r="5" spans="1:9" ht="13.8">
      <c r="A5" s="35"/>
      <c r="B5" s="35"/>
      <c r="C5" s="35"/>
      <c r="D5" s="35"/>
      <c r="E5" s="35"/>
      <c r="F5" s="35"/>
      <c r="G5" s="36"/>
      <c r="H5" s="25"/>
      <c r="I5" s="25"/>
    </row>
    <row r="6" spans="1:9" ht="15.6">
      <c r="A6" s="11" t="s">
        <v>310</v>
      </c>
      <c r="B6" s="37"/>
      <c r="C6" s="37"/>
      <c r="D6" s="37"/>
      <c r="E6" s="37"/>
      <c r="F6" s="37"/>
      <c r="G6" s="37"/>
      <c r="H6" s="25"/>
      <c r="I6" s="25"/>
    </row>
    <row r="7" spans="1:9" ht="13.8">
      <c r="A7" s="37"/>
      <c r="B7" s="37"/>
      <c r="C7" s="37"/>
      <c r="D7" s="37"/>
      <c r="E7" s="37"/>
      <c r="F7" s="37"/>
      <c r="G7" s="37"/>
      <c r="H7" s="25"/>
      <c r="I7" s="25"/>
    </row>
    <row r="8" spans="1:9" ht="15.6">
      <c r="A8" s="5" t="s">
        <v>578</v>
      </c>
      <c r="B8" s="5"/>
      <c r="C8" s="5"/>
      <c r="D8" s="5"/>
      <c r="E8" s="6"/>
      <c r="F8" s="6"/>
      <c r="G8" s="37"/>
      <c r="H8" s="25"/>
      <c r="I8" s="25"/>
    </row>
    <row r="9" spans="1:9" ht="15.6">
      <c r="A9" s="28" t="s">
        <v>20</v>
      </c>
      <c r="B9" s="37"/>
      <c r="C9" s="37"/>
      <c r="D9" s="37"/>
      <c r="E9" s="37"/>
      <c r="F9" s="37"/>
      <c r="G9" s="37"/>
      <c r="H9" s="25"/>
      <c r="I9" s="25"/>
    </row>
    <row r="10" spans="1:9" ht="16.2">
      <c r="A10" s="38" t="s">
        <v>161</v>
      </c>
      <c r="B10" s="37"/>
      <c r="C10" s="37"/>
      <c r="D10" s="31"/>
      <c r="E10" s="31"/>
      <c r="F10" s="31"/>
      <c r="G10" s="31"/>
      <c r="H10" s="25"/>
      <c r="I10" s="25"/>
    </row>
    <row r="11" spans="1:9" ht="16.2">
      <c r="A11" s="38"/>
      <c r="B11" s="37"/>
      <c r="C11" s="37"/>
      <c r="D11" s="31"/>
      <c r="E11" s="31"/>
      <c r="F11" s="31"/>
      <c r="G11" s="31"/>
      <c r="H11" s="25"/>
      <c r="I11" s="25"/>
    </row>
    <row r="12" spans="1:9" ht="15.6">
      <c r="A12" s="28" t="s">
        <v>120</v>
      </c>
      <c r="B12" s="5"/>
      <c r="C12" s="5"/>
      <c r="D12" s="5"/>
      <c r="E12" s="5"/>
      <c r="F12" s="28"/>
      <c r="G12" s="28"/>
      <c r="H12" s="25"/>
      <c r="I12" s="25"/>
    </row>
    <row r="13" spans="1:9" ht="16.2" thickBot="1">
      <c r="A13" s="28" t="s">
        <v>231</v>
      </c>
      <c r="B13" s="5"/>
      <c r="C13" s="5"/>
      <c r="D13" s="5"/>
      <c r="E13" s="5"/>
      <c r="F13" s="28"/>
      <c r="G13" s="28"/>
      <c r="H13" s="25"/>
      <c r="I13" s="25"/>
    </row>
    <row r="14" spans="1:9" ht="16.8" thickBot="1">
      <c r="A14" s="39"/>
      <c r="B14" s="40" t="s">
        <v>62</v>
      </c>
      <c r="C14" s="42"/>
      <c r="D14" s="42"/>
      <c r="E14" s="42"/>
      <c r="F14" s="42"/>
      <c r="G14" s="43"/>
      <c r="H14" s="25"/>
      <c r="I14" s="25"/>
    </row>
    <row r="15" spans="1:9" ht="16.2" thickBot="1">
      <c r="A15" s="461" t="s">
        <v>40</v>
      </c>
      <c r="B15" s="44" t="s">
        <v>57</v>
      </c>
      <c r="C15" s="45"/>
      <c r="D15" s="45"/>
      <c r="E15" s="153" t="s">
        <v>58</v>
      </c>
      <c r="F15" s="42"/>
      <c r="G15" s="154"/>
      <c r="H15" s="25"/>
      <c r="I15" s="25"/>
    </row>
    <row r="16" spans="1:9" ht="15.6">
      <c r="A16" s="462"/>
      <c r="B16" s="138" t="s">
        <v>3</v>
      </c>
      <c r="C16" s="139" t="s">
        <v>4</v>
      </c>
      <c r="D16" s="140" t="s">
        <v>5</v>
      </c>
      <c r="E16" s="138" t="s">
        <v>3</v>
      </c>
      <c r="F16" s="139" t="s">
        <v>4</v>
      </c>
      <c r="G16" s="99" t="s">
        <v>5</v>
      </c>
      <c r="H16" s="25"/>
      <c r="I16" s="25"/>
    </row>
    <row r="17" spans="1:9" ht="15.6">
      <c r="A17" s="716" t="s">
        <v>232</v>
      </c>
      <c r="B17" s="717">
        <v>6</v>
      </c>
      <c r="C17" s="718">
        <v>6.5</v>
      </c>
      <c r="D17" s="718">
        <v>6</v>
      </c>
      <c r="E17" s="717">
        <v>7</v>
      </c>
      <c r="F17" s="718">
        <v>6.5</v>
      </c>
      <c r="G17" s="719">
        <v>6.5</v>
      </c>
      <c r="H17" s="25"/>
      <c r="I17" s="25"/>
    </row>
    <row r="18" spans="1:9" ht="15.6">
      <c r="A18" s="716" t="s">
        <v>233</v>
      </c>
      <c r="B18" s="717">
        <v>4</v>
      </c>
      <c r="C18" s="718">
        <v>3.5</v>
      </c>
      <c r="D18" s="718">
        <v>2</v>
      </c>
      <c r="E18" s="718">
        <v>8</v>
      </c>
      <c r="F18" s="718">
        <v>5</v>
      </c>
      <c r="G18" s="719">
        <v>5.5</v>
      </c>
      <c r="H18" s="25"/>
      <c r="I18" s="25"/>
    </row>
    <row r="19" spans="1:9" ht="15.6">
      <c r="A19" s="716" t="s">
        <v>235</v>
      </c>
      <c r="B19" s="717">
        <v>5</v>
      </c>
      <c r="C19" s="718">
        <v>5</v>
      </c>
      <c r="D19" s="718">
        <v>3.5</v>
      </c>
      <c r="E19" s="718">
        <v>4</v>
      </c>
      <c r="F19" s="718">
        <v>5</v>
      </c>
      <c r="G19" s="719">
        <v>3.5</v>
      </c>
      <c r="H19" s="25"/>
      <c r="I19" s="25"/>
    </row>
    <row r="20" spans="1:9" ht="15.6">
      <c r="A20" s="690" t="s">
        <v>332</v>
      </c>
      <c r="B20" s="717">
        <v>3</v>
      </c>
      <c r="C20" s="718">
        <v>4.5</v>
      </c>
      <c r="D20" s="718">
        <v>4</v>
      </c>
      <c r="E20" s="718">
        <v>1</v>
      </c>
      <c r="F20" s="718">
        <v>4.5</v>
      </c>
      <c r="G20" s="719">
        <v>3.5</v>
      </c>
      <c r="H20" s="25"/>
      <c r="I20" s="25"/>
    </row>
    <row r="21" spans="1:9" ht="15.6">
      <c r="A21" s="716" t="s">
        <v>238</v>
      </c>
      <c r="B21" s="717">
        <v>6</v>
      </c>
      <c r="C21" s="718">
        <v>7</v>
      </c>
      <c r="D21" s="718">
        <v>6.5</v>
      </c>
      <c r="E21" s="718">
        <v>5.5</v>
      </c>
      <c r="F21" s="718">
        <v>6.5</v>
      </c>
      <c r="G21" s="719">
        <v>8</v>
      </c>
      <c r="H21" s="25"/>
      <c r="I21" s="25"/>
    </row>
    <row r="22" spans="1:9" ht="15.6">
      <c r="A22" s="716" t="s">
        <v>240</v>
      </c>
      <c r="B22" s="717">
        <v>2</v>
      </c>
      <c r="C22" s="718">
        <v>2.5</v>
      </c>
      <c r="D22" s="718">
        <v>4</v>
      </c>
      <c r="E22" s="718">
        <v>2</v>
      </c>
      <c r="F22" s="718">
        <v>2.5</v>
      </c>
      <c r="G22" s="719">
        <v>3.5</v>
      </c>
      <c r="H22" s="25"/>
      <c r="I22" s="25"/>
    </row>
    <row r="23" spans="1:9" ht="15.6">
      <c r="A23" s="716" t="s">
        <v>266</v>
      </c>
      <c r="B23" s="717">
        <v>3</v>
      </c>
      <c r="C23" s="718">
        <v>3</v>
      </c>
      <c r="D23" s="718">
        <v>2</v>
      </c>
      <c r="E23" s="718">
        <v>4.5</v>
      </c>
      <c r="F23" s="718">
        <v>3.5</v>
      </c>
      <c r="G23" s="719">
        <v>1</v>
      </c>
      <c r="H23" s="25"/>
      <c r="I23" s="25"/>
    </row>
    <row r="24" spans="1:9" ht="15.6">
      <c r="A24" s="716" t="s">
        <v>329</v>
      </c>
      <c r="B24" s="717">
        <v>2</v>
      </c>
      <c r="C24" s="718">
        <v>8</v>
      </c>
      <c r="D24" s="718">
        <v>2</v>
      </c>
      <c r="E24" s="718">
        <v>14</v>
      </c>
      <c r="F24" s="718">
        <v>5</v>
      </c>
      <c r="G24" s="719">
        <v>0.5</v>
      </c>
      <c r="H24" s="25"/>
      <c r="I24" s="25"/>
    </row>
    <row r="25" spans="1:9" ht="15.6">
      <c r="A25" s="691" t="s">
        <v>336</v>
      </c>
      <c r="B25" s="717">
        <v>2.5</v>
      </c>
      <c r="C25" s="718">
        <v>2</v>
      </c>
      <c r="D25" s="718">
        <v>2</v>
      </c>
      <c r="E25" s="718">
        <v>5.5</v>
      </c>
      <c r="F25" s="718">
        <v>3</v>
      </c>
      <c r="G25" s="719">
        <v>6.5</v>
      </c>
      <c r="H25" s="25"/>
      <c r="I25" s="25"/>
    </row>
    <row r="26" spans="1:9" ht="15.6">
      <c r="A26" s="691" t="s">
        <v>333</v>
      </c>
      <c r="B26" s="717"/>
      <c r="C26" s="718"/>
      <c r="D26" s="718"/>
      <c r="E26" s="718"/>
      <c r="F26" s="718"/>
      <c r="G26" s="719"/>
      <c r="H26" s="25"/>
      <c r="I26" s="25"/>
    </row>
    <row r="27" spans="1:9" ht="15.6">
      <c r="A27" s="690" t="s">
        <v>301</v>
      </c>
      <c r="B27" s="717">
        <v>6.5</v>
      </c>
      <c r="C27" s="718">
        <v>7</v>
      </c>
      <c r="D27" s="718">
        <v>4.5</v>
      </c>
      <c r="E27" s="718">
        <v>5.5</v>
      </c>
      <c r="F27" s="718">
        <v>6</v>
      </c>
      <c r="G27" s="719">
        <v>4</v>
      </c>
      <c r="H27" s="25"/>
      <c r="I27" s="25"/>
    </row>
    <row r="28" spans="1:9" ht="15.6">
      <c r="A28" s="689" t="s">
        <v>551</v>
      </c>
      <c r="B28" s="717">
        <v>-0.5</v>
      </c>
      <c r="C28" s="718">
        <v>-3</v>
      </c>
      <c r="D28" s="718">
        <v>4.5</v>
      </c>
      <c r="E28" s="718">
        <v>2.5</v>
      </c>
      <c r="F28" s="718">
        <v>4</v>
      </c>
      <c r="G28" s="719">
        <v>3.5</v>
      </c>
      <c r="H28" s="25"/>
      <c r="I28" s="25"/>
    </row>
    <row r="29" spans="1:9" ht="15.6">
      <c r="A29" s="716" t="s">
        <v>243</v>
      </c>
      <c r="B29" s="717">
        <v>4</v>
      </c>
      <c r="C29" s="718">
        <v>8</v>
      </c>
      <c r="D29" s="718">
        <v>4.5</v>
      </c>
      <c r="E29" s="718">
        <v>3.5</v>
      </c>
      <c r="F29" s="718">
        <v>6.5</v>
      </c>
      <c r="G29" s="719">
        <v>4.5</v>
      </c>
      <c r="H29" s="25"/>
      <c r="I29" s="25"/>
    </row>
    <row r="30" spans="1:9" ht="15.6">
      <c r="A30" s="689" t="s">
        <v>255</v>
      </c>
      <c r="B30" s="717">
        <v>5</v>
      </c>
      <c r="C30" s="718">
        <v>4.5</v>
      </c>
      <c r="D30" s="718">
        <v>6</v>
      </c>
      <c r="E30" s="718">
        <v>6.5</v>
      </c>
      <c r="F30" s="718">
        <v>4.5</v>
      </c>
      <c r="G30" s="719">
        <v>6</v>
      </c>
      <c r="H30" s="25"/>
      <c r="I30" s="25"/>
    </row>
    <row r="31" spans="1:9" ht="15.6">
      <c r="A31" s="716" t="s">
        <v>312</v>
      </c>
      <c r="B31" s="717">
        <v>9.5</v>
      </c>
      <c r="C31" s="718">
        <v>11</v>
      </c>
      <c r="D31" s="718">
        <v>8</v>
      </c>
      <c r="E31" s="718">
        <v>12.5</v>
      </c>
      <c r="F31" s="718">
        <v>11.5</v>
      </c>
      <c r="G31" s="719">
        <v>6</v>
      </c>
      <c r="H31" s="25"/>
      <c r="I31" s="25"/>
    </row>
    <row r="32" spans="1:9" ht="15.6">
      <c r="A32" s="716" t="s">
        <v>245</v>
      </c>
      <c r="B32" s="717">
        <v>3.5</v>
      </c>
      <c r="C32" s="718">
        <v>5.5</v>
      </c>
      <c r="D32" s="718">
        <v>6</v>
      </c>
      <c r="E32" s="718" t="s">
        <v>164</v>
      </c>
      <c r="F32" s="718">
        <v>3.5</v>
      </c>
      <c r="G32" s="719">
        <v>4</v>
      </c>
      <c r="H32" s="25"/>
      <c r="I32" s="25"/>
    </row>
    <row r="33" spans="1:9" ht="15.6">
      <c r="A33" s="716" t="s">
        <v>338</v>
      </c>
      <c r="B33" s="717">
        <v>3</v>
      </c>
      <c r="C33" s="718">
        <v>7.5</v>
      </c>
      <c r="D33" s="718">
        <v>4</v>
      </c>
      <c r="E33" s="718">
        <v>4.5</v>
      </c>
      <c r="F33" s="718">
        <v>6.5</v>
      </c>
      <c r="G33" s="719">
        <v>1.5</v>
      </c>
      <c r="H33" s="25"/>
      <c r="I33" s="25"/>
    </row>
    <row r="34" spans="1:9" ht="15.6">
      <c r="A34" s="716" t="s">
        <v>247</v>
      </c>
      <c r="B34" s="717">
        <v>3.5</v>
      </c>
      <c r="C34" s="718">
        <v>4</v>
      </c>
      <c r="D34" s="718">
        <v>4</v>
      </c>
      <c r="E34" s="718">
        <v>2</v>
      </c>
      <c r="F34" s="718">
        <v>5</v>
      </c>
      <c r="G34" s="719">
        <v>3.5</v>
      </c>
    </row>
    <row r="35" spans="1:9" ht="15.6">
      <c r="A35" s="716" t="s">
        <v>249</v>
      </c>
      <c r="B35" s="717">
        <v>3.5</v>
      </c>
      <c r="C35" s="718">
        <v>5</v>
      </c>
      <c r="D35" s="718">
        <v>3.5</v>
      </c>
      <c r="E35" s="718">
        <v>3</v>
      </c>
      <c r="F35" s="718">
        <v>6</v>
      </c>
      <c r="G35" s="719">
        <v>3</v>
      </c>
      <c r="H35" s="25"/>
      <c r="I35" s="25"/>
    </row>
    <row r="36" spans="1:9" ht="15.6">
      <c r="A36" s="689" t="s">
        <v>554</v>
      </c>
      <c r="B36" s="717">
        <v>-6</v>
      </c>
      <c r="C36" s="718">
        <v>-9</v>
      </c>
      <c r="D36" s="718">
        <v>-1</v>
      </c>
      <c r="E36" s="718">
        <v>-17</v>
      </c>
      <c r="F36" s="718">
        <v>-4.5</v>
      </c>
      <c r="G36" s="719">
        <v>4</v>
      </c>
      <c r="H36" s="25"/>
      <c r="I36" s="25"/>
    </row>
    <row r="37" spans="1:9" ht="15.6">
      <c r="A37" s="689" t="s">
        <v>556</v>
      </c>
      <c r="B37" s="717">
        <v>3</v>
      </c>
      <c r="C37" s="718">
        <v>4.5</v>
      </c>
      <c r="D37" s="718">
        <v>3</v>
      </c>
      <c r="E37" s="718">
        <v>4</v>
      </c>
      <c r="F37" s="718">
        <v>4.5</v>
      </c>
      <c r="G37" s="719">
        <v>1.5</v>
      </c>
      <c r="H37" s="25"/>
      <c r="I37" s="25"/>
    </row>
    <row r="38" spans="1:9" ht="15.6">
      <c r="A38" s="716" t="s">
        <v>267</v>
      </c>
      <c r="B38" s="717">
        <v>3</v>
      </c>
      <c r="C38" s="718">
        <v>3.5</v>
      </c>
      <c r="D38" s="718">
        <v>3</v>
      </c>
      <c r="E38" s="718">
        <v>3</v>
      </c>
      <c r="F38" s="718">
        <v>3.5</v>
      </c>
      <c r="G38" s="719">
        <v>2.5</v>
      </c>
      <c r="H38" s="25"/>
      <c r="I38" s="25"/>
    </row>
    <row r="39" spans="1:9" ht="15.6">
      <c r="A39" s="716" t="s">
        <v>265</v>
      </c>
      <c r="B39" s="717">
        <v>6.5</v>
      </c>
      <c r="C39" s="718">
        <v>10</v>
      </c>
      <c r="D39" s="718">
        <v>7</v>
      </c>
      <c r="E39" s="718">
        <v>7</v>
      </c>
      <c r="F39" s="718">
        <v>6.5</v>
      </c>
      <c r="G39" s="719">
        <v>3.5</v>
      </c>
      <c r="H39" s="25"/>
      <c r="I39" s="25"/>
    </row>
    <row r="40" spans="1:9" ht="16.2" thickBot="1">
      <c r="A40" s="720" t="s">
        <v>251</v>
      </c>
      <c r="B40" s="721">
        <v>5.5</v>
      </c>
      <c r="C40" s="722">
        <v>6</v>
      </c>
      <c r="D40" s="722">
        <v>5</v>
      </c>
      <c r="E40" s="722">
        <v>6.5</v>
      </c>
      <c r="F40" s="722">
        <v>6.5</v>
      </c>
      <c r="G40" s="723">
        <v>6</v>
      </c>
      <c r="H40" s="25"/>
      <c r="I40" s="25"/>
    </row>
    <row r="41" spans="1:9" ht="15.6">
      <c r="A41" s="724" t="s">
        <v>1</v>
      </c>
      <c r="B41" s="210">
        <f t="shared" ref="B41:G41" si="0">AVERAGE(B17:B40)</f>
        <v>3.6304347826086958</v>
      </c>
      <c r="C41" s="210">
        <f t="shared" si="0"/>
        <v>4.6304347826086953</v>
      </c>
      <c r="D41" s="210">
        <f t="shared" si="0"/>
        <v>4.0869565217391308</v>
      </c>
      <c r="E41" s="210">
        <f t="shared" si="0"/>
        <v>4.3181818181818183</v>
      </c>
      <c r="F41" s="210">
        <f t="shared" si="0"/>
        <v>4.8478260869565215</v>
      </c>
      <c r="G41" s="211">
        <f t="shared" si="0"/>
        <v>4</v>
      </c>
      <c r="H41" s="25"/>
      <c r="I41" s="25"/>
    </row>
    <row r="42" spans="1:9" ht="16.2" thickBot="1">
      <c r="A42" s="725" t="s">
        <v>24</v>
      </c>
      <c r="B42" s="726">
        <f t="shared" ref="B42:G42" si="1">MEDIAN(B17:B40)</f>
        <v>3.5</v>
      </c>
      <c r="C42" s="726">
        <f t="shared" si="1"/>
        <v>5</v>
      </c>
      <c r="D42" s="726">
        <f t="shared" si="1"/>
        <v>4</v>
      </c>
      <c r="E42" s="726">
        <f t="shared" si="1"/>
        <v>4.5</v>
      </c>
      <c r="F42" s="726">
        <f t="shared" si="1"/>
        <v>5</v>
      </c>
      <c r="G42" s="727">
        <f t="shared" si="1"/>
        <v>3.5</v>
      </c>
      <c r="H42" s="25"/>
      <c r="I42" s="25"/>
    </row>
    <row r="43" spans="1:9" ht="16.2" thickBot="1">
      <c r="A43" s="728" t="s">
        <v>141</v>
      </c>
      <c r="B43" s="729" t="s">
        <v>152</v>
      </c>
      <c r="C43" s="729"/>
      <c r="D43" s="730"/>
      <c r="E43" s="731">
        <f>AVERAGE(B42:G42)</f>
        <v>4.25</v>
      </c>
      <c r="F43" s="732"/>
      <c r="G43" s="732"/>
      <c r="H43" s="25"/>
      <c r="I43" s="25"/>
    </row>
    <row r="44" spans="1:9" ht="15.6">
      <c r="A44" s="88"/>
      <c r="B44" s="158"/>
      <c r="C44" s="158"/>
      <c r="D44" s="158"/>
      <c r="E44" s="157"/>
      <c r="F44" s="158"/>
      <c r="G44" s="158"/>
      <c r="H44" s="25"/>
      <c r="I44" s="25"/>
    </row>
    <row r="45" spans="1:9" ht="15.6">
      <c r="A45" s="28" t="s">
        <v>121</v>
      </c>
      <c r="B45" s="5"/>
      <c r="C45" s="5"/>
      <c r="D45" s="5"/>
      <c r="E45" s="5"/>
      <c r="F45" s="28"/>
      <c r="G45" s="28"/>
      <c r="H45" s="25"/>
      <c r="I45" s="25"/>
    </row>
    <row r="46" spans="1:9" ht="16.2" thickBot="1">
      <c r="A46" s="28" t="s">
        <v>543</v>
      </c>
      <c r="B46" s="5"/>
      <c r="C46" s="5"/>
      <c r="D46" s="5"/>
      <c r="E46" s="5"/>
      <c r="F46" s="28"/>
      <c r="G46" s="28"/>
      <c r="H46" s="25"/>
      <c r="I46" s="25"/>
    </row>
    <row r="47" spans="1:9" ht="16.8" thickBot="1">
      <c r="A47" s="39"/>
      <c r="B47" s="40" t="s">
        <v>62</v>
      </c>
      <c r="C47" s="42"/>
      <c r="D47" s="42"/>
      <c r="E47" s="42"/>
      <c r="F47" s="42"/>
      <c r="G47" s="43"/>
      <c r="H47" s="25"/>
      <c r="I47" s="25"/>
    </row>
    <row r="48" spans="1:9" ht="16.2" thickBot="1">
      <c r="A48" s="461" t="s">
        <v>40</v>
      </c>
      <c r="B48" s="44" t="s">
        <v>57</v>
      </c>
      <c r="C48" s="45"/>
      <c r="D48" s="45"/>
      <c r="E48" s="153" t="s">
        <v>58</v>
      </c>
      <c r="F48" s="42"/>
      <c r="G48" s="154"/>
      <c r="H48" s="25"/>
      <c r="I48" s="25"/>
    </row>
    <row r="49" spans="1:9" ht="16.2" thickBot="1">
      <c r="A49" s="462"/>
      <c r="B49" s="138" t="s">
        <v>3</v>
      </c>
      <c r="C49" s="139" t="s">
        <v>4</v>
      </c>
      <c r="D49" s="140" t="s">
        <v>5</v>
      </c>
      <c r="E49" s="138" t="s">
        <v>3</v>
      </c>
      <c r="F49" s="139" t="s">
        <v>4</v>
      </c>
      <c r="G49" s="99" t="s">
        <v>5</v>
      </c>
      <c r="H49" s="25"/>
      <c r="I49" s="25"/>
    </row>
    <row r="50" spans="1:9" s="227" customFormat="1" ht="15.6">
      <c r="A50" s="716" t="s">
        <v>232</v>
      </c>
      <c r="B50" s="740">
        <v>6</v>
      </c>
      <c r="C50" s="741">
        <v>6.5</v>
      </c>
      <c r="D50" s="842">
        <v>6</v>
      </c>
      <c r="E50" s="740">
        <v>7</v>
      </c>
      <c r="F50" s="741">
        <v>6.5</v>
      </c>
      <c r="G50" s="841">
        <v>6.5</v>
      </c>
      <c r="H50" s="135"/>
      <c r="I50" s="25"/>
    </row>
    <row r="51" spans="1:9" s="227" customFormat="1" ht="15.6">
      <c r="A51" s="716" t="s">
        <v>233</v>
      </c>
      <c r="B51" s="717">
        <v>4</v>
      </c>
      <c r="C51" s="718">
        <v>3.5</v>
      </c>
      <c r="D51" s="843">
        <v>2</v>
      </c>
      <c r="E51" s="717">
        <v>8</v>
      </c>
      <c r="F51" s="718">
        <v>5</v>
      </c>
      <c r="G51" s="719">
        <v>5.5</v>
      </c>
      <c r="H51" s="135"/>
      <c r="I51" s="25"/>
    </row>
    <row r="52" spans="1:9" s="227" customFormat="1" ht="15.6">
      <c r="A52" s="716" t="s">
        <v>235</v>
      </c>
      <c r="B52" s="717">
        <v>5</v>
      </c>
      <c r="C52" s="718">
        <v>5</v>
      </c>
      <c r="D52" s="843">
        <v>3.5</v>
      </c>
      <c r="E52" s="717">
        <v>4</v>
      </c>
      <c r="F52" s="718">
        <v>5</v>
      </c>
      <c r="G52" s="719">
        <v>3.5</v>
      </c>
      <c r="H52" s="135"/>
      <c r="I52" s="25"/>
    </row>
    <row r="53" spans="1:9" s="227" customFormat="1" ht="15.6">
      <c r="A53" s="690" t="s">
        <v>332</v>
      </c>
      <c r="B53" s="717">
        <v>3</v>
      </c>
      <c r="C53" s="718">
        <v>4.5</v>
      </c>
      <c r="D53" s="843">
        <v>4</v>
      </c>
      <c r="E53" s="717">
        <v>1</v>
      </c>
      <c r="F53" s="718">
        <v>4.5</v>
      </c>
      <c r="G53" s="719">
        <v>3.5</v>
      </c>
      <c r="H53" s="135"/>
      <c r="I53" s="25"/>
    </row>
    <row r="54" spans="1:9" s="227" customFormat="1" ht="15.6">
      <c r="A54" s="531" t="s">
        <v>558</v>
      </c>
      <c r="B54" s="376">
        <v>7.5</v>
      </c>
      <c r="C54" s="377">
        <v>5</v>
      </c>
      <c r="D54" s="378">
        <v>5</v>
      </c>
      <c r="E54" s="376">
        <v>4</v>
      </c>
      <c r="F54" s="377">
        <v>6</v>
      </c>
      <c r="G54" s="379">
        <v>6.5</v>
      </c>
      <c r="H54" s="135"/>
      <c r="I54" s="25"/>
    </row>
    <row r="55" spans="1:9" s="227" customFormat="1" ht="15.6">
      <c r="A55" s="716" t="s">
        <v>238</v>
      </c>
      <c r="B55" s="717">
        <v>6</v>
      </c>
      <c r="C55" s="718">
        <v>7</v>
      </c>
      <c r="D55" s="843">
        <v>6.5</v>
      </c>
      <c r="E55" s="717">
        <v>5.5</v>
      </c>
      <c r="F55" s="718">
        <v>6.5</v>
      </c>
      <c r="G55" s="719">
        <v>8</v>
      </c>
      <c r="H55" s="135"/>
      <c r="I55" s="25"/>
    </row>
    <row r="56" spans="1:9" s="227" customFormat="1" ht="15.6">
      <c r="A56" s="716" t="s">
        <v>266</v>
      </c>
      <c r="B56" s="717">
        <v>3</v>
      </c>
      <c r="C56" s="718">
        <v>3</v>
      </c>
      <c r="D56" s="843">
        <v>2</v>
      </c>
      <c r="E56" s="717">
        <v>4.5</v>
      </c>
      <c r="F56" s="718">
        <v>3.5</v>
      </c>
      <c r="G56" s="719">
        <v>1</v>
      </c>
      <c r="H56" s="135"/>
      <c r="I56" s="25"/>
    </row>
    <row r="57" spans="1:9" ht="15.6">
      <c r="A57" s="716" t="s">
        <v>329</v>
      </c>
      <c r="B57" s="717">
        <v>2</v>
      </c>
      <c r="C57" s="718">
        <v>8</v>
      </c>
      <c r="D57" s="843">
        <v>2</v>
      </c>
      <c r="E57" s="717">
        <v>14</v>
      </c>
      <c r="F57" s="718">
        <v>5</v>
      </c>
      <c r="G57" s="719">
        <v>0.5</v>
      </c>
      <c r="H57" s="25"/>
      <c r="I57" s="25"/>
    </row>
    <row r="58" spans="1:9" ht="15.6">
      <c r="A58" s="691" t="s">
        <v>336</v>
      </c>
      <c r="B58" s="717">
        <v>2.5</v>
      </c>
      <c r="C58" s="718">
        <v>2</v>
      </c>
      <c r="D58" s="843">
        <v>2</v>
      </c>
      <c r="E58" s="717">
        <v>5.5</v>
      </c>
      <c r="F58" s="718">
        <v>3</v>
      </c>
      <c r="G58" s="719">
        <v>6.5</v>
      </c>
      <c r="H58" s="135"/>
    </row>
    <row r="59" spans="1:9" ht="15.6">
      <c r="A59" s="716" t="s">
        <v>243</v>
      </c>
      <c r="B59" s="717">
        <v>4</v>
      </c>
      <c r="C59" s="718">
        <v>8</v>
      </c>
      <c r="D59" s="843">
        <v>4.5</v>
      </c>
      <c r="E59" s="717">
        <v>3.5</v>
      </c>
      <c r="F59" s="718">
        <v>6.5</v>
      </c>
      <c r="G59" s="719">
        <v>4.5</v>
      </c>
      <c r="H59" s="135"/>
    </row>
    <row r="60" spans="1:9" ht="15.6">
      <c r="A60" s="689" t="s">
        <v>255</v>
      </c>
      <c r="B60" s="717">
        <v>5</v>
      </c>
      <c r="C60" s="718">
        <v>4.5</v>
      </c>
      <c r="D60" s="843">
        <v>6</v>
      </c>
      <c r="E60" s="717">
        <v>6.5</v>
      </c>
      <c r="F60" s="718">
        <v>4.5</v>
      </c>
      <c r="G60" s="719">
        <v>6</v>
      </c>
      <c r="H60" s="135"/>
    </row>
    <row r="61" spans="1:9" ht="15.6">
      <c r="A61" s="716" t="s">
        <v>312</v>
      </c>
      <c r="B61" s="717">
        <v>9.5</v>
      </c>
      <c r="C61" s="718">
        <v>11</v>
      </c>
      <c r="D61" s="843">
        <v>8</v>
      </c>
      <c r="E61" s="717">
        <v>12.5</v>
      </c>
      <c r="F61" s="718">
        <v>11.5</v>
      </c>
      <c r="G61" s="719">
        <v>6</v>
      </c>
    </row>
    <row r="62" spans="1:9" ht="15.6">
      <c r="A62" s="365" t="s">
        <v>511</v>
      </c>
      <c r="B62" s="640">
        <v>1.5</v>
      </c>
      <c r="C62" s="733">
        <v>-0.5</v>
      </c>
      <c r="D62" s="734">
        <v>-3</v>
      </c>
      <c r="E62" s="640">
        <v>15</v>
      </c>
      <c r="F62" s="733">
        <v>3.5</v>
      </c>
      <c r="G62" s="735">
        <v>0.5</v>
      </c>
    </row>
    <row r="63" spans="1:9" ht="15.6">
      <c r="A63" s="716" t="s">
        <v>245</v>
      </c>
      <c r="B63" s="717">
        <v>3.5</v>
      </c>
      <c r="C63" s="718">
        <v>5.5</v>
      </c>
      <c r="D63" s="843">
        <v>6</v>
      </c>
      <c r="E63" s="717" t="s">
        <v>164</v>
      </c>
      <c r="F63" s="718">
        <v>3.5</v>
      </c>
      <c r="G63" s="719">
        <v>4</v>
      </c>
    </row>
    <row r="64" spans="1:9" ht="15.6">
      <c r="A64" s="716" t="s">
        <v>338</v>
      </c>
      <c r="B64" s="717">
        <v>3</v>
      </c>
      <c r="C64" s="718">
        <v>7.5</v>
      </c>
      <c r="D64" s="843">
        <v>4</v>
      </c>
      <c r="E64" s="717">
        <v>4.5</v>
      </c>
      <c r="F64" s="718">
        <v>6.5</v>
      </c>
      <c r="G64" s="719">
        <v>1.5</v>
      </c>
    </row>
    <row r="65" spans="1:7" ht="15.6">
      <c r="A65" s="716" t="s">
        <v>247</v>
      </c>
      <c r="B65" s="717">
        <v>3.5</v>
      </c>
      <c r="C65" s="718">
        <v>4</v>
      </c>
      <c r="D65" s="843">
        <v>4</v>
      </c>
      <c r="E65" s="717">
        <v>2</v>
      </c>
      <c r="F65" s="718">
        <v>5</v>
      </c>
      <c r="G65" s="719">
        <v>3.5</v>
      </c>
    </row>
    <row r="66" spans="1:7" ht="15.6">
      <c r="A66" s="716" t="s">
        <v>249</v>
      </c>
      <c r="B66" s="717">
        <v>3.5</v>
      </c>
      <c r="C66" s="718">
        <v>5</v>
      </c>
      <c r="D66" s="843">
        <v>3.5</v>
      </c>
      <c r="E66" s="717">
        <v>3</v>
      </c>
      <c r="F66" s="718">
        <v>6</v>
      </c>
      <c r="G66" s="719">
        <v>3</v>
      </c>
    </row>
    <row r="67" spans="1:7" ht="15.6">
      <c r="A67" s="716" t="s">
        <v>267</v>
      </c>
      <c r="B67" s="717">
        <v>3</v>
      </c>
      <c r="C67" s="718">
        <v>3.5</v>
      </c>
      <c r="D67" s="843">
        <v>3</v>
      </c>
      <c r="E67" s="717">
        <v>3</v>
      </c>
      <c r="F67" s="718">
        <v>3.5</v>
      </c>
      <c r="G67" s="719">
        <v>2.5</v>
      </c>
    </row>
    <row r="68" spans="1:7" ht="15.6">
      <c r="A68" s="716" t="s">
        <v>265</v>
      </c>
      <c r="B68" s="717">
        <v>6.5</v>
      </c>
      <c r="C68" s="718">
        <v>10</v>
      </c>
      <c r="D68" s="843">
        <v>7</v>
      </c>
      <c r="E68" s="717">
        <v>7</v>
      </c>
      <c r="F68" s="718">
        <v>6.5</v>
      </c>
      <c r="G68" s="719">
        <v>3.5</v>
      </c>
    </row>
    <row r="69" spans="1:7" ht="16.2" thickBot="1">
      <c r="A69" s="720" t="s">
        <v>251</v>
      </c>
      <c r="B69" s="721">
        <v>5.5</v>
      </c>
      <c r="C69" s="722">
        <v>6</v>
      </c>
      <c r="D69" s="844">
        <v>5</v>
      </c>
      <c r="E69" s="721">
        <v>6.5</v>
      </c>
      <c r="F69" s="722">
        <v>6.5</v>
      </c>
      <c r="G69" s="723">
        <v>6</v>
      </c>
    </row>
    <row r="70" spans="1:7" ht="15.6">
      <c r="A70" s="464" t="s">
        <v>1</v>
      </c>
      <c r="B70" s="210">
        <f>AVERAGE(B49:B69)</f>
        <v>4.375</v>
      </c>
      <c r="C70" s="210">
        <f t="shared" ref="C70:G70" si="2">AVERAGE(C49:C69)</f>
        <v>5.45</v>
      </c>
      <c r="D70" s="210">
        <f t="shared" si="2"/>
        <v>4.05</v>
      </c>
      <c r="E70" s="210">
        <f t="shared" si="2"/>
        <v>6.1578947368421053</v>
      </c>
      <c r="F70" s="210">
        <f t="shared" si="2"/>
        <v>5.4249999999999998</v>
      </c>
      <c r="G70" s="210">
        <f t="shared" si="2"/>
        <v>4.125</v>
      </c>
    </row>
    <row r="71" spans="1:7" ht="16.2" thickBot="1">
      <c r="A71" s="465" t="s">
        <v>24</v>
      </c>
      <c r="B71" s="380">
        <f>MEDIAN(B49:B69)</f>
        <v>3.75</v>
      </c>
      <c r="C71" s="380">
        <f t="shared" ref="C71:G71" si="3">MEDIAN(C49:C69)</f>
        <v>5</v>
      </c>
      <c r="D71" s="380">
        <f t="shared" si="3"/>
        <v>4</v>
      </c>
      <c r="E71" s="380">
        <f t="shared" si="3"/>
        <v>5.5</v>
      </c>
      <c r="F71" s="380">
        <f t="shared" si="3"/>
        <v>5</v>
      </c>
      <c r="G71" s="380">
        <f t="shared" si="3"/>
        <v>3.75</v>
      </c>
    </row>
    <row r="72" spans="1:7" ht="16.2" thickBot="1">
      <c r="A72" s="88" t="s">
        <v>141</v>
      </c>
      <c r="B72" s="203" t="s">
        <v>152</v>
      </c>
      <c r="C72" s="203"/>
      <c r="D72" s="204"/>
      <c r="E72" s="205">
        <f>AVERAGE(B71:G71)</f>
        <v>4.5</v>
      </c>
      <c r="F72" s="158"/>
      <c r="G72" s="158"/>
    </row>
    <row r="74" spans="1:7" ht="15.6">
      <c r="A74" s="28" t="s">
        <v>489</v>
      </c>
      <c r="B74" s="6"/>
      <c r="C74" s="6"/>
      <c r="D74" s="6"/>
      <c r="E74" s="6"/>
      <c r="F74" s="6"/>
      <c r="G74" s="6"/>
    </row>
    <row r="75" spans="1:7" ht="16.2" thickBot="1">
      <c r="A75" s="28" t="s">
        <v>498</v>
      </c>
      <c r="B75" s="5"/>
      <c r="C75" s="5"/>
      <c r="D75" s="5"/>
      <c r="E75" s="5"/>
      <c r="F75" s="28"/>
      <c r="G75" s="28"/>
    </row>
    <row r="76" spans="1:7" ht="16.8" thickBot="1">
      <c r="A76" s="39"/>
      <c r="B76" s="40" t="s">
        <v>62</v>
      </c>
      <c r="C76" s="42"/>
      <c r="D76" s="42"/>
      <c r="E76" s="42"/>
      <c r="F76" s="42"/>
      <c r="G76" s="43"/>
    </row>
    <row r="77" spans="1:7" ht="16.2" thickBot="1">
      <c r="A77" s="461" t="s">
        <v>40</v>
      </c>
      <c r="B77" s="44" t="s">
        <v>57</v>
      </c>
      <c r="C77" s="45"/>
      <c r="D77" s="559"/>
      <c r="E77" s="153" t="s">
        <v>58</v>
      </c>
      <c r="F77" s="42"/>
      <c r="G77" s="154"/>
    </row>
    <row r="78" spans="1:7" ht="16.2" thickBot="1">
      <c r="A78" s="462"/>
      <c r="B78" s="138" t="s">
        <v>3</v>
      </c>
      <c r="C78" s="139" t="s">
        <v>4</v>
      </c>
      <c r="D78" s="99" t="s">
        <v>5</v>
      </c>
      <c r="E78" s="138" t="s">
        <v>3</v>
      </c>
      <c r="F78" s="139" t="s">
        <v>4</v>
      </c>
      <c r="G78" s="99" t="s">
        <v>5</v>
      </c>
    </row>
    <row r="79" spans="1:7" ht="15.6">
      <c r="A79" s="141" t="s">
        <v>503</v>
      </c>
      <c r="B79" s="640">
        <v>9.5</v>
      </c>
      <c r="C79" s="733">
        <v>7</v>
      </c>
      <c r="D79" s="734">
        <v>9.5</v>
      </c>
      <c r="E79" s="640">
        <v>9</v>
      </c>
      <c r="F79" s="733">
        <v>8.5</v>
      </c>
      <c r="G79" s="735">
        <v>12</v>
      </c>
    </row>
    <row r="80" spans="1:7" ht="15.6">
      <c r="A80" s="504" t="s">
        <v>506</v>
      </c>
      <c r="B80" s="640">
        <v>9</v>
      </c>
      <c r="C80" s="733">
        <v>8</v>
      </c>
      <c r="D80" s="734">
        <v>10.5</v>
      </c>
      <c r="E80" s="640">
        <v>10</v>
      </c>
      <c r="F80" s="733">
        <v>10</v>
      </c>
      <c r="G80" s="735">
        <v>10.5</v>
      </c>
    </row>
    <row r="81" spans="1:7" ht="15.6">
      <c r="A81" s="370" t="s">
        <v>508</v>
      </c>
      <c r="B81" s="640">
        <v>5</v>
      </c>
      <c r="C81" s="733">
        <v>6.5</v>
      </c>
      <c r="D81" s="734">
        <v>7.5</v>
      </c>
      <c r="E81" s="640">
        <v>2.5</v>
      </c>
      <c r="F81" s="733">
        <v>6.5</v>
      </c>
      <c r="G81" s="735">
        <v>7</v>
      </c>
    </row>
    <row r="82" spans="1:7" ht="15.6">
      <c r="A82" s="365" t="s">
        <v>511</v>
      </c>
      <c r="B82" s="640">
        <v>1.5</v>
      </c>
      <c r="C82" s="733">
        <v>-0.5</v>
      </c>
      <c r="D82" s="734">
        <v>-3</v>
      </c>
      <c r="E82" s="640">
        <v>15</v>
      </c>
      <c r="F82" s="733">
        <v>3.5</v>
      </c>
      <c r="G82" s="735">
        <v>0.5</v>
      </c>
    </row>
    <row r="83" spans="1:7" ht="15.6">
      <c r="A83" s="368" t="s">
        <v>525</v>
      </c>
      <c r="B83" s="640">
        <v>-1</v>
      </c>
      <c r="C83" s="733">
        <v>1.5</v>
      </c>
      <c r="D83" s="734">
        <v>1</v>
      </c>
      <c r="E83" s="640">
        <v>2.5</v>
      </c>
      <c r="F83" s="733">
        <v>0.5</v>
      </c>
      <c r="G83" s="735">
        <v>0.5</v>
      </c>
    </row>
    <row r="84" spans="1:7" ht="15.6">
      <c r="A84" s="531" t="s">
        <v>526</v>
      </c>
      <c r="B84" s="640"/>
      <c r="C84" s="733"/>
      <c r="D84" s="734"/>
      <c r="E84" s="640">
        <v>6</v>
      </c>
      <c r="F84" s="733">
        <v>8.5</v>
      </c>
      <c r="G84" s="735">
        <v>4.5</v>
      </c>
    </row>
    <row r="85" spans="1:7" ht="15.6">
      <c r="A85" s="370" t="s">
        <v>520</v>
      </c>
      <c r="B85" s="376">
        <v>5.5</v>
      </c>
      <c r="C85" s="377">
        <v>8.5</v>
      </c>
      <c r="D85" s="379">
        <v>6.5</v>
      </c>
      <c r="E85" s="376">
        <v>4.5</v>
      </c>
      <c r="F85" s="377">
        <v>7</v>
      </c>
      <c r="G85" s="379">
        <v>7</v>
      </c>
    </row>
    <row r="86" spans="1:7" ht="16.2" thickBot="1">
      <c r="A86" s="370" t="s">
        <v>522</v>
      </c>
      <c r="B86" s="736">
        <v>5</v>
      </c>
      <c r="C86" s="737">
        <v>5</v>
      </c>
      <c r="D86" s="738">
        <v>5.5</v>
      </c>
      <c r="E86" s="736">
        <v>3</v>
      </c>
      <c r="F86" s="737">
        <v>5.5</v>
      </c>
      <c r="G86" s="739">
        <v>3.5</v>
      </c>
    </row>
    <row r="87" spans="1:7" ht="15.6">
      <c r="A87" s="464" t="s">
        <v>1</v>
      </c>
      <c r="B87" s="560">
        <f t="shared" ref="B87:G87" si="4">AVERAGE(B79:B86)</f>
        <v>4.9285714285714288</v>
      </c>
      <c r="C87" s="561">
        <f t="shared" si="4"/>
        <v>5.1428571428571432</v>
      </c>
      <c r="D87" s="562">
        <f t="shared" si="4"/>
        <v>5.3571428571428568</v>
      </c>
      <c r="E87" s="560">
        <f t="shared" si="4"/>
        <v>6.5625</v>
      </c>
      <c r="F87" s="561">
        <f t="shared" si="4"/>
        <v>6.25</v>
      </c>
      <c r="G87" s="562">
        <f t="shared" si="4"/>
        <v>5.6875</v>
      </c>
    </row>
    <row r="88" spans="1:7" ht="16.2" thickBot="1">
      <c r="A88" s="465" t="s">
        <v>24</v>
      </c>
      <c r="B88" s="563">
        <f t="shared" ref="B88:G88" si="5">MEDIAN(B79:B86)</f>
        <v>5</v>
      </c>
      <c r="C88" s="564">
        <f t="shared" si="5"/>
        <v>6.5</v>
      </c>
      <c r="D88" s="565">
        <f t="shared" si="5"/>
        <v>6.5</v>
      </c>
      <c r="E88" s="563">
        <f t="shared" si="5"/>
        <v>5.25</v>
      </c>
      <c r="F88" s="564">
        <f t="shared" si="5"/>
        <v>6.75</v>
      </c>
      <c r="G88" s="565">
        <f t="shared" si="5"/>
        <v>5.75</v>
      </c>
    </row>
    <row r="89" spans="1:7" ht="16.2" thickBot="1">
      <c r="A89" s="88" t="s">
        <v>141</v>
      </c>
      <c r="B89" s="566" t="s">
        <v>152</v>
      </c>
      <c r="C89" s="566"/>
      <c r="D89" s="567"/>
      <c r="E89" s="568">
        <f>AVERAGE(B88,C88,D88,E88,F88,G88)</f>
        <v>5.958333333333333</v>
      </c>
      <c r="F89" s="569"/>
      <c r="G89" s="569"/>
    </row>
  </sheetData>
  <pageMargins left="1.1299999999999999" right="0.75" top="0.55000000000000004" bottom="0.3" header="0.49" footer="0.27"/>
  <pageSetup scale="5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D8117-8ABC-48BB-A5E9-3959873FD6BC}">
  <sheetPr>
    <pageSetUpPr fitToPage="1"/>
  </sheetPr>
  <dimension ref="A1:T98"/>
  <sheetViews>
    <sheetView topLeftCell="A65" zoomScale="65" zoomScaleNormal="65" workbookViewId="0">
      <selection activeCell="A65" sqref="A1:A1048576"/>
    </sheetView>
  </sheetViews>
  <sheetFormatPr defaultRowHeight="13.2"/>
  <cols>
    <col min="1" max="1" width="51.77734375" customWidth="1"/>
    <col min="2" max="2" width="12.44140625" customWidth="1"/>
    <col min="3" max="3" width="13" customWidth="1"/>
    <col min="4" max="4" width="15.109375" customWidth="1"/>
    <col min="5" max="5" width="11.77734375" customWidth="1"/>
    <col min="6" max="6" width="14.77734375" customWidth="1"/>
    <col min="7" max="7" width="12.44140625" customWidth="1"/>
  </cols>
  <sheetData>
    <row r="1" spans="1:20" ht="15.6">
      <c r="A1" s="25"/>
      <c r="B1" s="25"/>
      <c r="C1" s="25"/>
      <c r="D1" s="25"/>
      <c r="G1" s="12" t="s">
        <v>580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15.6">
      <c r="A2" s="25"/>
      <c r="B2" s="25"/>
      <c r="C2" s="25"/>
      <c r="D2" s="25"/>
      <c r="G2" s="1" t="s">
        <v>310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5.6">
      <c r="A3" s="25"/>
      <c r="B3" s="25"/>
      <c r="C3" s="25"/>
      <c r="D3" s="25"/>
      <c r="G3" s="1" t="s">
        <v>127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15.6">
      <c r="A4" s="25"/>
      <c r="B4" s="25"/>
      <c r="C4" s="25"/>
      <c r="D4" s="25"/>
      <c r="G4" s="1" t="s">
        <v>156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>
      <c r="A5" s="25"/>
      <c r="B5" s="25"/>
      <c r="C5" s="25"/>
      <c r="D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5.6">
      <c r="A6" s="11" t="s">
        <v>310</v>
      </c>
      <c r="B6" s="26"/>
      <c r="C6" s="26"/>
      <c r="D6" s="26"/>
      <c r="E6" s="186"/>
      <c r="F6" s="186"/>
      <c r="G6" s="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5.6">
      <c r="A7" s="28"/>
      <c r="B7" s="26"/>
      <c r="C7" s="26"/>
      <c r="D7" s="26"/>
      <c r="E7" s="186"/>
      <c r="F7" s="186"/>
      <c r="G7" s="6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15.6">
      <c r="A8" s="5" t="s">
        <v>578</v>
      </c>
      <c r="B8" s="28"/>
      <c r="C8" s="28"/>
      <c r="D8" s="28"/>
      <c r="E8" s="5"/>
      <c r="F8" s="6"/>
      <c r="G8" s="6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15.6">
      <c r="A9" s="5" t="s">
        <v>20</v>
      </c>
      <c r="B9" s="28"/>
      <c r="C9" s="27"/>
      <c r="D9" s="27"/>
      <c r="E9" s="148"/>
      <c r="F9" s="148"/>
      <c r="G9" s="148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2">
      <c r="A10" s="152" t="s">
        <v>59</v>
      </c>
      <c r="B10" s="28"/>
      <c r="C10" s="27"/>
      <c r="D10" s="27"/>
      <c r="E10" s="5"/>
      <c r="F10" s="5"/>
      <c r="G10" s="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16.2">
      <c r="A11" s="152"/>
      <c r="B11" s="28"/>
      <c r="C11" s="27"/>
      <c r="D11" s="27"/>
      <c r="E11" s="5"/>
      <c r="F11" s="5"/>
      <c r="G11" s="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15.6">
      <c r="A12" s="28" t="s">
        <v>120</v>
      </c>
      <c r="B12" s="5"/>
      <c r="C12" s="5"/>
      <c r="D12" s="5"/>
      <c r="E12" s="5"/>
      <c r="F12" s="5"/>
      <c r="G12" s="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16.2" thickBot="1">
      <c r="A13" s="28" t="s">
        <v>231</v>
      </c>
      <c r="B13" s="5"/>
      <c r="C13" s="5"/>
      <c r="D13" s="5"/>
      <c r="E13" s="5"/>
      <c r="F13" s="5"/>
      <c r="G13" s="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ht="16.8" thickBot="1">
      <c r="A14" s="39"/>
      <c r="B14" s="40" t="s">
        <v>60</v>
      </c>
      <c r="C14" s="41"/>
      <c r="D14" s="41"/>
      <c r="E14" s="187" t="s">
        <v>6</v>
      </c>
      <c r="F14" s="188"/>
      <c r="G14" s="189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ht="15.6">
      <c r="A15" s="449"/>
      <c r="B15" s="44" t="s">
        <v>25</v>
      </c>
      <c r="C15" s="45"/>
      <c r="D15" s="45"/>
      <c r="E15" s="190" t="s">
        <v>154</v>
      </c>
      <c r="F15" s="191"/>
      <c r="G15" s="192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0" ht="15.6">
      <c r="A16" s="450" t="s">
        <v>40</v>
      </c>
      <c r="B16" s="34" t="s">
        <v>472</v>
      </c>
      <c r="C16" s="29"/>
      <c r="D16" s="29"/>
      <c r="E16" s="381" t="s">
        <v>7</v>
      </c>
      <c r="F16" s="382" t="s">
        <v>8</v>
      </c>
      <c r="G16" s="264" t="s">
        <v>9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ht="16.2" thickBot="1">
      <c r="A17" s="451"/>
      <c r="B17" s="383" t="s">
        <v>3</v>
      </c>
      <c r="C17" s="384" t="s">
        <v>4</v>
      </c>
      <c r="D17" s="265" t="s">
        <v>5</v>
      </c>
      <c r="E17" s="193" t="s">
        <v>10</v>
      </c>
      <c r="F17" s="194" t="s">
        <v>11</v>
      </c>
      <c r="G17" s="195" t="s">
        <v>12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0" ht="15.6">
      <c r="A18" s="716" t="s">
        <v>232</v>
      </c>
      <c r="B18" s="740">
        <v>6</v>
      </c>
      <c r="C18" s="741">
        <v>6</v>
      </c>
      <c r="D18" s="741">
        <v>4</v>
      </c>
      <c r="E18" s="456">
        <v>0.12</v>
      </c>
      <c r="F18" s="196">
        <v>0.38</v>
      </c>
      <c r="G18" s="197">
        <f t="shared" ref="G18:G38" si="0">E18*F18</f>
        <v>4.5600000000000002E-2</v>
      </c>
      <c r="H18" s="25"/>
      <c r="I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pans="1:20" ht="15.6">
      <c r="A19" s="716" t="s">
        <v>233</v>
      </c>
      <c r="B19" s="717">
        <v>6.5</v>
      </c>
      <c r="C19" s="718">
        <v>6.5</v>
      </c>
      <c r="D19" s="718">
        <v>6.5</v>
      </c>
      <c r="E19" s="343">
        <v>0.1</v>
      </c>
      <c r="F19" s="386">
        <v>0.4</v>
      </c>
      <c r="G19" s="387">
        <f t="shared" si="0"/>
        <v>4.0000000000000008E-2</v>
      </c>
      <c r="H19" s="25"/>
      <c r="I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0" ht="15.6">
      <c r="A20" s="716" t="s">
        <v>235</v>
      </c>
      <c r="B20" s="717">
        <v>6.5</v>
      </c>
      <c r="C20" s="718">
        <v>5.5</v>
      </c>
      <c r="D20" s="718">
        <v>6</v>
      </c>
      <c r="E20" s="343">
        <v>0.11</v>
      </c>
      <c r="F20" s="386">
        <v>0.39</v>
      </c>
      <c r="G20" s="387">
        <f t="shared" si="0"/>
        <v>4.2900000000000001E-2</v>
      </c>
      <c r="H20" s="25"/>
      <c r="I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15.6">
      <c r="A21" s="690" t="s">
        <v>332</v>
      </c>
      <c r="B21" s="717">
        <v>5</v>
      </c>
      <c r="C21" s="718">
        <v>4</v>
      </c>
      <c r="D21" s="718">
        <v>2</v>
      </c>
      <c r="E21" s="343">
        <v>8.5000000000000006E-2</v>
      </c>
      <c r="F21" s="386">
        <v>0.27</v>
      </c>
      <c r="G21" s="387">
        <f t="shared" si="0"/>
        <v>2.2950000000000002E-2</v>
      </c>
    </row>
    <row r="22" spans="1:20" ht="15.6">
      <c r="A22" s="716" t="s">
        <v>238</v>
      </c>
      <c r="B22" s="717">
        <v>5</v>
      </c>
      <c r="C22" s="718">
        <v>4</v>
      </c>
      <c r="D22" s="718">
        <v>4</v>
      </c>
      <c r="E22" s="343">
        <v>0.125</v>
      </c>
      <c r="F22" s="343">
        <v>0.38</v>
      </c>
      <c r="G22" s="387">
        <f t="shared" si="0"/>
        <v>4.7500000000000001E-2</v>
      </c>
    </row>
    <row r="23" spans="1:20" ht="15.6">
      <c r="A23" s="716" t="s">
        <v>240</v>
      </c>
      <c r="B23" s="717">
        <v>6</v>
      </c>
      <c r="C23" s="718">
        <v>3.5</v>
      </c>
      <c r="D23" s="718">
        <v>4.5</v>
      </c>
      <c r="E23" s="343">
        <v>0.09</v>
      </c>
      <c r="F23" s="386">
        <v>0.4</v>
      </c>
      <c r="G23" s="387">
        <f t="shared" si="0"/>
        <v>3.5999999999999997E-2</v>
      </c>
    </row>
    <row r="24" spans="1:20" ht="15.6">
      <c r="A24" s="716" t="s">
        <v>266</v>
      </c>
      <c r="B24" s="717">
        <v>5</v>
      </c>
      <c r="C24" s="718">
        <v>2</v>
      </c>
      <c r="D24" s="718">
        <v>2.5</v>
      </c>
      <c r="E24" s="343">
        <v>0.09</v>
      </c>
      <c r="F24" s="343">
        <v>0.32</v>
      </c>
      <c r="G24" s="387">
        <f t="shared" si="0"/>
        <v>2.8799999999999999E-2</v>
      </c>
    </row>
    <row r="25" spans="1:20" ht="15.6">
      <c r="A25" s="716" t="s">
        <v>329</v>
      </c>
      <c r="B25" s="717">
        <v>6</v>
      </c>
      <c r="C25" s="718">
        <v>5.5</v>
      </c>
      <c r="D25" s="718">
        <v>5</v>
      </c>
      <c r="E25" s="343">
        <v>0.13500000000000001</v>
      </c>
      <c r="F25" s="343">
        <v>0.38</v>
      </c>
      <c r="G25" s="387">
        <f t="shared" si="0"/>
        <v>5.1300000000000005E-2</v>
      </c>
    </row>
    <row r="26" spans="1:20" ht="15.6">
      <c r="A26" s="691" t="s">
        <v>336</v>
      </c>
      <c r="B26" s="717">
        <v>0.5</v>
      </c>
      <c r="C26" s="718">
        <v>3.5</v>
      </c>
      <c r="D26" s="718">
        <v>4</v>
      </c>
      <c r="E26" s="343">
        <v>9.5000000000000001E-2</v>
      </c>
      <c r="F26" s="343">
        <v>0.38</v>
      </c>
      <c r="G26" s="387">
        <f t="shared" si="0"/>
        <v>3.61E-2</v>
      </c>
    </row>
    <row r="27" spans="1:20" ht="15.6">
      <c r="A27" s="691" t="s">
        <v>333</v>
      </c>
      <c r="B27" s="717">
        <v>7.5</v>
      </c>
      <c r="C27" s="718">
        <v>7</v>
      </c>
      <c r="D27" s="718">
        <v>3.5</v>
      </c>
      <c r="E27" s="343">
        <v>0.1</v>
      </c>
      <c r="F27" s="386">
        <v>0.37</v>
      </c>
      <c r="G27" s="387">
        <f t="shared" si="0"/>
        <v>3.6999999999999998E-2</v>
      </c>
    </row>
    <row r="28" spans="1:20" ht="15.6">
      <c r="A28" s="690" t="s">
        <v>301</v>
      </c>
      <c r="B28" s="717">
        <v>6</v>
      </c>
      <c r="C28" s="718">
        <v>6</v>
      </c>
      <c r="D28" s="718">
        <v>3.5</v>
      </c>
      <c r="E28" s="343">
        <v>0.11</v>
      </c>
      <c r="F28" s="386">
        <v>0.38</v>
      </c>
      <c r="G28" s="387">
        <f t="shared" si="0"/>
        <v>4.1800000000000004E-2</v>
      </c>
    </row>
    <row r="29" spans="1:20" ht="15.6">
      <c r="A29" s="689" t="s">
        <v>551</v>
      </c>
      <c r="B29" s="717" t="s">
        <v>566</v>
      </c>
      <c r="C29" s="718" t="s">
        <v>566</v>
      </c>
      <c r="D29" s="718" t="s">
        <v>566</v>
      </c>
      <c r="E29" s="343">
        <v>0.1</v>
      </c>
      <c r="F29" s="386">
        <v>0.4</v>
      </c>
      <c r="G29" s="387">
        <f t="shared" si="0"/>
        <v>4.0000000000000008E-2</v>
      </c>
    </row>
    <row r="30" spans="1:20" ht="15" customHeight="1">
      <c r="A30" s="716" t="s">
        <v>243</v>
      </c>
      <c r="B30" s="717">
        <v>5.5</v>
      </c>
      <c r="C30" s="718">
        <v>5.5</v>
      </c>
      <c r="D30" s="718">
        <v>4</v>
      </c>
      <c r="E30" s="343">
        <v>0.09</v>
      </c>
      <c r="F30" s="343">
        <v>0.4</v>
      </c>
      <c r="G30" s="387">
        <f t="shared" si="0"/>
        <v>3.5999999999999997E-2</v>
      </c>
    </row>
    <row r="31" spans="1:20" ht="15" customHeight="1">
      <c r="A31" s="689" t="s">
        <v>255</v>
      </c>
      <c r="B31" s="717">
        <v>7</v>
      </c>
      <c r="C31" s="718">
        <v>3.5</v>
      </c>
      <c r="D31" s="718">
        <v>4.5</v>
      </c>
      <c r="E31" s="343">
        <v>0.12</v>
      </c>
      <c r="F31" s="343">
        <v>0.57999999999999996</v>
      </c>
      <c r="G31" s="387">
        <f t="shared" si="0"/>
        <v>6.9599999999999995E-2</v>
      </c>
    </row>
    <row r="32" spans="1:20" ht="15.6">
      <c r="A32" s="716" t="s">
        <v>312</v>
      </c>
      <c r="B32" s="717">
        <v>8</v>
      </c>
      <c r="C32" s="718">
        <v>9</v>
      </c>
      <c r="D32" s="718">
        <v>9</v>
      </c>
      <c r="E32" s="343">
        <v>0.13</v>
      </c>
      <c r="F32" s="343">
        <v>0.37</v>
      </c>
      <c r="G32" s="387">
        <f t="shared" si="0"/>
        <v>4.8100000000000004E-2</v>
      </c>
    </row>
    <row r="33" spans="1:7" ht="15.6">
      <c r="A33" s="716" t="s">
        <v>245</v>
      </c>
      <c r="B33" s="717">
        <v>4</v>
      </c>
      <c r="C33" s="718">
        <v>2</v>
      </c>
      <c r="D33" s="718">
        <v>3</v>
      </c>
      <c r="E33" s="343">
        <v>0.08</v>
      </c>
      <c r="F33" s="343">
        <v>0.35</v>
      </c>
      <c r="G33" s="387">
        <f t="shared" si="0"/>
        <v>2.7999999999999997E-2</v>
      </c>
    </row>
    <row r="34" spans="1:7" ht="15.6">
      <c r="A34" s="716" t="s">
        <v>338</v>
      </c>
      <c r="B34" s="717">
        <v>6.5</v>
      </c>
      <c r="C34" s="718">
        <v>3</v>
      </c>
      <c r="D34" s="718">
        <v>5.5</v>
      </c>
      <c r="E34" s="343">
        <v>0.13</v>
      </c>
      <c r="F34" s="386">
        <v>0.43</v>
      </c>
      <c r="G34" s="387">
        <f t="shared" si="0"/>
        <v>5.5899999999999998E-2</v>
      </c>
    </row>
    <row r="35" spans="1:7" ht="15.6">
      <c r="A35" s="716" t="s">
        <v>247</v>
      </c>
      <c r="B35" s="717">
        <v>4.5</v>
      </c>
      <c r="C35" s="718">
        <v>1.5</v>
      </c>
      <c r="D35" s="718">
        <v>4.5</v>
      </c>
      <c r="E35" s="579">
        <v>8.5000000000000006E-2</v>
      </c>
      <c r="F35" s="579">
        <v>0.38</v>
      </c>
      <c r="G35" s="578">
        <f t="shared" si="0"/>
        <v>3.2300000000000002E-2</v>
      </c>
    </row>
    <row r="36" spans="1:7" ht="15.6">
      <c r="A36" s="716" t="s">
        <v>249</v>
      </c>
      <c r="B36" s="717">
        <v>6</v>
      </c>
      <c r="C36" s="718">
        <v>5.5</v>
      </c>
      <c r="D36" s="718">
        <v>4</v>
      </c>
      <c r="E36" s="343">
        <v>9.5000000000000001E-2</v>
      </c>
      <c r="F36" s="343">
        <v>0.36</v>
      </c>
      <c r="G36" s="387">
        <f t="shared" si="0"/>
        <v>3.4200000000000001E-2</v>
      </c>
    </row>
    <row r="37" spans="1:7" ht="15.6">
      <c r="A37" s="689" t="s">
        <v>554</v>
      </c>
      <c r="B37" s="717">
        <v>7.5</v>
      </c>
      <c r="C37" s="718">
        <v>-0.5</v>
      </c>
      <c r="D37" s="718">
        <v>3</v>
      </c>
      <c r="E37" s="343">
        <v>9.5000000000000001E-2</v>
      </c>
      <c r="F37" s="343">
        <v>0.4</v>
      </c>
      <c r="G37" s="387">
        <f t="shared" si="0"/>
        <v>3.8000000000000006E-2</v>
      </c>
    </row>
    <row r="38" spans="1:7" ht="15.6">
      <c r="A38" s="689" t="s">
        <v>556</v>
      </c>
      <c r="B38" s="717">
        <v>5</v>
      </c>
      <c r="C38" s="718">
        <v>5</v>
      </c>
      <c r="D38" s="718">
        <v>5</v>
      </c>
      <c r="E38" s="343">
        <v>0.12</v>
      </c>
      <c r="F38" s="343">
        <v>0.38</v>
      </c>
      <c r="G38" s="387">
        <f t="shared" si="0"/>
        <v>4.5600000000000002E-2</v>
      </c>
    </row>
    <row r="39" spans="1:7" ht="15.6">
      <c r="A39" s="716" t="s">
        <v>267</v>
      </c>
      <c r="B39" s="717">
        <v>6.5</v>
      </c>
      <c r="C39" s="718">
        <v>3.5</v>
      </c>
      <c r="D39" s="718">
        <v>3.5</v>
      </c>
      <c r="E39" s="343">
        <v>0.14499999999999999</v>
      </c>
      <c r="F39" s="343">
        <v>0.33</v>
      </c>
      <c r="G39" s="387">
        <f>E39*F39</f>
        <v>4.7849999999999997E-2</v>
      </c>
    </row>
    <row r="40" spans="1:7" ht="15.6">
      <c r="A40" s="716" t="s">
        <v>265</v>
      </c>
      <c r="B40" s="717">
        <v>6</v>
      </c>
      <c r="C40" s="718">
        <v>7</v>
      </c>
      <c r="D40" s="718">
        <v>4</v>
      </c>
      <c r="E40" s="343">
        <v>0.13</v>
      </c>
      <c r="F40" s="343">
        <v>0.36</v>
      </c>
      <c r="G40" s="387">
        <f>E40*F40</f>
        <v>4.6800000000000001E-2</v>
      </c>
    </row>
    <row r="41" spans="1:7" ht="16.2" thickBot="1">
      <c r="A41" s="720" t="s">
        <v>251</v>
      </c>
      <c r="B41" s="721">
        <v>7</v>
      </c>
      <c r="C41" s="722">
        <v>5.5</v>
      </c>
      <c r="D41" s="722">
        <v>5.5</v>
      </c>
      <c r="E41" s="538">
        <v>0.11</v>
      </c>
      <c r="F41" s="538">
        <v>0.4</v>
      </c>
      <c r="G41" s="742">
        <f>E41*F41</f>
        <v>4.4000000000000004E-2</v>
      </c>
    </row>
    <row r="42" spans="1:7" ht="15.6">
      <c r="A42" s="743" t="s">
        <v>1</v>
      </c>
      <c r="B42" s="744">
        <f t="shared" ref="B42:G42" si="1">AVERAGE(B18:B41)</f>
        <v>5.8043478260869561</v>
      </c>
      <c r="C42" s="744">
        <f t="shared" si="1"/>
        <v>4.5217391304347823</v>
      </c>
      <c r="D42" s="745">
        <f t="shared" si="1"/>
        <v>4.3913043478260869</v>
      </c>
      <c r="E42" s="746">
        <f t="shared" si="1"/>
        <v>0.10791666666666666</v>
      </c>
      <c r="F42" s="747">
        <f t="shared" si="1"/>
        <v>0.38291666666666674</v>
      </c>
      <c r="G42" s="748">
        <f t="shared" si="1"/>
        <v>4.1512500000000001E-2</v>
      </c>
    </row>
    <row r="43" spans="1:7" ht="16.2" thickBot="1">
      <c r="A43" s="749" t="s">
        <v>24</v>
      </c>
      <c r="B43" s="726">
        <f t="shared" ref="B43:G43" si="2">MEDIAN(B18:B41)</f>
        <v>6</v>
      </c>
      <c r="C43" s="726">
        <f t="shared" si="2"/>
        <v>5</v>
      </c>
      <c r="D43" s="750">
        <f t="shared" si="2"/>
        <v>4</v>
      </c>
      <c r="E43" s="751">
        <f t="shared" si="2"/>
        <v>0.10500000000000001</v>
      </c>
      <c r="F43" s="752">
        <f t="shared" si="2"/>
        <v>0.38</v>
      </c>
      <c r="G43" s="753">
        <f t="shared" si="2"/>
        <v>4.0900000000000006E-2</v>
      </c>
    </row>
    <row r="44" spans="1:7" ht="16.2" thickBot="1">
      <c r="A44" s="754" t="s">
        <v>152</v>
      </c>
      <c r="B44" s="755"/>
      <c r="C44" s="756">
        <f>AVERAGE(B43,C43,D43)</f>
        <v>5</v>
      </c>
      <c r="D44" s="757"/>
      <c r="E44" s="758"/>
      <c r="F44" s="759" t="s">
        <v>257</v>
      </c>
      <c r="G44" s="760">
        <f>G43</f>
        <v>4.0900000000000006E-2</v>
      </c>
    </row>
    <row r="45" spans="1:7" ht="15.6">
      <c r="A45" s="761" t="s">
        <v>567</v>
      </c>
      <c r="B45" s="762"/>
      <c r="C45" s="762"/>
      <c r="D45" s="732"/>
      <c r="E45" s="763"/>
      <c r="F45" s="763"/>
      <c r="G45" s="763"/>
    </row>
    <row r="46" spans="1:7" ht="15.6">
      <c r="A46" s="156" t="s">
        <v>388</v>
      </c>
      <c r="B46" s="7"/>
      <c r="C46" s="145"/>
      <c r="D46" s="145"/>
      <c r="E46" s="145"/>
      <c r="F46" s="145"/>
    </row>
    <row r="47" spans="1:7" ht="15.6">
      <c r="A47" s="156"/>
      <c r="B47" s="7"/>
      <c r="C47" s="145"/>
      <c r="D47" s="145"/>
      <c r="E47" s="145"/>
      <c r="F47" s="145"/>
    </row>
    <row r="48" spans="1:7" ht="15.6">
      <c r="A48" s="28" t="s">
        <v>121</v>
      </c>
      <c r="B48" s="5"/>
      <c r="C48" s="5"/>
      <c r="D48" s="5"/>
      <c r="E48" s="5"/>
      <c r="F48" s="5"/>
      <c r="G48" s="5"/>
    </row>
    <row r="49" spans="1:8" ht="16.2" thickBot="1">
      <c r="A49" s="28" t="s">
        <v>543</v>
      </c>
      <c r="B49" s="5"/>
      <c r="C49" s="5"/>
      <c r="D49" s="5"/>
      <c r="E49" s="5"/>
      <c r="F49" s="5"/>
      <c r="G49" s="5"/>
    </row>
    <row r="50" spans="1:8" ht="16.8" thickBot="1">
      <c r="A50" s="39"/>
      <c r="B50" s="40" t="s">
        <v>60</v>
      </c>
      <c r="C50" s="41"/>
      <c r="D50" s="41"/>
      <c r="E50" s="187" t="s">
        <v>6</v>
      </c>
      <c r="F50" s="188"/>
      <c r="G50" s="189"/>
    </row>
    <row r="51" spans="1:8" ht="15.6">
      <c r="A51" s="449"/>
      <c r="B51" s="44" t="s">
        <v>25</v>
      </c>
      <c r="C51" s="45"/>
      <c r="D51" s="45"/>
      <c r="E51" s="190" t="s">
        <v>154</v>
      </c>
      <c r="F51" s="191"/>
      <c r="G51" s="192"/>
    </row>
    <row r="52" spans="1:8" ht="15.6">
      <c r="A52" s="450" t="s">
        <v>40</v>
      </c>
      <c r="B52" s="34" t="s">
        <v>472</v>
      </c>
      <c r="C52" s="29"/>
      <c r="D52" s="29"/>
      <c r="E52" s="381" t="s">
        <v>7</v>
      </c>
      <c r="F52" s="382" t="s">
        <v>8</v>
      </c>
      <c r="G52" s="264" t="s">
        <v>9</v>
      </c>
    </row>
    <row r="53" spans="1:8" ht="16.2" thickBot="1">
      <c r="A53" s="451"/>
      <c r="B53" s="383" t="s">
        <v>3</v>
      </c>
      <c r="C53" s="384" t="s">
        <v>4</v>
      </c>
      <c r="D53" s="265" t="s">
        <v>5</v>
      </c>
      <c r="E53" s="193" t="s">
        <v>10</v>
      </c>
      <c r="F53" s="194" t="s">
        <v>11</v>
      </c>
      <c r="G53" s="195" t="s">
        <v>12</v>
      </c>
    </row>
    <row r="54" spans="1:8" ht="15.6">
      <c r="A54" s="716" t="s">
        <v>232</v>
      </c>
      <c r="B54" s="740">
        <v>6</v>
      </c>
      <c r="C54" s="741">
        <v>6</v>
      </c>
      <c r="D54" s="741">
        <v>4</v>
      </c>
      <c r="E54" s="456">
        <v>0.12</v>
      </c>
      <c r="F54" s="196">
        <v>0.38</v>
      </c>
      <c r="G54" s="197">
        <f t="shared" ref="G54:G57" si="3">E54*F54</f>
        <v>4.5600000000000002E-2</v>
      </c>
      <c r="H54" s="135"/>
    </row>
    <row r="55" spans="1:8" ht="15.6">
      <c r="A55" s="716" t="s">
        <v>233</v>
      </c>
      <c r="B55" s="717">
        <v>6.5</v>
      </c>
      <c r="C55" s="718">
        <v>6.5</v>
      </c>
      <c r="D55" s="718">
        <v>6.5</v>
      </c>
      <c r="E55" s="343">
        <v>0.1</v>
      </c>
      <c r="F55" s="386">
        <v>0.4</v>
      </c>
      <c r="G55" s="387">
        <f t="shared" si="3"/>
        <v>4.0000000000000008E-2</v>
      </c>
      <c r="H55" s="135"/>
    </row>
    <row r="56" spans="1:8" ht="15.6">
      <c r="A56" s="716" t="s">
        <v>235</v>
      </c>
      <c r="B56" s="717">
        <v>6.5</v>
      </c>
      <c r="C56" s="718">
        <v>5.5</v>
      </c>
      <c r="D56" s="718">
        <v>6</v>
      </c>
      <c r="E56" s="343">
        <v>0.11</v>
      </c>
      <c r="F56" s="386">
        <v>0.39</v>
      </c>
      <c r="G56" s="387">
        <f t="shared" si="3"/>
        <v>4.2900000000000001E-2</v>
      </c>
    </row>
    <row r="57" spans="1:8" ht="15.6">
      <c r="A57" s="690" t="s">
        <v>332</v>
      </c>
      <c r="B57" s="717">
        <v>5</v>
      </c>
      <c r="C57" s="718">
        <v>4</v>
      </c>
      <c r="D57" s="718">
        <v>2</v>
      </c>
      <c r="E57" s="343">
        <v>8.5000000000000006E-2</v>
      </c>
      <c r="F57" s="386">
        <v>0.37</v>
      </c>
      <c r="G57" s="387">
        <f t="shared" si="3"/>
        <v>3.1449999999999999E-2</v>
      </c>
    </row>
    <row r="58" spans="1:8" ht="15.6">
      <c r="A58" s="531" t="s">
        <v>558</v>
      </c>
      <c r="B58" s="376">
        <v>4</v>
      </c>
      <c r="C58" s="377">
        <v>4</v>
      </c>
      <c r="D58" s="379">
        <v>3.5</v>
      </c>
      <c r="E58" s="385">
        <v>8.5000000000000006E-2</v>
      </c>
      <c r="F58" s="343">
        <v>0.37</v>
      </c>
      <c r="G58" s="387">
        <f>E58*F58</f>
        <v>3.1449999999999999E-2</v>
      </c>
      <c r="H58" s="135"/>
    </row>
    <row r="59" spans="1:8" ht="15.6">
      <c r="A59" s="716" t="s">
        <v>238</v>
      </c>
      <c r="B59" s="717">
        <v>5</v>
      </c>
      <c r="C59" s="718">
        <v>4</v>
      </c>
      <c r="D59" s="718">
        <v>4</v>
      </c>
      <c r="E59" s="343">
        <v>0.125</v>
      </c>
      <c r="F59" s="343">
        <v>0.38</v>
      </c>
      <c r="G59" s="387">
        <f t="shared" ref="G59:G70" si="4">E59*F59</f>
        <v>4.7500000000000001E-2</v>
      </c>
      <c r="H59" s="135"/>
    </row>
    <row r="60" spans="1:8" ht="15.6">
      <c r="A60" s="716" t="s">
        <v>266</v>
      </c>
      <c r="B60" s="717">
        <v>5</v>
      </c>
      <c r="C60" s="718">
        <v>2</v>
      </c>
      <c r="D60" s="718">
        <v>2.5</v>
      </c>
      <c r="E60" s="343">
        <v>0.09</v>
      </c>
      <c r="F60" s="343">
        <v>0.32</v>
      </c>
      <c r="G60" s="387">
        <f t="shared" si="4"/>
        <v>2.8799999999999999E-2</v>
      </c>
      <c r="H60" s="135"/>
    </row>
    <row r="61" spans="1:8" ht="15.6">
      <c r="A61" s="691" t="s">
        <v>336</v>
      </c>
      <c r="B61" s="717">
        <v>0.5</v>
      </c>
      <c r="C61" s="718">
        <v>3.5</v>
      </c>
      <c r="D61" s="718">
        <v>4</v>
      </c>
      <c r="E61" s="343">
        <v>9.5000000000000001E-2</v>
      </c>
      <c r="F61" s="343">
        <v>0.38</v>
      </c>
      <c r="G61" s="387">
        <f t="shared" si="4"/>
        <v>3.61E-2</v>
      </c>
    </row>
    <row r="62" spans="1:8" ht="15.6">
      <c r="A62" s="691" t="s">
        <v>333</v>
      </c>
      <c r="B62" s="717">
        <v>7.5</v>
      </c>
      <c r="C62" s="718">
        <v>7</v>
      </c>
      <c r="D62" s="718">
        <v>3.5</v>
      </c>
      <c r="E62" s="343">
        <v>0.1</v>
      </c>
      <c r="F62" s="386">
        <v>0.37</v>
      </c>
      <c r="G62" s="387">
        <f t="shared" si="4"/>
        <v>3.6999999999999998E-2</v>
      </c>
      <c r="H62" s="135"/>
    </row>
    <row r="63" spans="1:8" ht="15.6">
      <c r="A63" s="716" t="s">
        <v>243</v>
      </c>
      <c r="B63" s="717">
        <v>5.5</v>
      </c>
      <c r="C63" s="718">
        <v>5.5</v>
      </c>
      <c r="D63" s="718">
        <v>4</v>
      </c>
      <c r="E63" s="343">
        <v>0.09</v>
      </c>
      <c r="F63" s="343">
        <v>0.4</v>
      </c>
      <c r="G63" s="387">
        <f t="shared" si="4"/>
        <v>3.5999999999999997E-2</v>
      </c>
    </row>
    <row r="64" spans="1:8" ht="15.6">
      <c r="A64" s="689" t="s">
        <v>255</v>
      </c>
      <c r="B64" s="717">
        <v>7</v>
      </c>
      <c r="C64" s="718">
        <v>3.5</v>
      </c>
      <c r="D64" s="718">
        <v>4.5</v>
      </c>
      <c r="E64" s="343">
        <v>0.12</v>
      </c>
      <c r="F64" s="343">
        <v>0.57999999999999996</v>
      </c>
      <c r="G64" s="387">
        <f t="shared" si="4"/>
        <v>6.9599999999999995E-2</v>
      </c>
      <c r="H64" s="135"/>
    </row>
    <row r="65" spans="1:8" ht="15.6">
      <c r="A65" s="716" t="s">
        <v>312</v>
      </c>
      <c r="B65" s="717">
        <v>8</v>
      </c>
      <c r="C65" s="718">
        <v>9</v>
      </c>
      <c r="D65" s="718">
        <v>9</v>
      </c>
      <c r="E65" s="343">
        <v>0.13</v>
      </c>
      <c r="F65" s="343">
        <v>0.37</v>
      </c>
      <c r="G65" s="387">
        <f t="shared" si="4"/>
        <v>4.8100000000000004E-2</v>
      </c>
      <c r="H65" s="135"/>
    </row>
    <row r="66" spans="1:8" ht="15.6">
      <c r="A66" s="639" t="s">
        <v>511</v>
      </c>
      <c r="B66" s="640">
        <v>9.5</v>
      </c>
      <c r="C66" s="733">
        <v>4.5</v>
      </c>
      <c r="D66" s="735">
        <v>5</v>
      </c>
      <c r="E66" s="576">
        <v>0.11</v>
      </c>
      <c r="F66" s="577">
        <v>0.45</v>
      </c>
      <c r="G66" s="578">
        <f t="shared" si="4"/>
        <v>4.9500000000000002E-2</v>
      </c>
      <c r="H66" s="135"/>
    </row>
    <row r="67" spans="1:8" ht="15.6">
      <c r="A67" s="716" t="s">
        <v>245</v>
      </c>
      <c r="B67" s="717">
        <v>4</v>
      </c>
      <c r="C67" s="718">
        <v>2</v>
      </c>
      <c r="D67" s="718">
        <v>3</v>
      </c>
      <c r="E67" s="343">
        <v>0.08</v>
      </c>
      <c r="F67" s="343">
        <v>0.35</v>
      </c>
      <c r="G67" s="387">
        <f t="shared" si="4"/>
        <v>2.7999999999999997E-2</v>
      </c>
      <c r="H67" s="135"/>
    </row>
    <row r="68" spans="1:8" ht="15.6">
      <c r="A68" s="716" t="s">
        <v>338</v>
      </c>
      <c r="B68" s="717">
        <v>6.5</v>
      </c>
      <c r="C68" s="718">
        <v>3</v>
      </c>
      <c r="D68" s="718">
        <v>5.5</v>
      </c>
      <c r="E68" s="343">
        <v>0.13</v>
      </c>
      <c r="F68" s="386">
        <v>0.43</v>
      </c>
      <c r="G68" s="387">
        <f t="shared" si="4"/>
        <v>5.5899999999999998E-2</v>
      </c>
      <c r="H68" s="135"/>
    </row>
    <row r="69" spans="1:8" ht="15.6">
      <c r="A69" s="716" t="s">
        <v>247</v>
      </c>
      <c r="B69" s="717">
        <v>4.5</v>
      </c>
      <c r="C69" s="718">
        <v>1.5</v>
      </c>
      <c r="D69" s="718">
        <v>4.5</v>
      </c>
      <c r="E69" s="579">
        <v>8.5000000000000006E-2</v>
      </c>
      <c r="F69" s="579">
        <v>0.38</v>
      </c>
      <c r="G69" s="578">
        <f t="shared" si="4"/>
        <v>3.2300000000000002E-2</v>
      </c>
      <c r="H69" s="135"/>
    </row>
    <row r="70" spans="1:8" ht="15.6">
      <c r="A70" s="716" t="s">
        <v>249</v>
      </c>
      <c r="B70" s="717">
        <v>6</v>
      </c>
      <c r="C70" s="718">
        <v>5.5</v>
      </c>
      <c r="D70" s="718">
        <v>4</v>
      </c>
      <c r="E70" s="343">
        <v>9.5000000000000001E-2</v>
      </c>
      <c r="F70" s="343">
        <v>0.36</v>
      </c>
      <c r="G70" s="387">
        <f t="shared" si="4"/>
        <v>3.4200000000000001E-2</v>
      </c>
      <c r="H70" s="135"/>
    </row>
    <row r="71" spans="1:8" ht="15.6">
      <c r="A71" s="716" t="s">
        <v>267</v>
      </c>
      <c r="B71" s="717">
        <v>6.5</v>
      </c>
      <c r="C71" s="718">
        <v>3.5</v>
      </c>
      <c r="D71" s="718">
        <v>3.5</v>
      </c>
      <c r="E71" s="343">
        <v>0.14499999999999999</v>
      </c>
      <c r="F71" s="343">
        <v>0.33</v>
      </c>
      <c r="G71" s="387">
        <f>E71*F71</f>
        <v>4.7849999999999997E-2</v>
      </c>
      <c r="H71" s="135"/>
    </row>
    <row r="72" spans="1:8" ht="15.6">
      <c r="A72" s="716" t="s">
        <v>265</v>
      </c>
      <c r="B72" s="717">
        <v>6</v>
      </c>
      <c r="C72" s="718">
        <v>7</v>
      </c>
      <c r="D72" s="718">
        <v>4</v>
      </c>
      <c r="E72" s="343">
        <v>0.13</v>
      </c>
      <c r="F72" s="343">
        <v>0.36</v>
      </c>
      <c r="G72" s="387">
        <f>E72*F72</f>
        <v>4.6800000000000001E-2</v>
      </c>
      <c r="H72" s="135"/>
    </row>
    <row r="73" spans="1:8" ht="16.2" thickBot="1">
      <c r="A73" s="720" t="s">
        <v>251</v>
      </c>
      <c r="B73" s="721">
        <v>7</v>
      </c>
      <c r="C73" s="722">
        <v>5.5</v>
      </c>
      <c r="D73" s="722">
        <v>5.5</v>
      </c>
      <c r="E73" s="538">
        <v>0.11</v>
      </c>
      <c r="F73" s="538">
        <v>0.4</v>
      </c>
      <c r="G73" s="742">
        <f>E73*F73</f>
        <v>4.4000000000000004E-2</v>
      </c>
      <c r="H73" s="135"/>
    </row>
    <row r="74" spans="1:8" ht="15.6">
      <c r="A74" s="452" t="s">
        <v>1</v>
      </c>
      <c r="B74" s="584">
        <f>AVERAGE(B54:B73)</f>
        <v>5.8250000000000002</v>
      </c>
      <c r="C74" s="584">
        <f t="shared" ref="C74:D74" si="5">AVERAGE(C54:C73)</f>
        <v>4.6500000000000004</v>
      </c>
      <c r="D74" s="584">
        <f t="shared" si="5"/>
        <v>4.4249999999999998</v>
      </c>
      <c r="E74" s="266">
        <f>AVERAGE(E53:E73)</f>
        <v>0.10675000000000001</v>
      </c>
      <c r="F74" s="266">
        <f t="shared" ref="F74:G74" si="6">AVERAGE(F53:F73)</f>
        <v>0.38850000000000001</v>
      </c>
      <c r="G74" s="950">
        <f t="shared" si="6"/>
        <v>4.1652499999999995E-2</v>
      </c>
      <c r="H74" s="135"/>
    </row>
    <row r="75" spans="1:8" ht="16.2" thickBot="1">
      <c r="A75" s="453" t="s">
        <v>24</v>
      </c>
      <c r="B75" s="380">
        <f>MEDIAN(B54:B73)</f>
        <v>6</v>
      </c>
      <c r="C75" s="380">
        <f t="shared" ref="C75" si="7">MEDIAN(C54:C73)</f>
        <v>4.25</v>
      </c>
      <c r="D75" s="380">
        <f>MEDIAN(D54:D73)</f>
        <v>4</v>
      </c>
      <c r="E75" s="388">
        <f>MEDIAN(E53:E73)</f>
        <v>0.10500000000000001</v>
      </c>
      <c r="F75" s="388">
        <f t="shared" ref="F75:G75" si="8">MEDIAN(F53:F73)</f>
        <v>0.38</v>
      </c>
      <c r="G75" s="951">
        <f t="shared" si="8"/>
        <v>4.1450000000000001E-2</v>
      </c>
    </row>
    <row r="76" spans="1:8" ht="16.2" thickBot="1">
      <c r="A76" s="454" t="s">
        <v>152</v>
      </c>
      <c r="B76" s="142"/>
      <c r="C76" s="143">
        <f>AVERAGE(B75,C75,D75)</f>
        <v>4.75</v>
      </c>
      <c r="D76" s="144"/>
      <c r="E76" s="198"/>
      <c r="F76" s="199" t="s">
        <v>257</v>
      </c>
      <c r="G76" s="200">
        <f>G75</f>
        <v>4.1450000000000001E-2</v>
      </c>
    </row>
    <row r="77" spans="1:8" ht="15.6">
      <c r="A77" s="761" t="s">
        <v>567</v>
      </c>
      <c r="B77" s="157"/>
      <c r="C77" s="157"/>
      <c r="D77" s="158"/>
      <c r="E77" s="201"/>
      <c r="F77" s="201"/>
      <c r="G77" s="201"/>
    </row>
    <row r="78" spans="1:8" ht="15.6">
      <c r="A78" s="156" t="s">
        <v>388</v>
      </c>
      <c r="B78" s="7"/>
      <c r="C78" s="145"/>
      <c r="D78" s="145"/>
      <c r="E78" s="145"/>
      <c r="F78" s="145"/>
    </row>
    <row r="80" spans="1:8" ht="15.6">
      <c r="A80" s="28" t="s">
        <v>489</v>
      </c>
      <c r="B80" s="6"/>
      <c r="C80" s="6"/>
      <c r="D80" s="6"/>
      <c r="E80" s="6"/>
      <c r="F80" s="6"/>
      <c r="G80" s="6"/>
    </row>
    <row r="81" spans="1:7" ht="16.2" thickBot="1">
      <c r="A81" s="28" t="s">
        <v>498</v>
      </c>
      <c r="B81" s="5"/>
      <c r="C81" s="5"/>
      <c r="D81" s="5"/>
      <c r="E81" s="5"/>
      <c r="F81" s="5"/>
      <c r="G81" s="5"/>
    </row>
    <row r="82" spans="1:7" ht="16.8" thickBot="1">
      <c r="A82" s="39"/>
      <c r="B82" s="40" t="s">
        <v>60</v>
      </c>
      <c r="C82" s="41"/>
      <c r="D82" s="41"/>
      <c r="E82" s="187" t="s">
        <v>6</v>
      </c>
      <c r="F82" s="188"/>
      <c r="G82" s="189"/>
    </row>
    <row r="83" spans="1:7" ht="15.6">
      <c r="A83" s="570"/>
      <c r="B83" s="44" t="s">
        <v>25</v>
      </c>
      <c r="C83" s="45"/>
      <c r="D83" s="45"/>
      <c r="E83" s="190" t="s">
        <v>154</v>
      </c>
      <c r="F83" s="191"/>
      <c r="G83" s="192"/>
    </row>
    <row r="84" spans="1:7" ht="15.6">
      <c r="A84" s="571" t="s">
        <v>40</v>
      </c>
      <c r="B84" s="34" t="s">
        <v>472</v>
      </c>
      <c r="C84" s="29"/>
      <c r="D84" s="29"/>
      <c r="E84" s="381" t="s">
        <v>7</v>
      </c>
      <c r="F84" s="382" t="s">
        <v>8</v>
      </c>
      <c r="G84" s="264" t="s">
        <v>9</v>
      </c>
    </row>
    <row r="85" spans="1:7" ht="16.2" thickBot="1">
      <c r="A85" s="572"/>
      <c r="B85" s="383" t="s">
        <v>3</v>
      </c>
      <c r="C85" s="384" t="s">
        <v>4</v>
      </c>
      <c r="D85" s="265" t="s">
        <v>5</v>
      </c>
      <c r="E85" s="193" t="s">
        <v>10</v>
      </c>
      <c r="F85" s="194" t="s">
        <v>11</v>
      </c>
      <c r="G85" s="195" t="s">
        <v>12</v>
      </c>
    </row>
    <row r="86" spans="1:7" ht="15.6">
      <c r="A86" s="764" t="s">
        <v>503</v>
      </c>
      <c r="B86" s="765">
        <v>7</v>
      </c>
      <c r="C86" s="766">
        <v>7.5</v>
      </c>
      <c r="D86" s="767">
        <v>4</v>
      </c>
      <c r="E86" s="573">
        <v>0.1</v>
      </c>
      <c r="F86" s="574">
        <v>0.5</v>
      </c>
      <c r="G86" s="575">
        <f t="shared" ref="G86:G91" si="9">E86*F86</f>
        <v>0.05</v>
      </c>
    </row>
    <row r="87" spans="1:7" ht="15.6">
      <c r="A87" s="344" t="s">
        <v>506</v>
      </c>
      <c r="B87" s="768">
        <v>6.5</v>
      </c>
      <c r="C87" s="769">
        <v>8</v>
      </c>
      <c r="D87" s="770">
        <v>6.5</v>
      </c>
      <c r="E87" s="771">
        <v>0.1</v>
      </c>
      <c r="F87" s="772">
        <v>0.54</v>
      </c>
      <c r="G87" s="578">
        <f t="shared" si="9"/>
        <v>5.4000000000000006E-2</v>
      </c>
    </row>
    <row r="88" spans="1:7" ht="15.6">
      <c r="A88" s="365" t="s">
        <v>508</v>
      </c>
      <c r="B88" s="768">
        <v>5</v>
      </c>
      <c r="C88" s="769">
        <v>5</v>
      </c>
      <c r="D88" s="770">
        <v>4.5</v>
      </c>
      <c r="E88" s="771">
        <v>0.13</v>
      </c>
      <c r="F88" s="772">
        <v>0.44</v>
      </c>
      <c r="G88" s="578">
        <f t="shared" si="9"/>
        <v>5.7200000000000001E-2</v>
      </c>
    </row>
    <row r="89" spans="1:7" ht="15.6">
      <c r="A89" s="639" t="s">
        <v>511</v>
      </c>
      <c r="B89" s="640">
        <v>9.5</v>
      </c>
      <c r="C89" s="733">
        <v>4.5</v>
      </c>
      <c r="D89" s="735">
        <v>5</v>
      </c>
      <c r="E89" s="576">
        <v>0.11</v>
      </c>
      <c r="F89" s="577">
        <v>0.45</v>
      </c>
      <c r="G89" s="578">
        <f t="shared" si="9"/>
        <v>4.9500000000000002E-2</v>
      </c>
    </row>
    <row r="90" spans="1:7" ht="15.6">
      <c r="A90" s="773" t="s">
        <v>525</v>
      </c>
      <c r="B90" s="640">
        <v>6.5</v>
      </c>
      <c r="C90" s="733">
        <v>0.5</v>
      </c>
      <c r="D90" s="734">
        <v>4</v>
      </c>
      <c r="E90" s="576">
        <v>0.09</v>
      </c>
      <c r="F90" s="577">
        <v>0.38</v>
      </c>
      <c r="G90" s="578">
        <f t="shared" si="9"/>
        <v>3.4200000000000001E-2</v>
      </c>
    </row>
    <row r="91" spans="1:7" ht="15.6">
      <c r="A91" s="774" t="s">
        <v>526</v>
      </c>
      <c r="B91" s="640">
        <v>3.5</v>
      </c>
      <c r="C91" s="733">
        <v>2.5</v>
      </c>
      <c r="D91" s="734">
        <v>4.5</v>
      </c>
      <c r="E91" s="576">
        <v>8.5000000000000006E-2</v>
      </c>
      <c r="F91" s="577">
        <v>0.43</v>
      </c>
      <c r="G91" s="578">
        <f t="shared" si="9"/>
        <v>3.6549999999999999E-2</v>
      </c>
    </row>
    <row r="92" spans="1:7" ht="15.6">
      <c r="A92" s="370" t="s">
        <v>520</v>
      </c>
      <c r="B92" s="376">
        <v>10</v>
      </c>
      <c r="C92" s="377">
        <v>5.5</v>
      </c>
      <c r="D92" s="378">
        <v>7.5</v>
      </c>
      <c r="E92" s="576">
        <v>7.4999999999999997E-2</v>
      </c>
      <c r="F92" s="579">
        <v>0.38</v>
      </c>
      <c r="G92" s="578">
        <f t="shared" ref="G92:G93" si="10">E92*F92</f>
        <v>2.8499999999999998E-2</v>
      </c>
    </row>
    <row r="93" spans="1:7" ht="16.2" thickBot="1">
      <c r="A93" s="775" t="s">
        <v>522</v>
      </c>
      <c r="B93" s="641">
        <v>4.5</v>
      </c>
      <c r="C93" s="776">
        <v>4.5</v>
      </c>
      <c r="D93" s="777">
        <v>5.5</v>
      </c>
      <c r="E93" s="580">
        <v>8.5000000000000006E-2</v>
      </c>
      <c r="F93" s="581">
        <v>0.3</v>
      </c>
      <c r="G93" s="582">
        <f t="shared" si="10"/>
        <v>2.5500000000000002E-2</v>
      </c>
    </row>
    <row r="94" spans="1:7" ht="15.6">
      <c r="A94" s="583" t="s">
        <v>1</v>
      </c>
      <c r="B94" s="584">
        <f t="shared" ref="B94:G94" si="11">AVERAGE(B86:B93)</f>
        <v>6.5625</v>
      </c>
      <c r="C94" s="585">
        <f t="shared" si="11"/>
        <v>4.75</v>
      </c>
      <c r="D94" s="586">
        <f t="shared" si="11"/>
        <v>5.1875</v>
      </c>
      <c r="E94" s="587">
        <f t="shared" si="11"/>
        <v>9.6874999999999989E-2</v>
      </c>
      <c r="F94" s="588">
        <f t="shared" si="11"/>
        <v>0.42749999999999999</v>
      </c>
      <c r="G94" s="589">
        <f t="shared" si="11"/>
        <v>4.1931249999999996E-2</v>
      </c>
    </row>
    <row r="95" spans="1:7" ht="16.2" thickBot="1">
      <c r="A95" s="590" t="s">
        <v>24</v>
      </c>
      <c r="B95" s="380">
        <f t="shared" ref="B95:G95" si="12">MEDIAN(B86:B93)</f>
        <v>6.5</v>
      </c>
      <c r="C95" s="591">
        <f t="shared" si="12"/>
        <v>4.75</v>
      </c>
      <c r="D95" s="592">
        <f t="shared" si="12"/>
        <v>4.75</v>
      </c>
      <c r="E95" s="388">
        <f t="shared" si="12"/>
        <v>9.5000000000000001E-2</v>
      </c>
      <c r="F95" s="493">
        <f t="shared" si="12"/>
        <v>0.435</v>
      </c>
      <c r="G95" s="373">
        <f t="shared" si="12"/>
        <v>4.3025000000000001E-2</v>
      </c>
    </row>
    <row r="96" spans="1:7" ht="16.2" thickBot="1">
      <c r="A96" s="19" t="s">
        <v>152</v>
      </c>
      <c r="B96" s="142"/>
      <c r="C96" s="143">
        <f>AVERAGE(B95,C95,D95)</f>
        <v>5.333333333333333</v>
      </c>
      <c r="D96" s="144"/>
      <c r="E96" s="198"/>
      <c r="F96" s="199" t="s">
        <v>257</v>
      </c>
      <c r="G96" s="200">
        <f>G95</f>
        <v>4.3025000000000001E-2</v>
      </c>
    </row>
    <row r="97" spans="1:7" ht="15.6">
      <c r="A97" s="761" t="s">
        <v>567</v>
      </c>
      <c r="B97" s="157"/>
      <c r="C97" s="157"/>
      <c r="D97" s="158"/>
      <c r="E97" s="201"/>
      <c r="F97" s="201"/>
      <c r="G97" s="201"/>
    </row>
    <row r="98" spans="1:7" ht="15.6">
      <c r="A98" s="156" t="s">
        <v>388</v>
      </c>
      <c r="B98" s="7"/>
      <c r="C98" s="145"/>
      <c r="D98" s="145"/>
      <c r="E98" s="145"/>
      <c r="F98" s="145"/>
    </row>
  </sheetData>
  <pageMargins left="1.82" right="0.45" top="0.49" bottom="0.24" header="0.5" footer="0.5"/>
  <pageSetup scale="5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5A11-DE2E-4D4D-B787-1DE3D49F0F91}">
  <sheetPr>
    <pageSetUpPr fitToPage="1"/>
  </sheetPr>
  <dimension ref="A1:J82"/>
  <sheetViews>
    <sheetView topLeftCell="A33" zoomScale="65" zoomScaleNormal="65" workbookViewId="0">
      <selection activeCell="I33" sqref="I1:K1048576"/>
    </sheetView>
  </sheetViews>
  <sheetFormatPr defaultColWidth="9.109375" defaultRowHeight="15.6"/>
  <cols>
    <col min="1" max="1" width="51.77734375" style="48" customWidth="1"/>
    <col min="2" max="2" width="8.109375" style="287" customWidth="1"/>
    <col min="3" max="3" width="14.109375" style="228" customWidth="1"/>
    <col min="4" max="4" width="14.21875" style="228" customWidth="1"/>
    <col min="5" max="5" width="13.88671875" style="304" customWidth="1"/>
    <col min="6" max="6" width="9.44140625" style="287" customWidth="1"/>
    <col min="7" max="20" width="46" style="48" customWidth="1"/>
    <col min="21" max="16384" width="9.109375" style="48"/>
  </cols>
  <sheetData>
    <row r="1" spans="1:10">
      <c r="F1" s="12" t="s">
        <v>580</v>
      </c>
    </row>
    <row r="2" spans="1:10">
      <c r="F2" s="1" t="s">
        <v>310</v>
      </c>
    </row>
    <row r="3" spans="1:10">
      <c r="F3" s="1" t="s">
        <v>127</v>
      </c>
    </row>
    <row r="4" spans="1:10">
      <c r="A4" s="51"/>
      <c r="B4" s="49"/>
      <c r="C4" s="229"/>
      <c r="F4" s="1" t="s">
        <v>160</v>
      </c>
    </row>
    <row r="5" spans="1:10">
      <c r="A5" s="51"/>
      <c r="B5" s="49"/>
      <c r="C5" s="229"/>
      <c r="E5" s="305"/>
    </row>
    <row r="6" spans="1:10">
      <c r="A6" s="52" t="s">
        <v>310</v>
      </c>
      <c r="B6" s="52"/>
      <c r="C6" s="230"/>
      <c r="D6" s="231"/>
      <c r="E6" s="232"/>
      <c r="F6" s="54"/>
    </row>
    <row r="7" spans="1:10">
      <c r="A7" s="52"/>
      <c r="B7" s="52"/>
      <c r="C7" s="230"/>
      <c r="D7" s="231"/>
      <c r="E7" s="232"/>
      <c r="F7" s="54"/>
    </row>
    <row r="8" spans="1:10">
      <c r="A8" s="5" t="s">
        <v>578</v>
      </c>
      <c r="B8" s="5"/>
      <c r="C8" s="230"/>
      <c r="D8" s="231"/>
      <c r="E8" s="232"/>
      <c r="F8" s="54"/>
    </row>
    <row r="9" spans="1:10">
      <c r="A9" s="52" t="s">
        <v>20</v>
      </c>
      <c r="B9" s="52"/>
      <c r="C9" s="230"/>
      <c r="D9" s="230"/>
      <c r="E9" s="232"/>
      <c r="F9" s="54"/>
    </row>
    <row r="10" spans="1:10">
      <c r="A10" s="52" t="s">
        <v>61</v>
      </c>
      <c r="B10" s="52"/>
      <c r="C10" s="230"/>
      <c r="D10" s="232"/>
      <c r="E10" s="232"/>
      <c r="F10" s="54"/>
    </row>
    <row r="11" spans="1:10">
      <c r="A11" s="54"/>
      <c r="B11" s="54"/>
      <c r="C11" s="288"/>
      <c r="D11" s="288"/>
      <c r="E11" s="232"/>
      <c r="F11" s="54"/>
    </row>
    <row r="12" spans="1:10">
      <c r="A12" s="81" t="s">
        <v>120</v>
      </c>
      <c r="B12" s="81"/>
      <c r="C12" s="233"/>
      <c r="D12" s="233"/>
      <c r="E12" s="306"/>
      <c r="F12" s="54"/>
    </row>
    <row r="13" spans="1:10" ht="16.2" thickBot="1">
      <c r="A13" s="81" t="s">
        <v>231</v>
      </c>
      <c r="B13" s="81"/>
      <c r="C13" s="233"/>
      <c r="D13" s="233"/>
      <c r="E13" s="306"/>
      <c r="F13" s="54"/>
    </row>
    <row r="14" spans="1:10" ht="16.2" thickBot="1">
      <c r="A14" s="860" t="s">
        <v>40</v>
      </c>
      <c r="B14" s="502"/>
      <c r="C14" s="863" t="s">
        <v>140</v>
      </c>
      <c r="D14" s="284" t="s">
        <v>162</v>
      </c>
      <c r="E14" s="501" t="s">
        <v>367</v>
      </c>
      <c r="F14" s="502" t="s">
        <v>1</v>
      </c>
    </row>
    <row r="15" spans="1:10">
      <c r="A15" s="778" t="s">
        <v>232</v>
      </c>
      <c r="B15" s="856" t="s">
        <v>347</v>
      </c>
      <c r="C15" s="853">
        <v>7.6999999999999999E-2</v>
      </c>
      <c r="D15" s="846">
        <v>6.8400000000000002E-2</v>
      </c>
      <c r="E15" s="780">
        <v>6.9675100000000004E-2</v>
      </c>
      <c r="F15" s="781">
        <f t="shared" ref="F15:F35" si="0">AVERAGE(C15:E15)</f>
        <v>7.1691700000000011E-2</v>
      </c>
      <c r="J15" s="48" t="e">
        <f>#REF!=B15</f>
        <v>#REF!</v>
      </c>
    </row>
    <row r="16" spans="1:10">
      <c r="A16" s="716" t="s">
        <v>233</v>
      </c>
      <c r="B16" s="857" t="s">
        <v>349</v>
      </c>
      <c r="C16" s="849">
        <v>5.5E-2</v>
      </c>
      <c r="D16" s="845">
        <v>6.2399999999999997E-2</v>
      </c>
      <c r="E16" s="782">
        <v>6.1380299999999999E-2</v>
      </c>
      <c r="F16" s="601">
        <f t="shared" si="0"/>
        <v>5.9593433333333334E-2</v>
      </c>
      <c r="J16" s="48" t="e">
        <f>#REF!=B16</f>
        <v>#REF!</v>
      </c>
    </row>
    <row r="17" spans="1:10">
      <c r="A17" s="716" t="s">
        <v>235</v>
      </c>
      <c r="B17" s="857" t="s">
        <v>348</v>
      </c>
      <c r="C17" s="849">
        <v>6.59E-2</v>
      </c>
      <c r="D17" s="845">
        <v>6.2199999999999998E-2</v>
      </c>
      <c r="E17" s="782">
        <v>6.4268500000000006E-2</v>
      </c>
      <c r="F17" s="601">
        <f t="shared" si="0"/>
        <v>6.4122833333333337E-2</v>
      </c>
      <c r="J17" s="48" t="e">
        <f>#REF!=B17</f>
        <v>#REF!</v>
      </c>
    </row>
    <row r="18" spans="1:10">
      <c r="A18" s="783" t="s">
        <v>332</v>
      </c>
      <c r="B18" s="857" t="s">
        <v>350</v>
      </c>
      <c r="C18" s="849">
        <v>6.2E-2</v>
      </c>
      <c r="D18" s="845" t="s">
        <v>533</v>
      </c>
      <c r="E18" s="782">
        <v>0.05</v>
      </c>
      <c r="F18" s="601">
        <f t="shared" si="0"/>
        <v>5.6000000000000001E-2</v>
      </c>
      <c r="J18" s="48" t="e">
        <f>#REF!=B18</f>
        <v>#REF!</v>
      </c>
    </row>
    <row r="19" spans="1:10">
      <c r="A19" s="716" t="s">
        <v>238</v>
      </c>
      <c r="B19" s="857" t="s">
        <v>351</v>
      </c>
      <c r="C19" s="849">
        <v>7.5999999999999998E-2</v>
      </c>
      <c r="D19" s="845">
        <v>7.5600000000000001E-2</v>
      </c>
      <c r="E19" s="782">
        <v>7.3699799999999996E-2</v>
      </c>
      <c r="F19" s="601">
        <f t="shared" si="0"/>
        <v>7.5099933333333327E-2</v>
      </c>
      <c r="J19" s="48" t="e">
        <f>#REF!=B19</f>
        <v>#REF!</v>
      </c>
    </row>
    <row r="20" spans="1:10">
      <c r="A20" s="716" t="s">
        <v>240</v>
      </c>
      <c r="B20" s="857" t="s">
        <v>352</v>
      </c>
      <c r="C20" s="849">
        <v>6.0900000000000003E-2</v>
      </c>
      <c r="D20" s="845">
        <v>7.3899999999999993E-2</v>
      </c>
      <c r="E20" s="782">
        <v>5.7941399999999997E-2</v>
      </c>
      <c r="F20" s="601">
        <f t="shared" si="0"/>
        <v>6.4247133333333331E-2</v>
      </c>
      <c r="J20" s="48" t="e">
        <f>#REF!=B20</f>
        <v>#REF!</v>
      </c>
    </row>
    <row r="21" spans="1:10">
      <c r="A21" s="716" t="s">
        <v>266</v>
      </c>
      <c r="B21" s="857" t="s">
        <v>353</v>
      </c>
      <c r="C21" s="849">
        <v>6.6600000000000006E-2</v>
      </c>
      <c r="D21" s="845">
        <v>6.0999999999999999E-2</v>
      </c>
      <c r="E21" s="782">
        <v>6.4031599999999994E-2</v>
      </c>
      <c r="F21" s="601">
        <f t="shared" si="0"/>
        <v>6.3877199999999995E-2</v>
      </c>
      <c r="J21" s="48" t="e">
        <f>#REF!=B21</f>
        <v>#REF!</v>
      </c>
    </row>
    <row r="22" spans="1:10">
      <c r="A22" s="716" t="s">
        <v>329</v>
      </c>
      <c r="B22" s="857" t="s">
        <v>354</v>
      </c>
      <c r="C22" s="849">
        <v>7.5999999999999998E-2</v>
      </c>
      <c r="D22" s="845" t="s">
        <v>533</v>
      </c>
      <c r="E22" s="782">
        <v>7.400000000000001E-2</v>
      </c>
      <c r="F22" s="601">
        <f t="shared" si="0"/>
        <v>7.5000000000000011E-2</v>
      </c>
      <c r="J22" s="48" t="e">
        <f>#REF!=B22</f>
        <v>#REF!</v>
      </c>
    </row>
    <row r="23" spans="1:10">
      <c r="A23" s="691" t="s">
        <v>336</v>
      </c>
      <c r="B23" s="857" t="s">
        <v>355</v>
      </c>
      <c r="C23" s="849">
        <v>6.8000000000000005E-2</v>
      </c>
      <c r="D23" s="845">
        <v>7.3300000000000004E-2</v>
      </c>
      <c r="E23" s="782">
        <v>7.0499999999999993E-2</v>
      </c>
      <c r="F23" s="601">
        <f t="shared" si="0"/>
        <v>7.0599999999999996E-2</v>
      </c>
      <c r="J23" s="48" t="e">
        <f>#REF!=B23</f>
        <v>#REF!</v>
      </c>
    </row>
    <row r="24" spans="1:10">
      <c r="A24" s="691" t="s">
        <v>333</v>
      </c>
      <c r="B24" s="857" t="s">
        <v>356</v>
      </c>
      <c r="C24" s="849">
        <v>0.06</v>
      </c>
      <c r="D24" s="845">
        <v>0.05</v>
      </c>
      <c r="E24" s="782">
        <v>5.4000000000000006E-2</v>
      </c>
      <c r="F24" s="601">
        <f t="shared" si="0"/>
        <v>5.4666666666666669E-2</v>
      </c>
      <c r="J24" s="48" t="e">
        <f>#REF!=B24</f>
        <v>#REF!</v>
      </c>
    </row>
    <row r="25" spans="1:10">
      <c r="A25" s="783" t="s">
        <v>301</v>
      </c>
      <c r="B25" s="857" t="s">
        <v>357</v>
      </c>
      <c r="C25" s="849">
        <v>4.2000000000000003E-2</v>
      </c>
      <c r="D25" s="845">
        <v>5.7299999999999997E-2</v>
      </c>
      <c r="E25" s="782">
        <v>5.8114299999999994E-2</v>
      </c>
      <c r="F25" s="601">
        <f t="shared" si="0"/>
        <v>5.2471433333333338E-2</v>
      </c>
      <c r="J25" s="48" t="e">
        <f>#REF!=B25</f>
        <v>#REF!</v>
      </c>
    </row>
    <row r="26" spans="1:10">
      <c r="A26" s="689" t="s">
        <v>551</v>
      </c>
      <c r="B26" s="857" t="s">
        <v>539</v>
      </c>
      <c r="C26" s="849">
        <v>4.2000000000000003E-2</v>
      </c>
      <c r="D26" s="845">
        <v>5.6599999999999998E-2</v>
      </c>
      <c r="E26" s="782">
        <v>5.8691300000000002E-2</v>
      </c>
      <c r="F26" s="601">
        <f t="shared" si="0"/>
        <v>5.2430433333333332E-2</v>
      </c>
      <c r="J26" s="48" t="e">
        <f>#REF!=B26</f>
        <v>#REF!</v>
      </c>
    </row>
    <row r="27" spans="1:10">
      <c r="A27" s="716" t="s">
        <v>243</v>
      </c>
      <c r="B27" s="857" t="s">
        <v>358</v>
      </c>
      <c r="C27" s="849">
        <v>4.3999999999999997E-2</v>
      </c>
      <c r="D27" s="845" t="s">
        <v>533</v>
      </c>
      <c r="E27" s="782">
        <v>6.2E-2</v>
      </c>
      <c r="F27" s="601">
        <f t="shared" si="0"/>
        <v>5.2999999999999999E-2</v>
      </c>
      <c r="J27" s="48" t="e">
        <f>#REF!=B27</f>
        <v>#REF!</v>
      </c>
    </row>
    <row r="28" spans="1:10">
      <c r="A28" s="689" t="s">
        <v>255</v>
      </c>
      <c r="B28" s="857" t="s">
        <v>389</v>
      </c>
      <c r="C28" s="849">
        <v>5.3999999999999999E-2</v>
      </c>
      <c r="D28" s="845" t="s">
        <v>533</v>
      </c>
      <c r="E28" s="782" t="s">
        <v>533</v>
      </c>
      <c r="F28" s="601">
        <f t="shared" si="0"/>
        <v>5.3999999999999999E-2</v>
      </c>
      <c r="J28" s="48" t="e">
        <f>#REF!=B28</f>
        <v>#REF!</v>
      </c>
    </row>
    <row r="29" spans="1:10">
      <c r="A29" s="716" t="s">
        <v>312</v>
      </c>
      <c r="B29" s="857" t="s">
        <v>359</v>
      </c>
      <c r="C29" s="849">
        <v>8.2000000000000003E-2</v>
      </c>
      <c r="D29" s="845">
        <v>8.1199999999999994E-2</v>
      </c>
      <c r="E29" s="782">
        <v>8.4833700000000012E-2</v>
      </c>
      <c r="F29" s="601">
        <f t="shared" si="0"/>
        <v>8.2677900000000012E-2</v>
      </c>
      <c r="J29" s="48" t="e">
        <f>#REF!=B29</f>
        <v>#REF!</v>
      </c>
    </row>
    <row r="30" spans="1:10">
      <c r="A30" s="716" t="s">
        <v>245</v>
      </c>
      <c r="B30" s="857" t="s">
        <v>360</v>
      </c>
      <c r="C30" s="849">
        <v>4.4999999999999998E-2</v>
      </c>
      <c r="D30" s="845" t="s">
        <v>533</v>
      </c>
      <c r="E30" s="782">
        <v>5.0999999999999997E-2</v>
      </c>
      <c r="F30" s="601">
        <f t="shared" si="0"/>
        <v>4.8000000000000001E-2</v>
      </c>
      <c r="J30" s="48" t="e">
        <f>#REF!=B30</f>
        <v>#REF!</v>
      </c>
    </row>
    <row r="31" spans="1:10">
      <c r="A31" s="716" t="s">
        <v>338</v>
      </c>
      <c r="B31" s="857" t="s">
        <v>361</v>
      </c>
      <c r="C31" s="849">
        <v>-0.1234</v>
      </c>
      <c r="D31" s="845">
        <v>0.05</v>
      </c>
      <c r="E31" s="782">
        <v>5.2666700000000004E-2</v>
      </c>
      <c r="F31" s="601">
        <f t="shared" si="0"/>
        <v>-6.9110999999999964E-3</v>
      </c>
      <c r="J31" s="48" t="e">
        <f>#REF!=B31</f>
        <v>#REF!</v>
      </c>
    </row>
    <row r="32" spans="1:10">
      <c r="A32" s="716" t="s">
        <v>247</v>
      </c>
      <c r="B32" s="857" t="s">
        <v>362</v>
      </c>
      <c r="C32" s="849">
        <v>7.1999999999999995E-2</v>
      </c>
      <c r="D32" s="845">
        <v>8.2199999999999995E-2</v>
      </c>
      <c r="E32" s="782">
        <v>6.9810499999999998E-2</v>
      </c>
      <c r="F32" s="601">
        <f t="shared" si="0"/>
        <v>7.4670166666666662E-2</v>
      </c>
      <c r="J32" s="48" t="e">
        <f>#REF!=B32</f>
        <v>#REF!</v>
      </c>
    </row>
    <row r="33" spans="1:10">
      <c r="A33" s="716" t="s">
        <v>249</v>
      </c>
      <c r="B33" s="857" t="s">
        <v>363</v>
      </c>
      <c r="C33" s="849">
        <v>0.125</v>
      </c>
      <c r="D33" s="845" t="s">
        <v>533</v>
      </c>
      <c r="E33" s="782">
        <v>8.9499999999999996E-2</v>
      </c>
      <c r="F33" s="601">
        <f t="shared" si="0"/>
        <v>0.10725</v>
      </c>
      <c r="J33" s="48" t="e">
        <f>#REF!=B33</f>
        <v>#REF!</v>
      </c>
    </row>
    <row r="34" spans="1:10">
      <c r="A34" s="689" t="s">
        <v>554</v>
      </c>
      <c r="B34" s="857" t="s">
        <v>538</v>
      </c>
      <c r="C34" s="849">
        <v>6.8000000000000005E-2</v>
      </c>
      <c r="D34" s="845">
        <v>6.8199999999999997E-2</v>
      </c>
      <c r="E34" s="782">
        <v>6.8291199999999996E-2</v>
      </c>
      <c r="F34" s="601">
        <f t="shared" si="0"/>
        <v>6.8163733333333323E-2</v>
      </c>
      <c r="J34" s="48" t="e">
        <f>#REF!=B34</f>
        <v>#REF!</v>
      </c>
    </row>
    <row r="35" spans="1:10">
      <c r="A35" s="689" t="s">
        <v>556</v>
      </c>
      <c r="B35" s="857" t="s">
        <v>537</v>
      </c>
      <c r="C35" s="849">
        <v>5.8000000000000003E-2</v>
      </c>
      <c r="D35" s="845">
        <v>6.8900000000000003E-2</v>
      </c>
      <c r="E35" s="782">
        <v>6.46148E-2</v>
      </c>
      <c r="F35" s="601">
        <f t="shared" si="0"/>
        <v>6.3838266666666671E-2</v>
      </c>
      <c r="J35" s="48" t="e">
        <f>#REF!=B35</f>
        <v>#REF!</v>
      </c>
    </row>
    <row r="36" spans="1:10">
      <c r="A36" s="716" t="s">
        <v>267</v>
      </c>
      <c r="B36" s="857" t="s">
        <v>364</v>
      </c>
      <c r="C36" s="849">
        <v>7.2999999999999995E-2</v>
      </c>
      <c r="D36" s="845">
        <v>6.9500000000000006E-2</v>
      </c>
      <c r="E36" s="782">
        <v>7.2238999999999998E-2</v>
      </c>
      <c r="F36" s="601">
        <f>AVERAGE(C36:E36)</f>
        <v>7.1579666666666666E-2</v>
      </c>
      <c r="J36" s="48" t="e">
        <f>#REF!=B36</f>
        <v>#REF!</v>
      </c>
    </row>
    <row r="37" spans="1:10">
      <c r="A37" s="716" t="s">
        <v>265</v>
      </c>
      <c r="B37" s="857" t="s">
        <v>365</v>
      </c>
      <c r="C37" s="849">
        <v>7.2099999999999997E-2</v>
      </c>
      <c r="D37" s="845">
        <v>7.9500000000000001E-2</v>
      </c>
      <c r="E37" s="782">
        <v>7.1714399999999998E-2</v>
      </c>
      <c r="F37" s="601">
        <f>AVERAGE(C37:E37)</f>
        <v>7.4438133333333337E-2</v>
      </c>
    </row>
    <row r="38" spans="1:10" ht="16.2" thickBot="1">
      <c r="A38" s="720" t="s">
        <v>251</v>
      </c>
      <c r="B38" s="866" t="s">
        <v>366</v>
      </c>
      <c r="C38" s="864">
        <v>6.7299999999999999E-2</v>
      </c>
      <c r="D38" s="847">
        <v>6.3899999999999998E-2</v>
      </c>
      <c r="E38" s="784">
        <v>6.4653200000000008E-2</v>
      </c>
      <c r="F38" s="785">
        <f>AVERAGE(C38:E38)</f>
        <v>6.5284400000000006E-2</v>
      </c>
    </row>
    <row r="39" spans="1:10">
      <c r="A39" s="861" t="s">
        <v>1</v>
      </c>
      <c r="B39" s="867"/>
      <c r="C39" s="865">
        <f>+AVERAGE(C15:C38)</f>
        <v>5.7850000000000013E-2</v>
      </c>
      <c r="D39" s="786">
        <f>+AVERAGE(D15:D38)</f>
        <v>6.6894444444444451E-2</v>
      </c>
      <c r="E39" s="786">
        <f>+AVERAGE(E15:E38)</f>
        <v>6.5548947826086959E-2</v>
      </c>
      <c r="F39" s="636">
        <f>+AVERAGE(F15:F38)</f>
        <v>6.315799722222222E-2</v>
      </c>
    </row>
    <row r="40" spans="1:10" ht="16.2" thickBot="1">
      <c r="A40" s="862" t="s">
        <v>24</v>
      </c>
      <c r="B40" s="868"/>
      <c r="C40" s="854">
        <f>+MEDIAN(C15:C38)</f>
        <v>6.6250000000000003E-2</v>
      </c>
      <c r="D40" s="389">
        <f>+MEDIAN(D15:D38)</f>
        <v>6.83E-2</v>
      </c>
      <c r="E40" s="389">
        <f>+MEDIAN(E15:E38)</f>
        <v>6.46148E-2</v>
      </c>
      <c r="F40" s="390">
        <f>+MEDIAN(F15:F38)</f>
        <v>6.4184983333333334E-2</v>
      </c>
    </row>
    <row r="41" spans="1:10">
      <c r="A41" s="494" t="s">
        <v>606</v>
      </c>
      <c r="B41" s="262"/>
      <c r="C41" s="269"/>
      <c r="D41" s="269"/>
      <c r="E41" s="269"/>
      <c r="F41" s="270"/>
    </row>
    <row r="42" spans="1:10" ht="14.4" customHeight="1">
      <c r="A42" s="250"/>
      <c r="B42" s="262"/>
      <c r="C42" s="269"/>
      <c r="D42" s="269"/>
      <c r="E42" s="269"/>
      <c r="F42" s="270"/>
    </row>
    <row r="43" spans="1:10">
      <c r="A43" s="81" t="s">
        <v>121</v>
      </c>
      <c r="B43" s="81"/>
      <c r="C43" s="233"/>
      <c r="D43" s="233"/>
      <c r="E43" s="306"/>
      <c r="F43" s="54"/>
    </row>
    <row r="44" spans="1:10" ht="16.2" thickBot="1">
      <c r="A44" s="52" t="s">
        <v>543</v>
      </c>
      <c r="B44" s="52"/>
      <c r="C44" s="230"/>
      <c r="D44" s="232"/>
      <c r="E44" s="307"/>
      <c r="F44" s="54"/>
    </row>
    <row r="45" spans="1:10" ht="16.2" thickBot="1">
      <c r="A45" s="851" t="s">
        <v>40</v>
      </c>
      <c r="B45" s="855"/>
      <c r="C45" s="863" t="s">
        <v>140</v>
      </c>
      <c r="D45" s="284" t="s">
        <v>162</v>
      </c>
      <c r="E45" s="501" t="s">
        <v>367</v>
      </c>
      <c r="F45" s="502" t="s">
        <v>1</v>
      </c>
    </row>
    <row r="46" spans="1:10">
      <c r="A46" s="778" t="s">
        <v>232</v>
      </c>
      <c r="B46" s="941" t="s">
        <v>347</v>
      </c>
      <c r="C46" s="952">
        <v>7.6999999999999999E-2</v>
      </c>
      <c r="D46" s="779">
        <v>6.8400000000000002E-2</v>
      </c>
      <c r="E46" s="850">
        <v>6.9675100000000004E-2</v>
      </c>
      <c r="F46" s="268">
        <f t="shared" ref="F46:F62" si="1">AVERAGE(C46:E46)</f>
        <v>7.1691700000000011E-2</v>
      </c>
    </row>
    <row r="47" spans="1:10">
      <c r="A47" s="716" t="s">
        <v>233</v>
      </c>
      <c r="B47" s="942" t="s">
        <v>349</v>
      </c>
      <c r="C47" s="945">
        <v>5.5E-2</v>
      </c>
      <c r="D47" s="391">
        <v>6.2399999999999997E-2</v>
      </c>
      <c r="E47" s="503">
        <v>6.1380299999999999E-2</v>
      </c>
      <c r="F47" s="954">
        <f t="shared" si="1"/>
        <v>5.9593433333333334E-2</v>
      </c>
    </row>
    <row r="48" spans="1:10">
      <c r="A48" s="716" t="s">
        <v>235</v>
      </c>
      <c r="B48" s="942" t="s">
        <v>348</v>
      </c>
      <c r="C48" s="945">
        <v>6.59E-2</v>
      </c>
      <c r="D48" s="391">
        <v>6.2199999999999998E-2</v>
      </c>
      <c r="E48" s="503">
        <v>6.4268500000000006E-2</v>
      </c>
      <c r="F48" s="954">
        <f t="shared" si="1"/>
        <v>6.4122833333333337E-2</v>
      </c>
    </row>
    <row r="49" spans="1:6">
      <c r="A49" s="783" t="s">
        <v>332</v>
      </c>
      <c r="B49" s="942" t="s">
        <v>350</v>
      </c>
      <c r="C49" s="945">
        <v>6.2E-2</v>
      </c>
      <c r="D49" s="391" t="s">
        <v>533</v>
      </c>
      <c r="E49" s="503">
        <v>0.05</v>
      </c>
      <c r="F49" s="954">
        <f t="shared" si="1"/>
        <v>5.6000000000000001E-2</v>
      </c>
    </row>
    <row r="50" spans="1:6">
      <c r="A50" s="848" t="s">
        <v>558</v>
      </c>
      <c r="B50" s="942" t="s">
        <v>536</v>
      </c>
      <c r="C50" s="945">
        <v>7.0000000000000001E-3</v>
      </c>
      <c r="D50" s="391" t="s">
        <v>533</v>
      </c>
      <c r="E50" s="503">
        <v>4.4299999999999999E-2</v>
      </c>
      <c r="F50" s="954">
        <f t="shared" si="1"/>
        <v>2.5649999999999999E-2</v>
      </c>
    </row>
    <row r="51" spans="1:6">
      <c r="A51" s="716" t="s">
        <v>238</v>
      </c>
      <c r="B51" s="942" t="s">
        <v>351</v>
      </c>
      <c r="C51" s="945">
        <v>7.5999999999999998E-2</v>
      </c>
      <c r="D51" s="391">
        <v>7.5600000000000001E-2</v>
      </c>
      <c r="E51" s="503">
        <v>7.3699799999999996E-2</v>
      </c>
      <c r="F51" s="954">
        <f t="shared" si="1"/>
        <v>7.5099933333333327E-2</v>
      </c>
    </row>
    <row r="52" spans="1:6">
      <c r="A52" s="716" t="s">
        <v>266</v>
      </c>
      <c r="B52" s="942" t="s">
        <v>353</v>
      </c>
      <c r="C52" s="945">
        <v>6.6600000000000006E-2</v>
      </c>
      <c r="D52" s="391">
        <v>6.0999999999999999E-2</v>
      </c>
      <c r="E52" s="503">
        <v>6.4031599999999994E-2</v>
      </c>
      <c r="F52" s="954">
        <f t="shared" si="1"/>
        <v>6.3877199999999995E-2</v>
      </c>
    </row>
    <row r="53" spans="1:6">
      <c r="A53" s="691" t="s">
        <v>336</v>
      </c>
      <c r="B53" s="942" t="s">
        <v>355</v>
      </c>
      <c r="C53" s="945">
        <v>6.8000000000000005E-2</v>
      </c>
      <c r="D53" s="391">
        <v>7.3300000000000004E-2</v>
      </c>
      <c r="E53" s="503">
        <v>7.0499999999999993E-2</v>
      </c>
      <c r="F53" s="954">
        <f t="shared" si="1"/>
        <v>7.0599999999999996E-2</v>
      </c>
    </row>
    <row r="54" spans="1:6">
      <c r="A54" s="691" t="s">
        <v>333</v>
      </c>
      <c r="B54" s="942" t="s">
        <v>356</v>
      </c>
      <c r="C54" s="945">
        <v>0.06</v>
      </c>
      <c r="D54" s="391">
        <v>0.05</v>
      </c>
      <c r="E54" s="503">
        <v>5.4000000000000006E-2</v>
      </c>
      <c r="F54" s="954">
        <f t="shared" si="1"/>
        <v>5.4666666666666669E-2</v>
      </c>
    </row>
    <row r="55" spans="1:6">
      <c r="A55" s="716" t="s">
        <v>243</v>
      </c>
      <c r="B55" s="942" t="s">
        <v>358</v>
      </c>
      <c r="C55" s="945">
        <v>4.3999999999999997E-2</v>
      </c>
      <c r="D55" s="391" t="s">
        <v>533</v>
      </c>
      <c r="E55" s="503">
        <v>6.2E-2</v>
      </c>
      <c r="F55" s="954">
        <f t="shared" si="1"/>
        <v>5.2999999999999999E-2</v>
      </c>
    </row>
    <row r="56" spans="1:6">
      <c r="A56" s="689" t="s">
        <v>255</v>
      </c>
      <c r="B56" s="942" t="s">
        <v>389</v>
      </c>
      <c r="C56" s="945">
        <v>5.3999999999999999E-2</v>
      </c>
      <c r="D56" s="391" t="s">
        <v>533</v>
      </c>
      <c r="E56" s="503" t="s">
        <v>533</v>
      </c>
      <c r="F56" s="954">
        <f t="shared" si="1"/>
        <v>5.3999999999999999E-2</v>
      </c>
    </row>
    <row r="57" spans="1:6">
      <c r="A57" s="716" t="s">
        <v>312</v>
      </c>
      <c r="B57" s="942" t="s">
        <v>359</v>
      </c>
      <c r="C57" s="945">
        <v>8.2000000000000003E-2</v>
      </c>
      <c r="D57" s="391">
        <v>8.1199999999999994E-2</v>
      </c>
      <c r="E57" s="503">
        <v>8.4833700000000012E-2</v>
      </c>
      <c r="F57" s="954">
        <f t="shared" si="1"/>
        <v>8.2677900000000012E-2</v>
      </c>
    </row>
    <row r="58" spans="1:6">
      <c r="A58" s="852" t="s">
        <v>511</v>
      </c>
      <c r="B58" s="942" t="s">
        <v>512</v>
      </c>
      <c r="C58" s="945">
        <v>7.4999999999999997E-2</v>
      </c>
      <c r="D58" s="391">
        <v>0.06</v>
      </c>
      <c r="E58" s="503">
        <v>7.16667E-2</v>
      </c>
      <c r="F58" s="954">
        <f t="shared" si="1"/>
        <v>6.8888900000000003E-2</v>
      </c>
    </row>
    <row r="59" spans="1:6">
      <c r="A59" s="716" t="s">
        <v>245</v>
      </c>
      <c r="B59" s="942" t="s">
        <v>360</v>
      </c>
      <c r="C59" s="945">
        <v>4.4999999999999998E-2</v>
      </c>
      <c r="D59" s="391" t="s">
        <v>533</v>
      </c>
      <c r="E59" s="503">
        <v>5.0999999999999997E-2</v>
      </c>
      <c r="F59" s="954">
        <f t="shared" si="1"/>
        <v>4.8000000000000001E-2</v>
      </c>
    </row>
    <row r="60" spans="1:6">
      <c r="A60" s="716" t="s">
        <v>338</v>
      </c>
      <c r="B60" s="942" t="s">
        <v>361</v>
      </c>
      <c r="C60" s="945">
        <v>-0.1234</v>
      </c>
      <c r="D60" s="391">
        <v>0.05</v>
      </c>
      <c r="E60" s="503">
        <v>5.2666700000000004E-2</v>
      </c>
      <c r="F60" s="954">
        <f t="shared" si="1"/>
        <v>-6.9110999999999964E-3</v>
      </c>
    </row>
    <row r="61" spans="1:6">
      <c r="A61" s="716" t="s">
        <v>247</v>
      </c>
      <c r="B61" s="942" t="s">
        <v>362</v>
      </c>
      <c r="C61" s="945">
        <v>7.1999999999999995E-2</v>
      </c>
      <c r="D61" s="391">
        <v>8.2199999999999995E-2</v>
      </c>
      <c r="E61" s="503">
        <v>6.9810499999999998E-2</v>
      </c>
      <c r="F61" s="954">
        <f t="shared" si="1"/>
        <v>7.4670166666666662E-2</v>
      </c>
    </row>
    <row r="62" spans="1:6">
      <c r="A62" s="716" t="s">
        <v>249</v>
      </c>
      <c r="B62" s="942" t="s">
        <v>363</v>
      </c>
      <c r="C62" s="945">
        <v>0.125</v>
      </c>
      <c r="D62" s="391" t="s">
        <v>533</v>
      </c>
      <c r="E62" s="503">
        <v>8.9499999999999996E-2</v>
      </c>
      <c r="F62" s="954">
        <f t="shared" si="1"/>
        <v>0.10725</v>
      </c>
    </row>
    <row r="63" spans="1:6">
      <c r="A63" s="716" t="s">
        <v>267</v>
      </c>
      <c r="B63" s="942" t="s">
        <v>364</v>
      </c>
      <c r="C63" s="945">
        <v>7.2999999999999995E-2</v>
      </c>
      <c r="D63" s="391">
        <v>6.9500000000000006E-2</v>
      </c>
      <c r="E63" s="503">
        <v>7.2238999999999998E-2</v>
      </c>
      <c r="F63" s="954">
        <f>AVERAGE(C63:E63)</f>
        <v>7.1579666666666666E-2</v>
      </c>
    </row>
    <row r="64" spans="1:6">
      <c r="A64" s="716" t="s">
        <v>265</v>
      </c>
      <c r="B64" s="942" t="s">
        <v>365</v>
      </c>
      <c r="C64" s="945">
        <v>7.2099999999999997E-2</v>
      </c>
      <c r="D64" s="391">
        <v>7.9500000000000001E-2</v>
      </c>
      <c r="E64" s="503">
        <v>7.1714399999999998E-2</v>
      </c>
      <c r="F64" s="954">
        <f>AVERAGE(C64:E64)</f>
        <v>7.4438133333333337E-2</v>
      </c>
    </row>
    <row r="65" spans="1:10" ht="16.2" thickBot="1">
      <c r="A65" s="720" t="s">
        <v>251</v>
      </c>
      <c r="B65" s="943" t="s">
        <v>366</v>
      </c>
      <c r="C65" s="946">
        <v>6.7299999999999999E-2</v>
      </c>
      <c r="D65" s="610">
        <v>6.3899999999999998E-2</v>
      </c>
      <c r="E65" s="611">
        <v>6.4653200000000008E-2</v>
      </c>
      <c r="F65" s="390">
        <f>AVERAGE(C65:E65)</f>
        <v>6.5284400000000006E-2</v>
      </c>
    </row>
    <row r="66" spans="1:10" ht="16.2" thickBot="1">
      <c r="A66" s="141" t="s">
        <v>1</v>
      </c>
      <c r="B66" s="858"/>
      <c r="C66" s="865">
        <f>+AVERAGE(C45:C65)</f>
        <v>5.6174999999999996E-2</v>
      </c>
      <c r="D66" s="786">
        <f>+AVERAGE(D45:D65)</f>
        <v>6.708571428571429E-2</v>
      </c>
      <c r="E66" s="786">
        <f>+AVERAGE(E45:E65)</f>
        <v>6.5365236842105268E-2</v>
      </c>
      <c r="F66" s="953">
        <f>+AVERAGE(F45:F65)</f>
        <v>6.1708991666666671E-2</v>
      </c>
    </row>
    <row r="67" spans="1:10" ht="16.2" thickBot="1">
      <c r="A67" s="590" t="s">
        <v>24</v>
      </c>
      <c r="B67" s="859"/>
      <c r="C67" s="854">
        <f>+MEDIAN(C45:C65)</f>
        <v>6.695000000000001E-2</v>
      </c>
      <c r="D67" s="389">
        <f>+MEDIAN(D45:D65)</f>
        <v>6.615E-2</v>
      </c>
      <c r="E67" s="389">
        <f>+MEDIAN(E45:E65)</f>
        <v>6.4653200000000008E-2</v>
      </c>
      <c r="F67" s="953">
        <f>+MEDIAN(F45:F65)</f>
        <v>6.4703616666666672E-2</v>
      </c>
    </row>
    <row r="68" spans="1:10">
      <c r="A68" s="494" t="s">
        <v>606</v>
      </c>
      <c r="B68" s="262"/>
      <c r="C68" s="269"/>
      <c r="D68" s="269"/>
      <c r="E68" s="269"/>
      <c r="F68" s="270"/>
    </row>
    <row r="69" spans="1:10">
      <c r="A69" s="81" t="s">
        <v>489</v>
      </c>
      <c r="B69" s="54"/>
      <c r="C69" s="54"/>
      <c r="D69" s="54"/>
      <c r="E69" s="54"/>
      <c r="F69" s="54"/>
    </row>
    <row r="70" spans="1:10" ht="16.2" thickBot="1">
      <c r="A70" s="52" t="s">
        <v>498</v>
      </c>
      <c r="B70" s="52"/>
      <c r="C70" s="230"/>
      <c r="D70" s="232"/>
      <c r="E70" s="593"/>
      <c r="F70" s="54"/>
    </row>
    <row r="71" spans="1:10" ht="16.2" thickBot="1">
      <c r="A71" s="594" t="s">
        <v>40</v>
      </c>
      <c r="B71" s="595"/>
      <c r="C71" s="596" t="s">
        <v>140</v>
      </c>
      <c r="D71" s="596" t="s">
        <v>162</v>
      </c>
      <c r="E71" s="596" t="s">
        <v>532</v>
      </c>
      <c r="F71" s="597" t="s">
        <v>1</v>
      </c>
    </row>
    <row r="72" spans="1:10">
      <c r="A72" s="598" t="s">
        <v>503</v>
      </c>
      <c r="B72" s="941" t="s">
        <v>504</v>
      </c>
      <c r="C72" s="944">
        <v>7.3999999999999996E-2</v>
      </c>
      <c r="D72" s="846">
        <v>7.0000000000000007E-2</v>
      </c>
      <c r="E72" s="869">
        <v>7.0000000000000007E-2</v>
      </c>
      <c r="F72" s="599">
        <f>AVERAGE(C72:E72)</f>
        <v>7.1333333333333346E-2</v>
      </c>
      <c r="I72" s="430" t="s">
        <v>504</v>
      </c>
      <c r="J72" s="430">
        <v>0.64998519920299502</v>
      </c>
    </row>
    <row r="73" spans="1:10">
      <c r="A73" s="600" t="s">
        <v>506</v>
      </c>
      <c r="B73" s="942" t="s">
        <v>507</v>
      </c>
      <c r="C73" s="945">
        <v>7.5999999999999998E-2</v>
      </c>
      <c r="D73" s="391" t="s">
        <v>533</v>
      </c>
      <c r="E73" s="782">
        <v>8.2666699999999996E-2</v>
      </c>
      <c r="F73" s="601">
        <f t="shared" ref="F73:F78" si="2">AVERAGE(C73:E73)</f>
        <v>7.9333349999999997E-2</v>
      </c>
      <c r="I73" s="430" t="s">
        <v>507</v>
      </c>
      <c r="J73" s="430">
        <v>0.60955620889872697</v>
      </c>
    </row>
    <row r="74" spans="1:10">
      <c r="A74" s="600" t="s">
        <v>508</v>
      </c>
      <c r="B74" s="942" t="s">
        <v>509</v>
      </c>
      <c r="C74" s="945">
        <v>0.06</v>
      </c>
      <c r="D74" s="391" t="s">
        <v>533</v>
      </c>
      <c r="E74" s="782">
        <v>5.8666700000000002E-2</v>
      </c>
      <c r="F74" s="601">
        <f t="shared" si="2"/>
        <v>5.933335E-2</v>
      </c>
      <c r="I74" s="430" t="s">
        <v>509</v>
      </c>
      <c r="J74" s="430">
        <v>0.65728387333282901</v>
      </c>
    </row>
    <row r="75" spans="1:10">
      <c r="A75" s="367" t="s">
        <v>511</v>
      </c>
      <c r="B75" s="942" t="s">
        <v>512</v>
      </c>
      <c r="C75" s="945">
        <v>7.4999999999999997E-2</v>
      </c>
      <c r="D75" s="391">
        <v>0.06</v>
      </c>
      <c r="E75" s="782">
        <v>7.16667E-2</v>
      </c>
      <c r="F75" s="601">
        <f>AVERAGE(C75:E75)</f>
        <v>6.8888900000000003E-2</v>
      </c>
      <c r="I75" s="430" t="s">
        <v>512</v>
      </c>
      <c r="J75" s="430">
        <v>0.50228584880357596</v>
      </c>
    </row>
    <row r="76" spans="1:10">
      <c r="A76" s="600" t="s">
        <v>525</v>
      </c>
      <c r="B76" s="942" t="s">
        <v>515</v>
      </c>
      <c r="C76" s="945">
        <v>2.8000000000000001E-2</v>
      </c>
      <c r="D76" s="391" t="s">
        <v>533</v>
      </c>
      <c r="E76" s="782">
        <v>4.4000000000000004E-2</v>
      </c>
      <c r="F76" s="601">
        <f t="shared" si="2"/>
        <v>3.6000000000000004E-2</v>
      </c>
      <c r="I76" s="430" t="s">
        <v>515</v>
      </c>
      <c r="J76" s="430">
        <v>0.589534062598711</v>
      </c>
    </row>
    <row r="77" spans="1:10">
      <c r="A77" s="600" t="s">
        <v>526</v>
      </c>
      <c r="B77" s="942" t="s">
        <v>518</v>
      </c>
      <c r="C77" s="945">
        <v>0.05</v>
      </c>
      <c r="D77" s="391">
        <v>0.05</v>
      </c>
      <c r="E77" s="782">
        <v>0.03</v>
      </c>
      <c r="F77" s="601">
        <f t="shared" si="2"/>
        <v>4.3333333333333335E-2</v>
      </c>
      <c r="I77" s="430" t="s">
        <v>518</v>
      </c>
      <c r="J77" s="430">
        <v>0.68415873750748202</v>
      </c>
    </row>
    <row r="78" spans="1:10">
      <c r="A78" s="370" t="s">
        <v>520</v>
      </c>
      <c r="B78" s="942" t="s">
        <v>521</v>
      </c>
      <c r="C78" s="945">
        <v>0.04</v>
      </c>
      <c r="D78" s="391">
        <v>0.06</v>
      </c>
      <c r="E78" s="782">
        <v>8.6500000000000007E-2</v>
      </c>
      <c r="F78" s="601">
        <f t="shared" si="2"/>
        <v>6.2166666666666669E-2</v>
      </c>
      <c r="I78" s="430" t="s">
        <v>521</v>
      </c>
      <c r="J78" s="430">
        <v>0.30981929886739901</v>
      </c>
    </row>
    <row r="79" spans="1:10" ht="16.2" thickBot="1">
      <c r="A79" s="602" t="s">
        <v>522</v>
      </c>
      <c r="B79" s="943" t="s">
        <v>523</v>
      </c>
      <c r="C79" s="946">
        <v>6.3600000000000004E-2</v>
      </c>
      <c r="D79" s="610">
        <v>0.05</v>
      </c>
      <c r="E79" s="784">
        <v>6.4533300000000002E-2</v>
      </c>
      <c r="F79" s="601">
        <f>AVERAGE(C79:E79)</f>
        <v>5.9377766666666665E-2</v>
      </c>
      <c r="I79" s="430" t="s">
        <v>523</v>
      </c>
      <c r="J79" s="430">
        <v>0.51288369258812605</v>
      </c>
    </row>
    <row r="80" spans="1:10">
      <c r="A80" s="603" t="s">
        <v>1</v>
      </c>
      <c r="B80" s="604"/>
      <c r="C80" s="605">
        <f>AVERAGE(C72:C79)</f>
        <v>5.8324999999999995E-2</v>
      </c>
      <c r="D80" s="606">
        <f>AVERAGE(D72:D79)</f>
        <v>5.7999999999999996E-2</v>
      </c>
      <c r="E80" s="606">
        <f>AVERAGE(E72:E79)</f>
        <v>6.3504174999999996E-2</v>
      </c>
      <c r="F80" s="607">
        <f>AVERAGE(F72:F79)</f>
        <v>5.9970837499999999E-2</v>
      </c>
    </row>
    <row r="81" spans="1:6" ht="16.2" thickBot="1">
      <c r="A81" s="608" t="s">
        <v>24</v>
      </c>
      <c r="B81" s="609"/>
      <c r="C81" s="610">
        <f>MEDIAN(C72:C79)</f>
        <v>6.1800000000000001E-2</v>
      </c>
      <c r="D81" s="611">
        <f>MEDIAN(D72:D79)</f>
        <v>0.06</v>
      </c>
      <c r="E81" s="611">
        <f>MEDIAN(E72:E79)</f>
        <v>6.7266650000000011E-2</v>
      </c>
      <c r="F81" s="612">
        <f>MEDIAN(F72:F79)</f>
        <v>6.077221666666667E-2</v>
      </c>
    </row>
    <row r="82" spans="1:6">
      <c r="A82" s="494" t="s">
        <v>606</v>
      </c>
      <c r="B82" s="250"/>
      <c r="C82" s="304"/>
      <c r="D82" s="304"/>
      <c r="F82" s="304"/>
    </row>
  </sheetData>
  <pageMargins left="1.85" right="0.95" top="0.46" bottom="0.27" header="0.48" footer="0.24"/>
  <pageSetup scale="6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CA01-E53C-43FD-AC84-531EDE9B8843}">
  <sheetPr>
    <pageSetUpPr fitToPage="1"/>
  </sheetPr>
  <dimension ref="A1:G27"/>
  <sheetViews>
    <sheetView topLeftCell="D6" workbookViewId="0">
      <selection activeCell="D22" sqref="A22:XFD31"/>
    </sheetView>
  </sheetViews>
  <sheetFormatPr defaultRowHeight="13.2"/>
  <cols>
    <col min="2" max="3" width="13" customWidth="1"/>
    <col min="4" max="4" width="41.109375" customWidth="1"/>
    <col min="5" max="7" width="25.77734375" customWidth="1"/>
  </cols>
  <sheetData>
    <row r="1" spans="1:7" ht="15.6">
      <c r="A1" s="7"/>
      <c r="G1" s="12" t="s">
        <v>580</v>
      </c>
    </row>
    <row r="2" spans="1:7" ht="15.6">
      <c r="A2" s="3"/>
      <c r="G2" s="1" t="s">
        <v>310</v>
      </c>
    </row>
    <row r="3" spans="1:7" ht="15.6">
      <c r="A3" s="3"/>
      <c r="G3" s="1" t="s">
        <v>127</v>
      </c>
    </row>
    <row r="4" spans="1:7" ht="15.6">
      <c r="A4" s="7"/>
      <c r="B4" s="7"/>
      <c r="C4" s="7"/>
      <c r="D4" s="7"/>
      <c r="E4" s="7"/>
      <c r="G4" s="87" t="s">
        <v>159</v>
      </c>
    </row>
    <row r="5" spans="1:7" ht="15.6">
      <c r="A5" s="7"/>
      <c r="B5" s="7"/>
      <c r="C5" s="7"/>
      <c r="D5" s="7"/>
      <c r="E5" s="7"/>
    </row>
    <row r="6" spans="1:7" ht="15.6">
      <c r="A6" s="7"/>
      <c r="B6" s="7"/>
      <c r="C6" s="7"/>
      <c r="D6" s="7"/>
      <c r="E6" s="7"/>
    </row>
    <row r="7" spans="1:7" ht="15.6">
      <c r="A7" s="7"/>
      <c r="B7" s="7"/>
      <c r="C7" s="7"/>
      <c r="D7" s="11" t="s">
        <v>310</v>
      </c>
      <c r="E7" s="5"/>
      <c r="F7" s="6"/>
      <c r="G7" s="6"/>
    </row>
    <row r="8" spans="1:7" ht="15.6">
      <c r="A8" s="7"/>
      <c r="B8" s="7"/>
      <c r="C8" s="7"/>
      <c r="D8" s="5"/>
      <c r="E8" s="5"/>
      <c r="F8" s="6"/>
      <c r="G8" s="6"/>
    </row>
    <row r="9" spans="1:7" ht="15.6">
      <c r="A9" s="7"/>
      <c r="B9" s="7"/>
      <c r="C9" s="7"/>
      <c r="D9" s="5" t="s">
        <v>578</v>
      </c>
      <c r="E9" s="5"/>
      <c r="F9" s="6"/>
      <c r="G9" s="6"/>
    </row>
    <row r="10" spans="1:7" ht="15.6">
      <c r="A10" s="7"/>
      <c r="B10" s="7"/>
      <c r="C10" s="7"/>
      <c r="D10" s="5" t="s">
        <v>151</v>
      </c>
      <c r="E10" s="5"/>
      <c r="F10" s="6"/>
      <c r="G10" s="6"/>
    </row>
    <row r="11" spans="1:7" ht="16.2" thickBot="1">
      <c r="A11" s="7"/>
      <c r="B11" s="7"/>
      <c r="C11" s="7"/>
      <c r="D11" s="5"/>
      <c r="E11" s="5"/>
    </row>
    <row r="12" spans="1:7" ht="16.2" thickBot="1">
      <c r="D12" s="14" t="s">
        <v>122</v>
      </c>
      <c r="E12" s="128" t="s">
        <v>231</v>
      </c>
      <c r="F12" s="128" t="s">
        <v>543</v>
      </c>
      <c r="G12" s="128" t="s">
        <v>498</v>
      </c>
    </row>
    <row r="13" spans="1:7" ht="16.2">
      <c r="D13" s="14" t="s">
        <v>153</v>
      </c>
      <c r="E13" s="132"/>
      <c r="F13" s="132"/>
      <c r="G13" s="132"/>
    </row>
    <row r="14" spans="1:7" ht="16.2" thickBot="1">
      <c r="D14" s="19" t="s">
        <v>123</v>
      </c>
      <c r="E14" s="133">
        <f>'JRW-7.3 (2)'!E43/100</f>
        <v>4.2500000000000003E-2</v>
      </c>
      <c r="F14" s="133">
        <f>'JRW-7.3 (2)'!E72/100</f>
        <v>4.4999999999999998E-2</v>
      </c>
      <c r="G14" s="133">
        <f>'JRW-7.3 (2)'!E89/100</f>
        <v>5.9583333333333328E-2</v>
      </c>
    </row>
    <row r="15" spans="1:7" ht="16.2">
      <c r="D15" s="14" t="s">
        <v>124</v>
      </c>
      <c r="E15" s="146"/>
      <c r="F15" s="146"/>
      <c r="G15" s="146"/>
    </row>
    <row r="16" spans="1:7" ht="16.2" thickBot="1">
      <c r="D16" s="19" t="s">
        <v>123</v>
      </c>
      <c r="E16" s="133">
        <f>'JRW-7.4 (2)'!C44/100</f>
        <v>0.05</v>
      </c>
      <c r="F16" s="133">
        <f>'JRW-7.4 (2)'!C76/100</f>
        <v>4.7500000000000001E-2</v>
      </c>
      <c r="G16" s="133">
        <f>'JRW-7.4 (2)'!C96/100</f>
        <v>5.333333333333333E-2</v>
      </c>
    </row>
    <row r="17" spans="4:7" ht="15.6">
      <c r="D17" s="129" t="s">
        <v>154</v>
      </c>
      <c r="E17" s="128"/>
      <c r="F17" s="128"/>
      <c r="G17" s="128"/>
    </row>
    <row r="18" spans="4:7" ht="19.5" customHeight="1" thickBot="1">
      <c r="D18" s="130" t="s">
        <v>125</v>
      </c>
      <c r="E18" s="133">
        <f>'JRW-7.4 (2)'!G44</f>
        <v>4.0900000000000006E-2</v>
      </c>
      <c r="F18" s="133">
        <f>'JRW-7.4 (2)'!G76</f>
        <v>4.1450000000000001E-2</v>
      </c>
      <c r="G18" s="133">
        <f>'JRW-7.4 (2)'!G96</f>
        <v>4.3025000000000001E-2</v>
      </c>
    </row>
    <row r="19" spans="4:7" ht="31.8" thickBot="1">
      <c r="D19" s="131" t="s">
        <v>391</v>
      </c>
      <c r="E19" s="147" t="s">
        <v>607</v>
      </c>
      <c r="F19" s="147" t="s">
        <v>608</v>
      </c>
      <c r="G19" s="147" t="s">
        <v>586</v>
      </c>
    </row>
    <row r="20" spans="4:7" ht="16.2" thickBot="1">
      <c r="D20" s="131" t="s">
        <v>534</v>
      </c>
      <c r="E20" s="637">
        <v>5.7500000000000002E-2</v>
      </c>
      <c r="F20" s="637">
        <v>5.7000000000000002E-2</v>
      </c>
      <c r="G20" s="637">
        <v>5.6500000000000002E-2</v>
      </c>
    </row>
    <row r="22" spans="4:7">
      <c r="E22" s="642"/>
      <c r="F22" s="642"/>
      <c r="G22" s="642"/>
    </row>
    <row r="23" spans="4:7">
      <c r="E23" s="642"/>
      <c r="F23" s="642"/>
      <c r="G23" s="642"/>
    </row>
    <row r="25" spans="4:7">
      <c r="E25" s="155"/>
      <c r="F25" s="955"/>
      <c r="G25" s="642"/>
    </row>
    <row r="27" spans="4:7">
      <c r="E27" s="155"/>
      <c r="F27" s="642"/>
      <c r="G27" s="642"/>
    </row>
  </sheetData>
  <pageMargins left="0.6" right="0.75" top="0.56000000000000005" bottom="0.56999999999999995" header="0.5" footer="0.5"/>
  <pageSetup scale="7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pageSetUpPr fitToPage="1"/>
  </sheetPr>
  <dimension ref="A1:H41"/>
  <sheetViews>
    <sheetView topLeftCell="A11" workbookViewId="0">
      <selection activeCell="F17" sqref="F17"/>
    </sheetView>
  </sheetViews>
  <sheetFormatPr defaultRowHeight="13.2"/>
  <cols>
    <col min="3" max="3" width="13.109375" customWidth="1"/>
    <col min="4" max="4" width="13.77734375" customWidth="1"/>
    <col min="5" max="5" width="12.44140625" customWidth="1"/>
    <col min="6" max="6" width="10.77734375" bestFit="1" customWidth="1"/>
    <col min="7" max="7" width="12" customWidth="1"/>
    <col min="8" max="8" width="9.21875" bestFit="1" customWidth="1"/>
  </cols>
  <sheetData>
    <row r="1" spans="1:7" ht="15.6">
      <c r="G1" s="12" t="s">
        <v>580</v>
      </c>
    </row>
    <row r="2" spans="1:7" ht="15.6">
      <c r="A2" s="7"/>
      <c r="F2" s="13"/>
      <c r="G2" s="1" t="s">
        <v>386</v>
      </c>
    </row>
    <row r="3" spans="1:7" ht="15.6">
      <c r="A3" s="7"/>
      <c r="F3" s="13"/>
      <c r="G3" s="1" t="s">
        <v>128</v>
      </c>
    </row>
    <row r="4" spans="1:7" ht="15.6">
      <c r="A4" s="3"/>
      <c r="F4" s="13"/>
      <c r="G4" s="87" t="s">
        <v>385</v>
      </c>
    </row>
    <row r="5" spans="1:7" ht="15.6">
      <c r="A5" s="3"/>
      <c r="D5" s="1"/>
      <c r="F5" s="13"/>
      <c r="G5" s="13"/>
    </row>
    <row r="7" spans="1:7" ht="15.6">
      <c r="C7" s="5" t="s">
        <v>386</v>
      </c>
      <c r="D7" s="24"/>
      <c r="E7" s="24"/>
      <c r="F7" s="24"/>
    </row>
    <row r="8" spans="1:7" ht="15.6">
      <c r="C8" s="5"/>
      <c r="D8" s="24"/>
      <c r="E8" s="24"/>
      <c r="F8" s="24"/>
    </row>
    <row r="9" spans="1:7" ht="15.6">
      <c r="C9" s="5" t="s">
        <v>578</v>
      </c>
      <c r="D9" s="6"/>
      <c r="E9" s="6"/>
      <c r="F9" s="6"/>
    </row>
    <row r="10" spans="1:7" ht="15.6">
      <c r="C10" s="5" t="s">
        <v>43</v>
      </c>
      <c r="D10" s="6"/>
      <c r="E10" s="6"/>
      <c r="F10" s="6"/>
    </row>
    <row r="11" spans="1:7" ht="15.6">
      <c r="C11" s="5"/>
      <c r="D11" s="6"/>
      <c r="E11" s="6"/>
      <c r="F11" s="6"/>
    </row>
    <row r="12" spans="1:7" ht="15.6">
      <c r="C12" s="28" t="s">
        <v>120</v>
      </c>
      <c r="D12" s="6"/>
      <c r="E12" s="6"/>
      <c r="F12" s="6"/>
    </row>
    <row r="13" spans="1:7" ht="16.2" thickBot="1">
      <c r="C13" s="28" t="s">
        <v>541</v>
      </c>
      <c r="D13" s="82"/>
      <c r="E13" s="82"/>
      <c r="F13" s="82"/>
    </row>
    <row r="14" spans="1:7" ht="15.6">
      <c r="C14" s="14" t="s">
        <v>42</v>
      </c>
      <c r="D14" s="15"/>
      <c r="E14" s="15"/>
      <c r="F14" s="16">
        <v>4.2500000000000003E-2</v>
      </c>
    </row>
    <row r="15" spans="1:7" ht="16.2" thickBot="1">
      <c r="C15" s="17" t="s">
        <v>56</v>
      </c>
      <c r="D15" s="7"/>
      <c r="E15" s="7"/>
      <c r="F15" s="947">
        <v>0.81</v>
      </c>
    </row>
    <row r="16" spans="1:7" ht="15.6">
      <c r="C16" s="18" t="s">
        <v>339</v>
      </c>
      <c r="D16" s="7"/>
      <c r="E16" s="7"/>
      <c r="F16" s="30">
        <v>0.05</v>
      </c>
    </row>
    <row r="17" spans="3:8" ht="16.2" thickBot="1">
      <c r="C17" s="19" t="s">
        <v>19</v>
      </c>
      <c r="D17" s="20"/>
      <c r="E17" s="20"/>
      <c r="F17" s="289">
        <f>F14+F15*F16</f>
        <v>8.3000000000000018E-2</v>
      </c>
      <c r="H17" s="497"/>
    </row>
    <row r="18" spans="3:8" ht="15.6">
      <c r="C18" s="4" t="s">
        <v>486</v>
      </c>
      <c r="D18" s="2"/>
      <c r="E18" s="2"/>
      <c r="F18" s="2"/>
    </row>
    <row r="19" spans="3:8" ht="15.6">
      <c r="C19" s="4" t="s">
        <v>487</v>
      </c>
      <c r="D19" s="2"/>
      <c r="E19" s="2"/>
      <c r="F19" s="2"/>
      <c r="G19" s="404"/>
    </row>
    <row r="20" spans="3:8">
      <c r="C20" s="4" t="s">
        <v>542</v>
      </c>
    </row>
    <row r="21" spans="3:8">
      <c r="C21" s="4"/>
    </row>
    <row r="22" spans="3:8" ht="15.6">
      <c r="C22" s="28" t="s">
        <v>121</v>
      </c>
      <c r="D22" s="6"/>
      <c r="E22" s="6"/>
      <c r="F22" s="6"/>
    </row>
    <row r="23" spans="3:8" ht="16.2" thickBot="1">
      <c r="C23" s="28" t="s">
        <v>544</v>
      </c>
      <c r="D23" s="82"/>
      <c r="E23" s="82"/>
      <c r="F23" s="82"/>
    </row>
    <row r="24" spans="3:8" ht="15.6">
      <c r="C24" s="14" t="s">
        <v>42</v>
      </c>
      <c r="D24" s="15"/>
      <c r="E24" s="15"/>
      <c r="F24" s="16">
        <v>4.2500000000000003E-2</v>
      </c>
    </row>
    <row r="25" spans="3:8" ht="15.6">
      <c r="C25" s="17" t="s">
        <v>56</v>
      </c>
      <c r="D25" s="7"/>
      <c r="E25" s="7"/>
      <c r="F25" s="21">
        <f>'JRW-8.3'!D78</f>
        <v>0.79916642906390845</v>
      </c>
    </row>
    <row r="26" spans="3:8" ht="15.6">
      <c r="C26" s="18" t="s">
        <v>339</v>
      </c>
      <c r="D26" s="7"/>
      <c r="E26" s="7"/>
      <c r="F26" s="30">
        <v>0.05</v>
      </c>
    </row>
    <row r="27" spans="3:8" ht="16.2" thickBot="1">
      <c r="C27" s="19" t="s">
        <v>19</v>
      </c>
      <c r="D27" s="20"/>
      <c r="E27" s="20"/>
      <c r="F27" s="289">
        <f>F24+F25*F26</f>
        <v>8.2458321453195427E-2</v>
      </c>
      <c r="H27" s="497"/>
    </row>
    <row r="28" spans="3:8" ht="15.6">
      <c r="C28" s="4" t="s">
        <v>486</v>
      </c>
      <c r="D28" s="2"/>
      <c r="E28" s="2"/>
      <c r="F28" s="2"/>
    </row>
    <row r="29" spans="3:8" ht="15.6">
      <c r="C29" s="4" t="s">
        <v>487</v>
      </c>
      <c r="D29" s="2"/>
      <c r="E29" s="2"/>
      <c r="F29" s="2"/>
    </row>
    <row r="30" spans="3:8" ht="15.6">
      <c r="C30" s="4" t="s">
        <v>542</v>
      </c>
      <c r="D30" s="2"/>
      <c r="E30" s="2"/>
      <c r="F30" s="2"/>
    </row>
    <row r="32" spans="3:8" ht="15.6">
      <c r="C32" s="28" t="s">
        <v>489</v>
      </c>
      <c r="D32" s="6"/>
      <c r="E32" s="6"/>
      <c r="F32" s="6"/>
    </row>
    <row r="33" spans="3:6" ht="16.2" thickBot="1">
      <c r="C33" s="28" t="s">
        <v>540</v>
      </c>
      <c r="D33" s="82"/>
      <c r="E33" s="82"/>
      <c r="F33" s="82"/>
    </row>
    <row r="34" spans="3:6" ht="15.6">
      <c r="C34" s="14" t="s">
        <v>42</v>
      </c>
      <c r="D34" s="15"/>
      <c r="E34" s="15"/>
      <c r="F34" s="16">
        <v>4.2500000000000003E-2</v>
      </c>
    </row>
    <row r="35" spans="3:6" ht="15.6">
      <c r="C35" s="17" t="s">
        <v>56</v>
      </c>
      <c r="D35" s="7"/>
      <c r="E35" s="7"/>
      <c r="F35" s="21">
        <f>'JRW-8.3'!D94</f>
        <v>0.807684553616278</v>
      </c>
    </row>
    <row r="36" spans="3:6" ht="15.6">
      <c r="C36" s="18" t="s">
        <v>339</v>
      </c>
      <c r="D36" s="7"/>
      <c r="E36" s="7"/>
      <c r="F36" s="30">
        <v>0.05</v>
      </c>
    </row>
    <row r="37" spans="3:6" ht="16.2" thickBot="1">
      <c r="C37" s="19" t="s">
        <v>19</v>
      </c>
      <c r="D37" s="20"/>
      <c r="E37" s="20"/>
      <c r="F37" s="289">
        <f>F34+F35*F36</f>
        <v>8.288422768081391E-2</v>
      </c>
    </row>
    <row r="38" spans="3:6" ht="15.6">
      <c r="C38" s="4" t="s">
        <v>486</v>
      </c>
      <c r="D38" s="2"/>
      <c r="E38" s="2"/>
      <c r="F38" s="2"/>
    </row>
    <row r="39" spans="3:6" ht="15.6">
      <c r="C39" s="4" t="s">
        <v>487</v>
      </c>
      <c r="D39" s="2"/>
      <c r="E39" s="2"/>
      <c r="F39" s="2"/>
    </row>
    <row r="40" spans="3:6">
      <c r="C40" s="4" t="s">
        <v>542</v>
      </c>
    </row>
    <row r="41" spans="3:6">
      <c r="C41" s="4"/>
    </row>
  </sheetData>
  <phoneticPr fontId="0" type="noConversion"/>
  <pageMargins left="2.23" right="0.75" top="0.55000000000000004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>
    <pageSetUpPr fitToPage="1"/>
  </sheetPr>
  <dimension ref="A1:N59"/>
  <sheetViews>
    <sheetView topLeftCell="A8" zoomScale="91" zoomScaleNormal="91" workbookViewId="0">
      <selection activeCell="I38" sqref="I38"/>
    </sheetView>
  </sheetViews>
  <sheetFormatPr defaultRowHeight="13.2"/>
  <sheetData>
    <row r="1" spans="1:14" ht="15.6">
      <c r="N1" s="12" t="s">
        <v>580</v>
      </c>
    </row>
    <row r="2" spans="1:14" ht="15.6">
      <c r="N2" s="1" t="s">
        <v>386</v>
      </c>
    </row>
    <row r="3" spans="1:14" ht="15.6">
      <c r="N3" s="1" t="s">
        <v>128</v>
      </c>
    </row>
    <row r="4" spans="1:14" ht="15.6">
      <c r="N4" s="1" t="s">
        <v>384</v>
      </c>
    </row>
    <row r="5" spans="1:14" ht="15.6">
      <c r="K5" s="87"/>
    </row>
    <row r="6" spans="1:14" ht="15.6">
      <c r="A6" s="5" t="s">
        <v>386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6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.6">
      <c r="A8" s="5" t="s">
        <v>207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.6">
      <c r="A9" s="5" t="s">
        <v>392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36" spans="1:11" ht="22.5" customHeight="1">
      <c r="A36" s="104" t="s">
        <v>163</v>
      </c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5.6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</row>
    <row r="59" spans="1:1">
      <c r="A59" s="86"/>
    </row>
  </sheetData>
  <phoneticPr fontId="80" type="noConversion"/>
  <pageMargins left="0.7" right="0.7" top="0.33999999999999997" bottom="0.28000000000000003" header="0.3" footer="0.3"/>
  <pageSetup scale="6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3">
    <pageSetUpPr fitToPage="1"/>
  </sheetPr>
  <dimension ref="A1:P96"/>
  <sheetViews>
    <sheetView showWhiteSpace="0" view="pageLayout" topLeftCell="A42" zoomScaleNormal="100" workbookViewId="0">
      <selection activeCell="H54" sqref="H54"/>
    </sheetView>
  </sheetViews>
  <sheetFormatPr defaultRowHeight="15.6"/>
  <cols>
    <col min="1" max="1" width="51.5546875" customWidth="1"/>
    <col min="2" max="2" width="9.77734375" bestFit="1" customWidth="1"/>
    <col min="3" max="3" width="9.21875" bestFit="1" customWidth="1"/>
    <col min="4" max="4" width="9" style="509"/>
  </cols>
  <sheetData>
    <row r="1" spans="1:4">
      <c r="D1" s="12" t="s">
        <v>580</v>
      </c>
    </row>
    <row r="2" spans="1:4">
      <c r="D2" s="1" t="s">
        <v>386</v>
      </c>
    </row>
    <row r="3" spans="1:4">
      <c r="D3" s="1" t="s">
        <v>128</v>
      </c>
    </row>
    <row r="4" spans="1:4">
      <c r="D4" s="87" t="s">
        <v>383</v>
      </c>
    </row>
    <row r="5" spans="1:4">
      <c r="A5" s="6"/>
      <c r="B5" s="6"/>
      <c r="C5" s="6"/>
    </row>
    <row r="20" spans="1:16" ht="16.2" thickBot="1">
      <c r="A20" s="150" t="s">
        <v>120</v>
      </c>
      <c r="B20" s="6"/>
      <c r="C20" s="6"/>
      <c r="D20" s="5"/>
    </row>
    <row r="21" spans="1:16" ht="16.2" thickBot="1">
      <c r="A21" s="469" t="s">
        <v>231</v>
      </c>
      <c r="B21" s="472"/>
      <c r="C21" s="472"/>
      <c r="D21" s="189"/>
    </row>
    <row r="22" spans="1:16" ht="16.2" thickBot="1">
      <c r="A22" s="512"/>
      <c r="B22" s="516" t="s">
        <v>490</v>
      </c>
      <c r="C22" s="618" t="s">
        <v>491</v>
      </c>
      <c r="D22" s="622" t="s">
        <v>2</v>
      </c>
    </row>
    <row r="23" spans="1:16" ht="16.2" thickBot="1">
      <c r="A23" s="886" t="s">
        <v>40</v>
      </c>
      <c r="B23" s="615" t="s">
        <v>14</v>
      </c>
      <c r="C23" s="877" t="s">
        <v>14</v>
      </c>
      <c r="D23" s="623" t="s">
        <v>14</v>
      </c>
    </row>
    <row r="24" spans="1:16">
      <c r="A24" s="883" t="s">
        <v>232</v>
      </c>
      <c r="B24" s="616">
        <v>0.9</v>
      </c>
      <c r="C24" s="884">
        <f t="shared" ref="C24:C47" si="0">(0.67*P24)+0.33</f>
        <v>0.85738371689024473</v>
      </c>
      <c r="D24" s="677">
        <f t="shared" ref="D24:D47" si="1">AVERAGE(B24:C24)</f>
        <v>0.87869185844512243</v>
      </c>
      <c r="E24" s="446"/>
      <c r="F24" s="446"/>
      <c r="G24" s="446"/>
      <c r="H24" s="446"/>
      <c r="I24" s="446"/>
      <c r="J24" s="446"/>
      <c r="K24" s="446"/>
      <c r="L24" s="446"/>
      <c r="O24" s="430" t="s">
        <v>346</v>
      </c>
      <c r="P24" s="430">
        <v>0.78713987595558899</v>
      </c>
    </row>
    <row r="25" spans="1:16">
      <c r="A25" s="332" t="s">
        <v>233</v>
      </c>
      <c r="B25" s="510">
        <v>0.9</v>
      </c>
      <c r="C25" s="882">
        <f t="shared" si="0"/>
        <v>0.7021151338752416</v>
      </c>
      <c r="D25" s="658">
        <f t="shared" si="1"/>
        <v>0.80105756693762076</v>
      </c>
      <c r="E25" s="446"/>
      <c r="F25" s="446"/>
      <c r="G25" s="446"/>
      <c r="H25" s="446"/>
      <c r="I25" s="446"/>
      <c r="J25" s="446"/>
      <c r="K25" s="446"/>
      <c r="L25" s="446"/>
      <c r="O25" s="430" t="s">
        <v>347</v>
      </c>
      <c r="P25" s="430">
        <v>0.55539572220185296</v>
      </c>
    </row>
    <row r="26" spans="1:16">
      <c r="A26" s="332" t="s">
        <v>235</v>
      </c>
      <c r="B26" s="510">
        <v>0.85</v>
      </c>
      <c r="C26" s="882">
        <f t="shared" si="0"/>
        <v>0.63230858211975238</v>
      </c>
      <c r="D26" s="658">
        <f t="shared" si="1"/>
        <v>0.74115429105987618</v>
      </c>
      <c r="E26" s="446"/>
      <c r="F26" s="446"/>
      <c r="G26" s="446"/>
      <c r="H26" s="446"/>
      <c r="I26" s="446"/>
      <c r="J26" s="446"/>
      <c r="K26" s="446"/>
      <c r="L26" s="446"/>
      <c r="O26" s="430" t="s">
        <v>349</v>
      </c>
      <c r="P26" s="430">
        <v>0.45120683898470498</v>
      </c>
    </row>
    <row r="27" spans="1:16">
      <c r="A27" s="365" t="s">
        <v>332</v>
      </c>
      <c r="B27" s="510">
        <v>0.95</v>
      </c>
      <c r="C27" s="882">
        <f t="shared" si="0"/>
        <v>0.68128840946477154</v>
      </c>
      <c r="D27" s="658">
        <f t="shared" si="1"/>
        <v>0.81564420473238575</v>
      </c>
      <c r="E27" s="7"/>
      <c r="F27" s="7"/>
      <c r="G27" s="7"/>
      <c r="H27" s="7"/>
      <c r="I27" s="7"/>
      <c r="J27" s="7"/>
      <c r="K27" s="7"/>
      <c r="L27" s="7"/>
      <c r="O27" s="430" t="s">
        <v>348</v>
      </c>
      <c r="P27" s="430">
        <v>0.52431105890264396</v>
      </c>
    </row>
    <row r="28" spans="1:16">
      <c r="A28" s="344" t="s">
        <v>238</v>
      </c>
      <c r="B28" s="882">
        <v>0.85</v>
      </c>
      <c r="C28" s="882">
        <f t="shared" si="0"/>
        <v>0.63552901707954623</v>
      </c>
      <c r="D28" s="658">
        <f t="shared" si="1"/>
        <v>0.74276450853977316</v>
      </c>
      <c r="E28" s="446"/>
      <c r="F28" s="446"/>
      <c r="G28" s="446"/>
      <c r="H28" s="446"/>
      <c r="I28" s="446"/>
      <c r="J28" s="446"/>
      <c r="K28" s="446"/>
      <c r="L28" s="446"/>
      <c r="O28" s="430" t="s">
        <v>350</v>
      </c>
      <c r="P28" s="430">
        <v>0.45601345832768098</v>
      </c>
    </row>
    <row r="29" spans="1:16">
      <c r="A29" s="344" t="s">
        <v>240</v>
      </c>
      <c r="B29" s="882">
        <v>0.75</v>
      </c>
      <c r="C29" s="882">
        <f t="shared" si="0"/>
        <v>0.58709160815276085</v>
      </c>
      <c r="D29" s="658">
        <f t="shared" si="1"/>
        <v>0.66854580407638042</v>
      </c>
      <c r="E29" s="446"/>
      <c r="F29" s="446"/>
      <c r="G29" s="446"/>
      <c r="H29" s="446"/>
      <c r="I29" s="446"/>
      <c r="J29" s="446"/>
      <c r="K29" s="446"/>
      <c r="L29" s="446"/>
      <c r="O29" s="430" t="s">
        <v>351</v>
      </c>
      <c r="P29" s="430">
        <v>0.38371881813844899</v>
      </c>
    </row>
    <row r="30" spans="1:16">
      <c r="A30" s="344" t="s">
        <v>266</v>
      </c>
      <c r="B30" s="882">
        <v>0.9</v>
      </c>
      <c r="C30" s="882">
        <f t="shared" si="0"/>
        <v>0.5560822893287134</v>
      </c>
      <c r="D30" s="658">
        <f t="shared" si="1"/>
        <v>0.72804114466435665</v>
      </c>
      <c r="E30" s="446"/>
      <c r="F30" s="446"/>
      <c r="G30" s="446"/>
      <c r="H30" s="446"/>
      <c r="I30" s="446"/>
      <c r="J30" s="446"/>
      <c r="K30" s="446"/>
      <c r="L30" s="446"/>
      <c r="O30" s="430" t="s">
        <v>352</v>
      </c>
      <c r="P30" s="430">
        <v>0.33743625272942301</v>
      </c>
    </row>
    <row r="31" spans="1:16">
      <c r="A31" s="332" t="s">
        <v>329</v>
      </c>
      <c r="B31" s="510">
        <v>1</v>
      </c>
      <c r="C31" s="882">
        <f t="shared" si="0"/>
        <v>0.62513714866935999</v>
      </c>
      <c r="D31" s="658">
        <f t="shared" si="1"/>
        <v>0.81256857433467999</v>
      </c>
      <c r="E31" s="446"/>
      <c r="F31" s="446"/>
      <c r="G31" s="446"/>
      <c r="H31" s="446"/>
      <c r="I31" s="446"/>
      <c r="J31" s="446"/>
      <c r="K31" s="446"/>
      <c r="L31" s="446"/>
      <c r="O31" s="430" t="s">
        <v>353</v>
      </c>
      <c r="P31" s="430">
        <v>0.44050320696919398</v>
      </c>
    </row>
    <row r="32" spans="1:16">
      <c r="A32" s="332" t="s">
        <v>336</v>
      </c>
      <c r="B32" s="510">
        <v>1</v>
      </c>
      <c r="C32" s="882">
        <f t="shared" si="0"/>
        <v>0.94568342022127405</v>
      </c>
      <c r="D32" s="658">
        <f t="shared" si="1"/>
        <v>0.97284171011063703</v>
      </c>
      <c r="E32" s="787"/>
      <c r="F32" s="787"/>
      <c r="G32" s="787"/>
      <c r="H32" s="787"/>
      <c r="I32" s="787"/>
      <c r="J32" s="787"/>
      <c r="K32" s="787"/>
      <c r="L32" s="787"/>
      <c r="O32" s="430" t="s">
        <v>354</v>
      </c>
      <c r="P32" s="430">
        <v>0.91893047794219995</v>
      </c>
    </row>
    <row r="33" spans="1:16">
      <c r="A33" s="463" t="s">
        <v>333</v>
      </c>
      <c r="B33" s="510">
        <v>0.95</v>
      </c>
      <c r="C33" s="882">
        <f t="shared" si="0"/>
        <v>0.80313182130017391</v>
      </c>
      <c r="D33" s="658">
        <f t="shared" si="1"/>
        <v>0.87656591065008693</v>
      </c>
      <c r="E33" s="787"/>
      <c r="F33" s="787"/>
      <c r="G33" s="787"/>
      <c r="H33" s="787"/>
      <c r="I33" s="787"/>
      <c r="J33" s="787"/>
      <c r="K33" s="787"/>
      <c r="L33" s="787"/>
      <c r="O33" s="430" t="s">
        <v>355</v>
      </c>
      <c r="P33" s="430">
        <v>0.70616689746294603</v>
      </c>
    </row>
    <row r="34" spans="1:16">
      <c r="A34" s="348" t="s">
        <v>301</v>
      </c>
      <c r="B34" s="510">
        <v>0.95</v>
      </c>
      <c r="C34" s="882">
        <f t="shared" si="0"/>
        <v>0.72152385593530322</v>
      </c>
      <c r="D34" s="658">
        <f t="shared" si="1"/>
        <v>0.83576192796765159</v>
      </c>
      <c r="E34" s="7"/>
      <c r="F34" s="7"/>
      <c r="G34" s="7"/>
      <c r="H34" s="7"/>
      <c r="I34" s="7"/>
      <c r="J34" s="7"/>
      <c r="K34" s="7"/>
      <c r="L34" s="7"/>
      <c r="O34" s="430" t="s">
        <v>356</v>
      </c>
      <c r="P34" s="430">
        <v>0.58436396408254199</v>
      </c>
    </row>
    <row r="35" spans="1:16">
      <c r="A35" s="332" t="s">
        <v>551</v>
      </c>
      <c r="B35" s="510" t="s">
        <v>566</v>
      </c>
      <c r="C35" s="882">
        <f t="shared" si="0"/>
        <v>0.73445368948831968</v>
      </c>
      <c r="D35" s="658">
        <f t="shared" si="1"/>
        <v>0.73445368948831968</v>
      </c>
      <c r="E35" s="788"/>
      <c r="F35" s="788"/>
      <c r="G35" s="788"/>
      <c r="H35" s="788"/>
      <c r="I35" s="788"/>
      <c r="J35" s="788"/>
      <c r="K35" s="788"/>
      <c r="L35" s="788"/>
      <c r="O35" s="430" t="s">
        <v>357</v>
      </c>
      <c r="P35" s="430">
        <v>0.60366222311689499</v>
      </c>
    </row>
    <row r="36" spans="1:16">
      <c r="A36" s="332" t="s">
        <v>243</v>
      </c>
      <c r="B36" s="510">
        <v>0.85</v>
      </c>
      <c r="C36" s="882">
        <f t="shared" si="0"/>
        <v>0.72416289059873795</v>
      </c>
      <c r="D36" s="658">
        <f t="shared" si="1"/>
        <v>0.78708144529936896</v>
      </c>
      <c r="E36" s="446"/>
      <c r="F36" s="446"/>
      <c r="G36" s="446"/>
      <c r="H36" s="446"/>
      <c r="I36" s="446"/>
      <c r="J36" s="446"/>
      <c r="K36" s="446"/>
      <c r="L36" s="446"/>
      <c r="O36" s="430" t="s">
        <v>539</v>
      </c>
      <c r="P36" s="430">
        <v>0.58830282178916105</v>
      </c>
    </row>
    <row r="37" spans="1:16">
      <c r="A37" s="332" t="s">
        <v>255</v>
      </c>
      <c r="B37" s="511">
        <v>0.8</v>
      </c>
      <c r="C37" s="882">
        <f t="shared" si="0"/>
        <v>0.71696779223356311</v>
      </c>
      <c r="D37" s="658">
        <f t="shared" si="1"/>
        <v>0.75848389611678158</v>
      </c>
      <c r="E37" s="788"/>
      <c r="F37" s="788"/>
      <c r="G37" s="788"/>
      <c r="H37" s="788"/>
      <c r="I37" s="788"/>
      <c r="J37" s="788"/>
      <c r="K37" s="788"/>
      <c r="L37" s="788"/>
      <c r="O37" s="430" t="s">
        <v>358</v>
      </c>
      <c r="P37" s="430">
        <v>0.57756386900531798</v>
      </c>
    </row>
    <row r="38" spans="1:16">
      <c r="A38" s="350" t="s">
        <v>311</v>
      </c>
      <c r="B38" s="510">
        <v>1.05</v>
      </c>
      <c r="C38" s="882">
        <f t="shared" si="0"/>
        <v>0.79455058238039233</v>
      </c>
      <c r="D38" s="658">
        <f t="shared" si="1"/>
        <v>0.92227529119019613</v>
      </c>
      <c r="E38" s="446"/>
      <c r="F38" s="446"/>
      <c r="G38" s="446"/>
      <c r="H38" s="446"/>
      <c r="I38" s="446"/>
      <c r="J38" s="446"/>
      <c r="K38" s="446"/>
      <c r="L38" s="446"/>
      <c r="O38" s="430" t="s">
        <v>389</v>
      </c>
      <c r="P38" s="430">
        <v>0.69335907817969</v>
      </c>
    </row>
    <row r="39" spans="1:16">
      <c r="A39" s="332" t="s">
        <v>245</v>
      </c>
      <c r="B39" s="510">
        <v>0.95</v>
      </c>
      <c r="C39" s="882">
        <f t="shared" si="0"/>
        <v>0.6903776376793922</v>
      </c>
      <c r="D39" s="658">
        <f t="shared" si="1"/>
        <v>0.82018881883969608</v>
      </c>
      <c r="E39" s="446"/>
      <c r="F39" s="446"/>
      <c r="G39" s="446"/>
      <c r="H39" s="446"/>
      <c r="I39" s="446"/>
      <c r="J39" s="446"/>
      <c r="K39" s="446"/>
      <c r="L39" s="446"/>
      <c r="O39" s="430" t="s">
        <v>359</v>
      </c>
      <c r="P39" s="430">
        <v>0.53787707116327199</v>
      </c>
    </row>
    <row r="40" spans="1:16">
      <c r="A40" s="348" t="s">
        <v>338</v>
      </c>
      <c r="B40" s="510">
        <v>1.05</v>
      </c>
      <c r="C40" s="882">
        <f t="shared" si="0"/>
        <v>0.64331368906311059</v>
      </c>
      <c r="D40" s="658">
        <f t="shared" si="1"/>
        <v>0.84665684453155532</v>
      </c>
      <c r="E40" s="446"/>
      <c r="F40" s="446"/>
      <c r="G40" s="446"/>
      <c r="H40" s="446"/>
      <c r="I40" s="446"/>
      <c r="J40" s="446"/>
      <c r="K40" s="446"/>
      <c r="L40" s="446"/>
      <c r="O40" s="430" t="s">
        <v>360</v>
      </c>
      <c r="P40" s="430">
        <v>0.46763237173598599</v>
      </c>
    </row>
    <row r="41" spans="1:16">
      <c r="A41" s="332" t="s">
        <v>247</v>
      </c>
      <c r="B41" s="510">
        <v>0.95</v>
      </c>
      <c r="C41" s="882">
        <f t="shared" si="0"/>
        <v>0.81699560104627744</v>
      </c>
      <c r="D41" s="658">
        <f t="shared" si="1"/>
        <v>0.88349780052313864</v>
      </c>
      <c r="E41" s="446"/>
      <c r="F41" s="446"/>
      <c r="G41" s="446"/>
      <c r="H41" s="446"/>
      <c r="I41" s="446"/>
      <c r="J41" s="446"/>
      <c r="K41" s="446"/>
      <c r="L41" s="446"/>
      <c r="O41" s="430" t="s">
        <v>361</v>
      </c>
      <c r="P41" s="430">
        <v>0.72685910603921999</v>
      </c>
    </row>
    <row r="42" spans="1:16">
      <c r="A42" s="332" t="s">
        <v>249</v>
      </c>
      <c r="B42" s="510">
        <v>0.95</v>
      </c>
      <c r="C42" s="882">
        <f t="shared" si="0"/>
        <v>0.66804749999167357</v>
      </c>
      <c r="D42" s="658">
        <f t="shared" si="1"/>
        <v>0.80902374999583682</v>
      </c>
      <c r="E42" s="446"/>
      <c r="F42" s="446"/>
      <c r="G42" s="446"/>
      <c r="H42" s="446"/>
      <c r="I42" s="446"/>
      <c r="J42" s="446"/>
      <c r="K42" s="446"/>
      <c r="L42" s="446"/>
      <c r="O42" s="430" t="s">
        <v>362</v>
      </c>
      <c r="P42" s="430">
        <v>0.50454850745025903</v>
      </c>
    </row>
    <row r="43" spans="1:16">
      <c r="A43" s="332" t="s">
        <v>554</v>
      </c>
      <c r="B43" s="510">
        <v>1.1499999999999999</v>
      </c>
      <c r="C43" s="882">
        <f t="shared" si="0"/>
        <v>0.72830099763170075</v>
      </c>
      <c r="D43" s="658">
        <f t="shared" si="1"/>
        <v>0.93915049881585033</v>
      </c>
      <c r="E43" s="788"/>
      <c r="F43" s="788"/>
      <c r="G43" s="788"/>
      <c r="H43" s="788"/>
      <c r="I43" s="788"/>
      <c r="J43" s="788"/>
      <c r="K43" s="788"/>
      <c r="L43" s="788"/>
      <c r="O43" s="430" t="s">
        <v>363</v>
      </c>
      <c r="P43" s="430">
        <v>0.59447910094283696</v>
      </c>
    </row>
    <row r="44" spans="1:16">
      <c r="A44" s="332" t="s">
        <v>556</v>
      </c>
      <c r="B44" s="510">
        <v>0.95</v>
      </c>
      <c r="C44" s="882">
        <f t="shared" si="0"/>
        <v>0.88585506039975703</v>
      </c>
      <c r="D44" s="658">
        <f t="shared" si="1"/>
        <v>0.91792753019987849</v>
      </c>
      <c r="E44" s="788"/>
      <c r="F44" s="788"/>
      <c r="G44" s="788"/>
      <c r="H44" s="788"/>
      <c r="I44" s="788"/>
      <c r="J44" s="788"/>
      <c r="K44" s="788"/>
      <c r="L44" s="788"/>
      <c r="O44" s="430" t="s">
        <v>538</v>
      </c>
      <c r="P44" s="430">
        <v>0.82963441850709996</v>
      </c>
    </row>
    <row r="45" spans="1:16">
      <c r="A45" s="332" t="s">
        <v>267</v>
      </c>
      <c r="B45" s="510">
        <v>0.95</v>
      </c>
      <c r="C45" s="882">
        <f t="shared" si="0"/>
        <v>0.73891149344733698</v>
      </c>
      <c r="D45" s="658">
        <f t="shared" si="1"/>
        <v>0.84445574672366841</v>
      </c>
      <c r="E45" s="446"/>
      <c r="F45" s="446"/>
      <c r="G45" s="446"/>
      <c r="H45" s="446"/>
      <c r="I45" s="446"/>
      <c r="J45" s="446"/>
      <c r="K45" s="446"/>
      <c r="L45" s="446"/>
      <c r="O45" s="430" t="s">
        <v>537</v>
      </c>
      <c r="P45" s="430">
        <v>0.61031566186169695</v>
      </c>
    </row>
    <row r="46" spans="1:16">
      <c r="A46" s="350" t="s">
        <v>265</v>
      </c>
      <c r="B46" s="510">
        <v>0.85</v>
      </c>
      <c r="C46" s="882">
        <f t="shared" si="0"/>
        <v>0.6657849027456384</v>
      </c>
      <c r="D46" s="658">
        <f t="shared" si="1"/>
        <v>0.75789245137281913</v>
      </c>
      <c r="E46" s="446"/>
      <c r="F46" s="446"/>
      <c r="G46" s="446"/>
      <c r="H46" s="446"/>
      <c r="I46" s="446"/>
      <c r="J46" s="446"/>
      <c r="K46" s="446"/>
      <c r="L46" s="446"/>
      <c r="O46" s="430" t="s">
        <v>364</v>
      </c>
      <c r="P46" s="430">
        <v>0.50117149663528104</v>
      </c>
    </row>
    <row r="47" spans="1:16" ht="16.2" thickBot="1">
      <c r="A47" s="353" t="s">
        <v>251</v>
      </c>
      <c r="B47" s="617">
        <v>0.85</v>
      </c>
      <c r="C47" s="885">
        <f t="shared" si="0"/>
        <v>0.60174775029809791</v>
      </c>
      <c r="D47" s="683">
        <f t="shared" si="1"/>
        <v>0.725873875149049</v>
      </c>
      <c r="E47" s="446"/>
      <c r="F47" s="446"/>
      <c r="G47" s="446"/>
      <c r="H47" s="446"/>
      <c r="I47" s="446"/>
      <c r="J47" s="446"/>
      <c r="K47" s="446"/>
      <c r="L47" s="446"/>
      <c r="O47" s="430" t="s">
        <v>365</v>
      </c>
      <c r="P47" s="430">
        <v>0.40559365716133999</v>
      </c>
    </row>
    <row r="48" spans="1:16">
      <c r="A48" s="878" t="s">
        <v>1</v>
      </c>
      <c r="B48" s="879">
        <f>AVERAGE(B24:B44)</f>
        <v>0.93499999999999983</v>
      </c>
      <c r="C48" s="880">
        <f>AVERAGE(C24:C44)</f>
        <v>0.72144287826428888</v>
      </c>
      <c r="D48" s="881">
        <f>AVERAGE(D24:D44)</f>
        <v>0.82344652697710452</v>
      </c>
      <c r="E48" s="446"/>
      <c r="F48" s="446"/>
      <c r="G48" s="446"/>
      <c r="H48" s="446"/>
      <c r="I48" s="446"/>
      <c r="J48" s="446"/>
      <c r="K48" s="446"/>
      <c r="L48" s="446"/>
      <c r="O48" s="430" t="s">
        <v>366</v>
      </c>
      <c r="P48" s="430">
        <v>0.37816649360617599</v>
      </c>
    </row>
    <row r="49" spans="1:16" ht="16.2" thickBot="1">
      <c r="A49" s="520" t="s">
        <v>24</v>
      </c>
      <c r="B49" s="514">
        <f>MEDIAN(B24:B44)</f>
        <v>0.95</v>
      </c>
      <c r="C49" s="621">
        <f>MEDIAN(C24:C44)</f>
        <v>0.71696779223356311</v>
      </c>
      <c r="D49" s="625">
        <f>MEDIAN(D24:D47)</f>
        <v>0.81410638953353287</v>
      </c>
    </row>
    <row r="50" spans="1:16">
      <c r="A50" s="638" t="s">
        <v>568</v>
      </c>
      <c r="B50" s="135"/>
    </row>
    <row r="51" spans="1:16">
      <c r="A51" s="638"/>
      <c r="B51" s="135"/>
    </row>
    <row r="52" spans="1:16">
      <c r="A52" s="222"/>
      <c r="B52" s="135"/>
    </row>
    <row r="53" spans="1:16" ht="16.2" thickBot="1">
      <c r="A53" s="150" t="s">
        <v>121</v>
      </c>
      <c r="B53" s="225"/>
      <c r="C53" s="6"/>
      <c r="D53" s="5"/>
    </row>
    <row r="54" spans="1:16" ht="16.2" thickBot="1">
      <c r="A54" s="524" t="s">
        <v>543</v>
      </c>
      <c r="B54" s="525"/>
      <c r="C54" s="875"/>
      <c r="D54" s="192"/>
    </row>
    <row r="55" spans="1:16">
      <c r="A55" s="519"/>
      <c r="B55" s="513" t="s">
        <v>490</v>
      </c>
      <c r="C55" s="618" t="s">
        <v>491</v>
      </c>
      <c r="D55" s="622" t="s">
        <v>2</v>
      </c>
    </row>
    <row r="56" spans="1:16" ht="16.5" customHeight="1" thickBot="1">
      <c r="A56" s="615" t="s">
        <v>40</v>
      </c>
      <c r="B56" s="876" t="s">
        <v>14</v>
      </c>
      <c r="C56" s="877" t="s">
        <v>14</v>
      </c>
      <c r="D56" s="623" t="s">
        <v>14</v>
      </c>
    </row>
    <row r="57" spans="1:16">
      <c r="A57" s="883" t="s">
        <v>232</v>
      </c>
      <c r="B57" s="616">
        <v>0.9</v>
      </c>
      <c r="C57" s="884">
        <f t="shared" ref="C57:C76" si="2">(0.67*P57)+0.33</f>
        <v>0.7021151338752416</v>
      </c>
      <c r="D57" s="677">
        <f t="shared" ref="D57:D76" si="3">AVERAGE(B57:C57)</f>
        <v>0.80105756693762076</v>
      </c>
      <c r="E57" s="446"/>
      <c r="F57" s="446"/>
      <c r="G57" s="446"/>
      <c r="H57" s="446"/>
      <c r="I57" s="446"/>
      <c r="J57" s="446"/>
      <c r="K57" s="446"/>
      <c r="L57" s="446"/>
      <c r="O57" s="430" t="s">
        <v>347</v>
      </c>
      <c r="P57" s="430">
        <v>0.55539572220185296</v>
      </c>
    </row>
    <row r="58" spans="1:16">
      <c r="A58" s="332" t="s">
        <v>233</v>
      </c>
      <c r="B58" s="510">
        <v>0.9</v>
      </c>
      <c r="C58" s="882">
        <f t="shared" si="2"/>
        <v>0.63230858211975238</v>
      </c>
      <c r="D58" s="658">
        <f t="shared" si="3"/>
        <v>0.7661542910598762</v>
      </c>
      <c r="E58" s="7"/>
      <c r="F58" s="7"/>
      <c r="G58" s="7"/>
      <c r="H58" s="7"/>
      <c r="I58" s="7"/>
      <c r="J58" s="7"/>
      <c r="K58" s="7"/>
      <c r="L58" s="7"/>
      <c r="O58" s="430" t="s">
        <v>349</v>
      </c>
      <c r="P58" s="430">
        <v>0.45120683898470498</v>
      </c>
    </row>
    <row r="59" spans="1:16">
      <c r="A59" s="332" t="s">
        <v>235</v>
      </c>
      <c r="B59" s="510">
        <v>0.85</v>
      </c>
      <c r="C59" s="882">
        <f t="shared" si="2"/>
        <v>0.68128840946477154</v>
      </c>
      <c r="D59" s="658">
        <f t="shared" si="3"/>
        <v>0.7656442047323857</v>
      </c>
      <c r="E59" s="7"/>
      <c r="F59" s="7"/>
      <c r="G59" s="7"/>
      <c r="H59" s="7"/>
      <c r="I59" s="7"/>
      <c r="J59" s="7"/>
      <c r="K59" s="7"/>
      <c r="L59" s="7"/>
      <c r="O59" s="430" t="s">
        <v>348</v>
      </c>
      <c r="P59" s="430">
        <v>0.52431105890264396</v>
      </c>
    </row>
    <row r="60" spans="1:16">
      <c r="A60" s="365" t="s">
        <v>332</v>
      </c>
      <c r="B60" s="510">
        <v>0.95</v>
      </c>
      <c r="C60" s="882">
        <f t="shared" si="2"/>
        <v>0.63552901707954623</v>
      </c>
      <c r="D60" s="658">
        <f t="shared" si="3"/>
        <v>0.79276450853977309</v>
      </c>
      <c r="E60" s="7"/>
      <c r="F60" s="7"/>
      <c r="G60" s="7"/>
      <c r="H60" s="7"/>
      <c r="I60" s="7"/>
      <c r="J60" s="7"/>
      <c r="K60" s="7"/>
      <c r="L60" s="7"/>
      <c r="O60" s="430" t="s">
        <v>350</v>
      </c>
      <c r="P60" s="430">
        <v>0.45601345832768098</v>
      </c>
    </row>
    <row r="61" spans="1:16">
      <c r="A61" s="684" t="s">
        <v>561</v>
      </c>
      <c r="B61" s="685">
        <v>1.05</v>
      </c>
      <c r="C61" s="882">
        <f t="shared" si="2"/>
        <v>0.78229434382185126</v>
      </c>
      <c r="D61" s="658">
        <f t="shared" si="3"/>
        <v>0.91614717191092565</v>
      </c>
      <c r="E61" s="103"/>
      <c r="F61" s="430"/>
      <c r="G61" s="430"/>
      <c r="H61" s="430"/>
      <c r="I61" s="430"/>
      <c r="J61" s="430"/>
      <c r="L61" s="628"/>
      <c r="O61" s="430" t="s">
        <v>536</v>
      </c>
      <c r="P61" s="430">
        <v>0.67506618480873304</v>
      </c>
    </row>
    <row r="62" spans="1:16">
      <c r="A62" s="344" t="s">
        <v>238</v>
      </c>
      <c r="B62" s="882">
        <v>0.85</v>
      </c>
      <c r="C62" s="882">
        <f t="shared" si="2"/>
        <v>0.58709160815276085</v>
      </c>
      <c r="D62" s="658">
        <f t="shared" si="3"/>
        <v>0.71854580407638036</v>
      </c>
      <c r="E62" s="103"/>
      <c r="F62" s="430"/>
      <c r="G62" s="430"/>
      <c r="H62" s="430"/>
      <c r="I62" s="430"/>
      <c r="J62" s="430"/>
      <c r="L62" s="628"/>
      <c r="O62" s="430" t="s">
        <v>351</v>
      </c>
      <c r="P62" s="430">
        <v>0.38371881813844899</v>
      </c>
    </row>
    <row r="63" spans="1:16">
      <c r="A63" s="344" t="s">
        <v>266</v>
      </c>
      <c r="B63" s="882">
        <v>0.9</v>
      </c>
      <c r="C63" s="882">
        <f t="shared" si="2"/>
        <v>0.62513714866935999</v>
      </c>
      <c r="D63" s="658">
        <f t="shared" si="3"/>
        <v>0.76256857433467995</v>
      </c>
      <c r="E63" s="446"/>
      <c r="F63" s="446"/>
      <c r="G63" s="446"/>
      <c r="H63" s="446"/>
      <c r="I63" s="446"/>
      <c r="J63" s="446"/>
      <c r="K63" s="446"/>
      <c r="L63" s="446"/>
      <c r="O63" s="430" t="s">
        <v>353</v>
      </c>
      <c r="P63" s="430">
        <v>0.44050320696919398</v>
      </c>
    </row>
    <row r="64" spans="1:16">
      <c r="A64" s="332" t="s">
        <v>336</v>
      </c>
      <c r="B64" s="510">
        <v>1</v>
      </c>
      <c r="C64" s="882">
        <f t="shared" si="2"/>
        <v>0.80313182130017391</v>
      </c>
      <c r="D64" s="658">
        <f t="shared" si="3"/>
        <v>0.90156591065008695</v>
      </c>
      <c r="E64" s="446"/>
      <c r="F64" s="446"/>
      <c r="G64" s="446"/>
      <c r="H64" s="446"/>
      <c r="I64" s="446"/>
      <c r="J64" s="446"/>
      <c r="K64" s="446"/>
      <c r="L64" s="446"/>
      <c r="O64" s="430" t="s">
        <v>355</v>
      </c>
      <c r="P64" s="430">
        <v>0.70616689746294603</v>
      </c>
    </row>
    <row r="65" spans="1:16">
      <c r="A65" s="463" t="s">
        <v>333</v>
      </c>
      <c r="B65" s="510">
        <v>0.95</v>
      </c>
      <c r="C65" s="882">
        <f t="shared" si="2"/>
        <v>0.72152385593530322</v>
      </c>
      <c r="D65" s="658">
        <f t="shared" si="3"/>
        <v>0.83576192796765159</v>
      </c>
      <c r="E65" s="7"/>
      <c r="F65" s="7"/>
      <c r="G65" s="7"/>
      <c r="H65" s="7"/>
      <c r="I65" s="7"/>
      <c r="J65" s="7"/>
      <c r="K65" s="7"/>
      <c r="L65" s="7"/>
      <c r="O65" s="430" t="s">
        <v>356</v>
      </c>
      <c r="P65" s="430">
        <v>0.58436396408254199</v>
      </c>
    </row>
    <row r="66" spans="1:16">
      <c r="A66" s="332" t="s">
        <v>243</v>
      </c>
      <c r="B66" s="510">
        <v>0.85</v>
      </c>
      <c r="C66" s="882">
        <f t="shared" si="2"/>
        <v>0.71696779223356311</v>
      </c>
      <c r="D66" s="658">
        <f t="shared" si="3"/>
        <v>0.7834838961167816</v>
      </c>
      <c r="E66" s="788"/>
      <c r="F66" s="788"/>
      <c r="G66" s="788"/>
      <c r="H66" s="788"/>
      <c r="I66" s="788"/>
      <c r="J66" s="788"/>
      <c r="K66" s="788"/>
      <c r="L66" s="788"/>
      <c r="O66" s="430" t="s">
        <v>358</v>
      </c>
      <c r="P66" s="430">
        <v>0.57756386900531798</v>
      </c>
    </row>
    <row r="67" spans="1:16">
      <c r="A67" s="332" t="s">
        <v>255</v>
      </c>
      <c r="B67" s="511">
        <v>0.8</v>
      </c>
      <c r="C67" s="882">
        <f t="shared" si="2"/>
        <v>0.79455058238039233</v>
      </c>
      <c r="D67" s="658">
        <f t="shared" si="3"/>
        <v>0.79727529119019613</v>
      </c>
      <c r="E67" s="446"/>
      <c r="F67" s="446"/>
      <c r="G67" s="446"/>
      <c r="H67" s="446"/>
      <c r="I67" s="446"/>
      <c r="J67" s="446"/>
      <c r="K67" s="446"/>
      <c r="L67" s="446"/>
      <c r="O67" s="430" t="s">
        <v>389</v>
      </c>
      <c r="P67" s="430">
        <v>0.69335907817969</v>
      </c>
    </row>
    <row r="68" spans="1:16">
      <c r="A68" s="350" t="s">
        <v>311</v>
      </c>
      <c r="B68" s="510">
        <v>1.05</v>
      </c>
      <c r="C68" s="882">
        <f t="shared" si="2"/>
        <v>0.6903776376793922</v>
      </c>
      <c r="D68" s="658">
        <f t="shared" si="3"/>
        <v>0.87018881883969612</v>
      </c>
      <c r="E68" s="103"/>
      <c r="F68" s="430"/>
      <c r="G68" s="430"/>
      <c r="H68" s="430"/>
      <c r="I68" s="430"/>
      <c r="J68" s="430"/>
      <c r="K68" s="103"/>
      <c r="L68" s="628"/>
      <c r="O68" s="430" t="s">
        <v>359</v>
      </c>
      <c r="P68" s="430">
        <v>0.53787707116327199</v>
      </c>
    </row>
    <row r="69" spans="1:16">
      <c r="A69" s="365" t="s">
        <v>511</v>
      </c>
      <c r="B69" s="510">
        <v>0.95</v>
      </c>
      <c r="C69" s="882">
        <f t="shared" si="2"/>
        <v>0.66494313056236454</v>
      </c>
      <c r="D69" s="658">
        <f t="shared" si="3"/>
        <v>0.80747156528118225</v>
      </c>
      <c r="E69" s="103"/>
      <c r="F69" s="430"/>
      <c r="G69" s="430"/>
      <c r="H69" s="430"/>
      <c r="I69" s="430"/>
      <c r="J69" s="430"/>
      <c r="K69" s="103"/>
      <c r="L69" s="870"/>
      <c r="O69" s="430" t="s">
        <v>512</v>
      </c>
      <c r="P69" s="430">
        <v>0.49991512024233498</v>
      </c>
    </row>
    <row r="70" spans="1:16">
      <c r="A70" s="332" t="s">
        <v>245</v>
      </c>
      <c r="B70" s="510">
        <v>0.95</v>
      </c>
      <c r="C70" s="882">
        <f t="shared" si="2"/>
        <v>0.64331368906311059</v>
      </c>
      <c r="D70" s="658">
        <f t="shared" si="3"/>
        <v>0.79665684453155527</v>
      </c>
      <c r="E70" s="103"/>
      <c r="F70" s="430"/>
      <c r="G70" s="430"/>
      <c r="H70" s="430"/>
      <c r="I70" s="430"/>
      <c r="J70" s="430"/>
      <c r="K70" s="103"/>
      <c r="L70" s="870"/>
      <c r="O70" s="430" t="s">
        <v>360</v>
      </c>
      <c r="P70" s="430">
        <v>0.46763237173598599</v>
      </c>
    </row>
    <row r="71" spans="1:16">
      <c r="A71" s="348" t="s">
        <v>338</v>
      </c>
      <c r="B71" s="510">
        <v>1.05</v>
      </c>
      <c r="C71" s="882">
        <f t="shared" si="2"/>
        <v>0.81699560104627744</v>
      </c>
      <c r="D71" s="658">
        <f t="shared" si="3"/>
        <v>0.93349780052313869</v>
      </c>
      <c r="E71" s="103"/>
      <c r="F71" s="430"/>
      <c r="G71" s="430"/>
      <c r="H71" s="430"/>
      <c r="I71" s="430"/>
      <c r="J71" s="430"/>
      <c r="K71" s="103"/>
      <c r="L71" s="870"/>
      <c r="O71" s="430" t="s">
        <v>361</v>
      </c>
      <c r="P71" s="430">
        <v>0.72685910603921999</v>
      </c>
    </row>
    <row r="72" spans="1:16">
      <c r="A72" s="332" t="s">
        <v>247</v>
      </c>
      <c r="B72" s="510">
        <v>0.95</v>
      </c>
      <c r="C72" s="882">
        <f t="shared" si="2"/>
        <v>0.66804749999167357</v>
      </c>
      <c r="D72" s="658">
        <f t="shared" si="3"/>
        <v>0.80902374999583682</v>
      </c>
      <c r="E72" s="103"/>
      <c r="F72" s="430"/>
      <c r="G72" s="430"/>
      <c r="H72" s="430"/>
      <c r="I72" s="430"/>
      <c r="J72" s="430"/>
      <c r="K72" s="103"/>
      <c r="L72" s="870"/>
      <c r="O72" s="430" t="s">
        <v>362</v>
      </c>
      <c r="P72" s="430">
        <v>0.50454850745025903</v>
      </c>
    </row>
    <row r="73" spans="1:16">
      <c r="A73" s="332" t="s">
        <v>249</v>
      </c>
      <c r="B73" s="510">
        <v>0.95</v>
      </c>
      <c r="C73" s="882">
        <f t="shared" si="2"/>
        <v>0.72830099763170075</v>
      </c>
      <c r="D73" s="658">
        <f t="shared" si="3"/>
        <v>0.83915049881585035</v>
      </c>
      <c r="E73" s="103"/>
      <c r="F73" s="430"/>
      <c r="G73" s="430"/>
      <c r="H73" s="430"/>
      <c r="I73" s="430"/>
      <c r="J73" s="430"/>
      <c r="K73" s="103"/>
      <c r="L73" s="870"/>
      <c r="O73" s="430" t="s">
        <v>363</v>
      </c>
      <c r="P73" s="430">
        <v>0.59447910094283696</v>
      </c>
    </row>
    <row r="74" spans="1:16">
      <c r="A74" s="332" t="s">
        <v>267</v>
      </c>
      <c r="B74" s="510">
        <v>0.95</v>
      </c>
      <c r="C74" s="882">
        <f t="shared" si="2"/>
        <v>0.6657849027456384</v>
      </c>
      <c r="D74" s="658">
        <f t="shared" si="3"/>
        <v>0.80789245137281918</v>
      </c>
      <c r="E74" s="446"/>
      <c r="F74" s="446"/>
      <c r="G74" s="446"/>
      <c r="H74" s="446"/>
      <c r="I74" s="446"/>
      <c r="J74" s="446"/>
      <c r="K74" s="446"/>
      <c r="L74" s="446"/>
      <c r="O74" s="430" t="s">
        <v>364</v>
      </c>
      <c r="P74" s="430">
        <v>0.50117149663528104</v>
      </c>
    </row>
    <row r="75" spans="1:16">
      <c r="A75" s="350" t="s">
        <v>265</v>
      </c>
      <c r="B75" s="510">
        <v>0.85</v>
      </c>
      <c r="C75" s="882">
        <f t="shared" si="2"/>
        <v>0.60174775029809791</v>
      </c>
      <c r="D75" s="658">
        <f t="shared" si="3"/>
        <v>0.725873875149049</v>
      </c>
      <c r="E75" s="446"/>
      <c r="F75" s="446"/>
      <c r="G75" s="446"/>
      <c r="H75" s="446"/>
      <c r="I75" s="446"/>
      <c r="J75" s="446"/>
      <c r="K75" s="446"/>
      <c r="L75" s="446"/>
      <c r="O75" s="430" t="s">
        <v>365</v>
      </c>
      <c r="P75" s="430">
        <v>0.40559365716133999</v>
      </c>
    </row>
    <row r="76" spans="1:16" ht="16.2" thickBot="1">
      <c r="A76" s="353" t="s">
        <v>251</v>
      </c>
      <c r="B76" s="617">
        <v>0.85</v>
      </c>
      <c r="C76" s="885">
        <f t="shared" si="2"/>
        <v>0.58337155071613789</v>
      </c>
      <c r="D76" s="683">
        <f t="shared" si="3"/>
        <v>0.71668577535806888</v>
      </c>
      <c r="E76" s="446"/>
      <c r="F76" s="446"/>
      <c r="G76" s="446"/>
      <c r="H76" s="446"/>
      <c r="I76" s="446"/>
      <c r="J76" s="446"/>
      <c r="K76" s="446"/>
      <c r="L76" s="446"/>
      <c r="O76" s="430" t="s">
        <v>366</v>
      </c>
      <c r="P76" s="430">
        <v>0.37816649360617599</v>
      </c>
    </row>
    <row r="77" spans="1:16">
      <c r="A77" s="878" t="s">
        <v>1</v>
      </c>
      <c r="B77" s="879">
        <f>AVERAGE(B46:B68)</f>
        <v>0.9146875000000001</v>
      </c>
      <c r="C77" s="880">
        <f>AVERAGE(C46:C68)</f>
        <v>0.69239120351585592</v>
      </c>
      <c r="D77" s="881">
        <f>AVERAGE(D57:D76)</f>
        <v>0.80737052636917761</v>
      </c>
    </row>
    <row r="78" spans="1:16" ht="16.2" thickBot="1">
      <c r="A78" s="520" t="s">
        <v>24</v>
      </c>
      <c r="B78" s="514">
        <f>MEDIAN(B46:B68)</f>
        <v>0.9</v>
      </c>
      <c r="C78" s="621">
        <f>MEDIAN(C46:C68)</f>
        <v>0.6962463857773169</v>
      </c>
      <c r="D78" s="625">
        <f>MEDIAN(D57:D76)</f>
        <v>0.79916642906390845</v>
      </c>
    </row>
    <row r="79" spans="1:16">
      <c r="A79" s="638" t="s">
        <v>568</v>
      </c>
      <c r="B79" s="135"/>
    </row>
    <row r="80" spans="1:16">
      <c r="A80" s="638"/>
      <c r="B80" s="135"/>
    </row>
    <row r="81" spans="1:16" ht="16.2" thickBot="1">
      <c r="A81" s="150" t="s">
        <v>489</v>
      </c>
      <c r="B81" s="225"/>
      <c r="C81" s="6"/>
      <c r="D81" s="5"/>
    </row>
    <row r="82" spans="1:16" ht="16.2" thickBot="1">
      <c r="A82" s="469" t="s">
        <v>498</v>
      </c>
      <c r="B82" s="874"/>
      <c r="C82" s="472"/>
      <c r="D82" s="189"/>
    </row>
    <row r="83" spans="1:16">
      <c r="A83" s="519"/>
      <c r="B83" s="513" t="s">
        <v>490</v>
      </c>
      <c r="C83" s="618" t="s">
        <v>491</v>
      </c>
      <c r="D83" s="622" t="s">
        <v>2</v>
      </c>
    </row>
    <row r="84" spans="1:16" ht="16.2" thickBot="1">
      <c r="A84" s="517" t="s">
        <v>40</v>
      </c>
      <c r="B84" s="518" t="s">
        <v>14</v>
      </c>
      <c r="C84" s="626" t="s">
        <v>14</v>
      </c>
      <c r="D84" s="629" t="s">
        <v>14</v>
      </c>
      <c r="E84" s="7"/>
      <c r="N84" s="7"/>
      <c r="O84" s="7"/>
    </row>
    <row r="85" spans="1:16">
      <c r="A85" s="871" t="s">
        <v>503</v>
      </c>
      <c r="B85" s="872">
        <v>0.85</v>
      </c>
      <c r="C85" s="627">
        <f t="shared" ref="C85:C92" si="4">(0.67*P85)+0.33</f>
        <v>0.77571720781406528</v>
      </c>
      <c r="D85" s="873">
        <f t="shared" ref="D85:D92" si="5">AVERAGE(B85:C85)</f>
        <v>0.81285860390703268</v>
      </c>
      <c r="E85" s="7"/>
      <c r="L85" s="619"/>
      <c r="N85" s="7"/>
      <c r="O85" s="430" t="s">
        <v>504</v>
      </c>
      <c r="P85" s="430">
        <v>0.66524956390158996</v>
      </c>
    </row>
    <row r="86" spans="1:16">
      <c r="A86" s="344" t="s">
        <v>506</v>
      </c>
      <c r="B86" s="510">
        <v>0.9</v>
      </c>
      <c r="C86" s="627">
        <f t="shared" si="4"/>
        <v>0.73879871128472707</v>
      </c>
      <c r="D86" s="393">
        <f t="shared" si="5"/>
        <v>0.81939935564236355</v>
      </c>
      <c r="E86" s="7"/>
      <c r="L86" s="613"/>
      <c r="N86" s="7"/>
      <c r="O86" s="430" t="s">
        <v>507</v>
      </c>
      <c r="P86" s="430">
        <v>0.610147330275712</v>
      </c>
    </row>
    <row r="87" spans="1:16">
      <c r="A87" s="365" t="s">
        <v>508</v>
      </c>
      <c r="B87" s="510">
        <v>1</v>
      </c>
      <c r="C87" s="627">
        <f t="shared" si="4"/>
        <v>0.74501436099167195</v>
      </c>
      <c r="D87" s="393">
        <f t="shared" si="5"/>
        <v>0.87250718049583598</v>
      </c>
      <c r="E87" s="7"/>
      <c r="L87" s="613"/>
      <c r="N87" s="7"/>
      <c r="O87" s="430" t="s">
        <v>509</v>
      </c>
      <c r="P87" s="430">
        <v>0.61942441939055504</v>
      </c>
    </row>
    <row r="88" spans="1:16">
      <c r="A88" s="365" t="s">
        <v>511</v>
      </c>
      <c r="B88" s="510">
        <v>0.95</v>
      </c>
      <c r="C88" s="627">
        <f t="shared" si="4"/>
        <v>0.66494313056236454</v>
      </c>
      <c r="D88" s="393">
        <f t="shared" si="5"/>
        <v>0.80747156528118225</v>
      </c>
      <c r="E88" s="7"/>
      <c r="L88" s="613"/>
      <c r="N88" s="7"/>
      <c r="O88" s="430" t="s">
        <v>512</v>
      </c>
      <c r="P88" s="430">
        <v>0.49991512024233498</v>
      </c>
    </row>
    <row r="89" spans="1:16">
      <c r="A89" s="632" t="s">
        <v>525</v>
      </c>
      <c r="B89" s="510">
        <v>0.85</v>
      </c>
      <c r="C89" s="627">
        <f t="shared" si="4"/>
        <v>0.70746210399702214</v>
      </c>
      <c r="D89" s="393">
        <f t="shared" si="5"/>
        <v>0.77873105199851111</v>
      </c>
      <c r="E89" s="7"/>
      <c r="L89" s="613"/>
      <c r="N89" s="7"/>
      <c r="O89" s="430" t="s">
        <v>515</v>
      </c>
      <c r="P89" s="430">
        <v>0.56337627462242101</v>
      </c>
    </row>
    <row r="90" spans="1:16">
      <c r="A90" s="632" t="s">
        <v>526</v>
      </c>
      <c r="B90" s="510">
        <v>0.85</v>
      </c>
      <c r="C90" s="627">
        <f t="shared" si="4"/>
        <v>0.76579508390274753</v>
      </c>
      <c r="D90" s="393">
        <f t="shared" si="5"/>
        <v>0.80789754195137375</v>
      </c>
      <c r="E90" s="7"/>
      <c r="L90" s="613"/>
      <c r="N90" s="7"/>
      <c r="O90" s="430" t="s">
        <v>518</v>
      </c>
      <c r="P90" s="430">
        <v>0.65044042373544397</v>
      </c>
    </row>
    <row r="91" spans="1:16">
      <c r="A91" s="711" t="s">
        <v>531</v>
      </c>
      <c r="B91" s="521">
        <v>0.9</v>
      </c>
      <c r="C91" s="627">
        <f t="shared" si="4"/>
        <v>0.5740525163494391</v>
      </c>
      <c r="D91" s="393">
        <f t="shared" si="5"/>
        <v>0.73702625817471956</v>
      </c>
      <c r="E91" s="7"/>
      <c r="L91" s="613"/>
      <c r="N91" s="7"/>
      <c r="O91" s="430" t="s">
        <v>521</v>
      </c>
      <c r="P91" s="430">
        <v>0.36425748708871503</v>
      </c>
    </row>
    <row r="92" spans="1:16" ht="16.2" thickBot="1">
      <c r="A92" s="353" t="s">
        <v>522</v>
      </c>
      <c r="B92" s="617">
        <v>0.85</v>
      </c>
      <c r="C92" s="627">
        <f t="shared" si="4"/>
        <v>0.68211945648553185</v>
      </c>
      <c r="D92" s="624">
        <f t="shared" si="5"/>
        <v>0.76605972824276591</v>
      </c>
      <c r="E92" s="7"/>
      <c r="L92" s="620"/>
      <c r="O92" s="430" t="s">
        <v>523</v>
      </c>
      <c r="P92" s="430">
        <v>0.52555142759034601</v>
      </c>
    </row>
    <row r="93" spans="1:16">
      <c r="A93" s="272" t="s">
        <v>1</v>
      </c>
      <c r="B93" s="522">
        <f>AVERAGE(B85:B92)</f>
        <v>0.89374999999999993</v>
      </c>
      <c r="C93" s="523">
        <f t="shared" ref="C93:D93" si="6">AVERAGE(C85:C92)</f>
        <v>0.70673782142344621</v>
      </c>
      <c r="D93" s="630">
        <f t="shared" si="6"/>
        <v>0.80024391071172318</v>
      </c>
      <c r="E93" s="7"/>
    </row>
    <row r="94" spans="1:16" ht="16.2" thickBot="1">
      <c r="A94" s="520" t="s">
        <v>24</v>
      </c>
      <c r="B94" s="514">
        <f>MEDIAN(B85:B92)</f>
        <v>0.875</v>
      </c>
      <c r="C94" s="515">
        <f t="shared" ref="C94:D94" si="7">MEDIAN(C85:C92)</f>
        <v>0.72313040764087466</v>
      </c>
      <c r="D94" s="631">
        <f t="shared" si="7"/>
        <v>0.807684553616278</v>
      </c>
      <c r="E94" s="7"/>
    </row>
    <row r="95" spans="1:16">
      <c r="A95" s="638" t="s">
        <v>568</v>
      </c>
      <c r="B95" s="135"/>
      <c r="C95" s="7"/>
      <c r="E95" s="7"/>
    </row>
    <row r="96" spans="1:16">
      <c r="C96" s="7"/>
      <c r="E96" s="7"/>
    </row>
  </sheetData>
  <phoneticPr fontId="65" type="noConversion"/>
  <pageMargins left="2.68" right="0.7" top="0.35" bottom="0.3" header="0.3" footer="0.3"/>
  <pageSetup scale="3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pageSetUpPr fitToPage="1"/>
  </sheetPr>
  <dimension ref="A1:F28"/>
  <sheetViews>
    <sheetView workbookViewId="0">
      <selection activeCell="A7" sqref="A7"/>
    </sheetView>
  </sheetViews>
  <sheetFormatPr defaultColWidth="8.77734375" defaultRowHeight="13.2"/>
  <cols>
    <col min="1" max="1" width="22.77734375" style="103" customWidth="1"/>
    <col min="2" max="2" width="25" style="103" customWidth="1"/>
    <col min="3" max="3" width="26.44140625" style="103" customWidth="1"/>
    <col min="4" max="4" width="30.77734375" style="103" customWidth="1"/>
    <col min="5" max="16384" width="8.77734375" style="103"/>
  </cols>
  <sheetData>
    <row r="1" spans="1:6" ht="15.6">
      <c r="D1" s="12" t="s">
        <v>580</v>
      </c>
    </row>
    <row r="2" spans="1:6" ht="15.6">
      <c r="D2" s="1" t="s">
        <v>386</v>
      </c>
    </row>
    <row r="3" spans="1:6" ht="15.6">
      <c r="D3" s="1" t="s">
        <v>128</v>
      </c>
    </row>
    <row r="4" spans="1:6" ht="15.6">
      <c r="D4" s="87" t="s">
        <v>382</v>
      </c>
    </row>
    <row r="5" spans="1:6" ht="15.6">
      <c r="E5" s="91"/>
    </row>
    <row r="6" spans="1:6" ht="15.6">
      <c r="A6" s="101" t="s">
        <v>386</v>
      </c>
      <c r="B6" s="102"/>
      <c r="C6" s="102"/>
      <c r="D6" s="102"/>
    </row>
    <row r="7" spans="1:6" ht="15.75" customHeight="1">
      <c r="A7" s="105" t="s">
        <v>126</v>
      </c>
      <c r="B7" s="105"/>
      <c r="C7" s="106"/>
      <c r="D7" s="107"/>
    </row>
    <row r="8" spans="1:6" hidden="1"/>
    <row r="9" spans="1:6" ht="13.8" thickBot="1">
      <c r="F9" s="108"/>
    </row>
    <row r="10" spans="1:6" ht="17.25" customHeight="1">
      <c r="A10" s="290"/>
      <c r="B10" s="109" t="s">
        <v>165</v>
      </c>
      <c r="C10" s="110" t="s">
        <v>31</v>
      </c>
      <c r="D10" s="111" t="s">
        <v>166</v>
      </c>
      <c r="E10" s="100"/>
    </row>
    <row r="11" spans="1:6" ht="16.2" thickBot="1">
      <c r="A11" s="291"/>
      <c r="B11" s="112" t="s">
        <v>167</v>
      </c>
      <c r="C11" s="113"/>
      <c r="D11" s="114" t="s">
        <v>168</v>
      </c>
      <c r="E11" s="100"/>
    </row>
    <row r="12" spans="1:6" ht="15.6">
      <c r="A12" s="291" t="s">
        <v>169</v>
      </c>
      <c r="B12" s="115" t="s">
        <v>170</v>
      </c>
      <c r="C12" s="116" t="s">
        <v>171</v>
      </c>
      <c r="D12" s="117" t="s">
        <v>172</v>
      </c>
      <c r="E12" s="100"/>
    </row>
    <row r="13" spans="1:6" ht="15.6">
      <c r="A13" s="291" t="s">
        <v>173</v>
      </c>
      <c r="B13" s="118" t="s">
        <v>174</v>
      </c>
      <c r="C13" s="119" t="s">
        <v>175</v>
      </c>
      <c r="D13" s="120" t="s">
        <v>176</v>
      </c>
      <c r="E13" s="100"/>
    </row>
    <row r="14" spans="1:6" ht="15.6">
      <c r="A14" s="291" t="s">
        <v>177</v>
      </c>
      <c r="B14" s="118" t="s">
        <v>178</v>
      </c>
      <c r="C14" s="119" t="s">
        <v>179</v>
      </c>
      <c r="D14" s="120" t="s">
        <v>180</v>
      </c>
      <c r="E14" s="100"/>
    </row>
    <row r="15" spans="1:6" ht="15.6">
      <c r="A15" s="291"/>
      <c r="B15" s="118"/>
      <c r="C15" s="119" t="s">
        <v>181</v>
      </c>
      <c r="D15" s="120" t="s">
        <v>182</v>
      </c>
      <c r="E15" s="100"/>
    </row>
    <row r="16" spans="1:6" ht="16.2" thickBot="1">
      <c r="A16" s="291"/>
      <c r="B16" s="121"/>
      <c r="C16" s="122" t="s">
        <v>183</v>
      </c>
      <c r="D16" s="123" t="s">
        <v>184</v>
      </c>
      <c r="E16" s="100"/>
    </row>
    <row r="17" spans="1:5" ht="15.6">
      <c r="A17" s="294" t="s">
        <v>185</v>
      </c>
      <c r="B17" s="118" t="s">
        <v>186</v>
      </c>
      <c r="C17" s="119" t="s">
        <v>187</v>
      </c>
      <c r="D17" s="120" t="s">
        <v>188</v>
      </c>
      <c r="E17" s="100"/>
    </row>
    <row r="18" spans="1:5" ht="15.6">
      <c r="A18" s="291" t="s">
        <v>189</v>
      </c>
      <c r="B18" s="118" t="s">
        <v>190</v>
      </c>
      <c r="C18" s="119" t="s">
        <v>191</v>
      </c>
      <c r="D18" s="120" t="s">
        <v>192</v>
      </c>
      <c r="E18" s="100"/>
    </row>
    <row r="19" spans="1:5" ht="15.6">
      <c r="A19" s="291"/>
      <c r="B19" s="118" t="s">
        <v>193</v>
      </c>
      <c r="C19" s="119" t="s">
        <v>194</v>
      </c>
      <c r="D19" s="120" t="s">
        <v>12</v>
      </c>
      <c r="E19" s="100"/>
    </row>
    <row r="20" spans="1:5" ht="15.6">
      <c r="A20" s="292"/>
      <c r="B20" s="118" t="s">
        <v>195</v>
      </c>
      <c r="C20" s="119"/>
      <c r="D20" s="120"/>
      <c r="E20" s="100"/>
    </row>
    <row r="21" spans="1:5" ht="15.6">
      <c r="A21" s="292"/>
      <c r="B21" s="118" t="s">
        <v>196</v>
      </c>
      <c r="C21" s="119" t="s">
        <v>197</v>
      </c>
      <c r="D21" s="120"/>
      <c r="E21" s="100"/>
    </row>
    <row r="22" spans="1:5" ht="15.6">
      <c r="A22" s="292"/>
      <c r="B22" s="118" t="s">
        <v>198</v>
      </c>
      <c r="C22" s="119" t="s">
        <v>199</v>
      </c>
      <c r="D22" s="120"/>
      <c r="E22" s="100"/>
    </row>
    <row r="23" spans="1:5" ht="16.2" thickBot="1">
      <c r="A23" s="293"/>
      <c r="B23" s="121" t="s">
        <v>200</v>
      </c>
      <c r="C23" s="122" t="s">
        <v>201</v>
      </c>
      <c r="D23" s="123"/>
      <c r="E23" s="100"/>
    </row>
    <row r="24" spans="1:5" ht="15.6">
      <c r="A24" s="124" t="s">
        <v>202</v>
      </c>
      <c r="B24" s="125"/>
      <c r="C24" s="125"/>
      <c r="D24" s="125"/>
      <c r="E24" s="100"/>
    </row>
    <row r="25" spans="1:5" ht="12" customHeight="1">
      <c r="A25" s="100"/>
      <c r="B25" s="125"/>
      <c r="D25" s="125"/>
      <c r="E25" s="100"/>
    </row>
    <row r="28" spans="1:5">
      <c r="A28" s="126"/>
    </row>
  </sheetData>
  <phoneticPr fontId="85" type="noConversion"/>
  <pageMargins left="0.7" right="0.7" top="0.75" bottom="0.75" header="0.3" footer="0.3"/>
  <pageSetup scale="8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123"/>
  <sheetViews>
    <sheetView zoomScale="75" zoomScaleNormal="75" workbookViewId="0">
      <selection sqref="A1:L76"/>
    </sheetView>
  </sheetViews>
  <sheetFormatPr defaultColWidth="9.109375" defaultRowHeight="13.2"/>
  <cols>
    <col min="1" max="1" width="13.77734375" style="48" customWidth="1"/>
    <col min="2" max="2" width="14.5546875" style="48" customWidth="1"/>
    <col min="3" max="3" width="42.77734375" style="48" customWidth="1"/>
    <col min="4" max="4" width="14.44140625" style="48" customWidth="1"/>
    <col min="5" max="5" width="19.109375" style="48" customWidth="1"/>
    <col min="6" max="6" width="46.21875" style="48" customWidth="1"/>
    <col min="7" max="7" width="12" style="48" customWidth="1"/>
    <col min="8" max="8" width="8.109375" style="48" customWidth="1"/>
    <col min="9" max="9" width="10.44140625" style="48" customWidth="1"/>
    <col min="10" max="10" width="10.21875" style="48" bestFit="1" customWidth="1"/>
    <col min="11" max="11" width="9.109375" style="48"/>
    <col min="12" max="12" width="13.77734375" style="48" customWidth="1"/>
    <col min="13" max="16384" width="9.109375" style="48"/>
  </cols>
  <sheetData>
    <row r="1" spans="1:13" ht="15.6">
      <c r="A1"/>
      <c r="B1"/>
      <c r="C1"/>
      <c r="D1"/>
      <c r="E1"/>
      <c r="F1"/>
      <c r="H1" s="51"/>
      <c r="I1" s="51"/>
      <c r="J1" s="51"/>
      <c r="K1" s="51"/>
      <c r="L1" s="12" t="s">
        <v>580</v>
      </c>
    </row>
    <row r="2" spans="1:13" ht="15.6">
      <c r="A2" s="7"/>
      <c r="B2"/>
      <c r="C2"/>
      <c r="D2"/>
      <c r="E2"/>
      <c r="F2" s="13"/>
      <c r="H2" s="51"/>
      <c r="I2" s="51"/>
      <c r="J2" s="51"/>
      <c r="K2" s="51"/>
      <c r="L2" s="1" t="s">
        <v>386</v>
      </c>
      <c r="M2" s="50"/>
    </row>
    <row r="3" spans="1:13" ht="15.6">
      <c r="A3" s="7"/>
      <c r="B3"/>
      <c r="C3"/>
      <c r="D3"/>
      <c r="E3"/>
      <c r="F3" s="13" t="s">
        <v>328</v>
      </c>
      <c r="G3" s="1"/>
      <c r="H3" s="51"/>
      <c r="I3" s="51"/>
      <c r="J3" s="51"/>
      <c r="K3" s="51"/>
      <c r="L3" s="1" t="s">
        <v>368</v>
      </c>
      <c r="M3" s="50"/>
    </row>
    <row r="4" spans="1:13" ht="20.399999999999999">
      <c r="A4" s="956"/>
      <c r="B4" s="956"/>
      <c r="C4" s="956"/>
      <c r="D4" s="956"/>
      <c r="E4" s="956"/>
      <c r="F4" s="956"/>
      <c r="G4" s="956"/>
      <c r="H4" s="956"/>
      <c r="I4" s="956"/>
      <c r="J4" s="956"/>
      <c r="K4" s="956"/>
      <c r="L4" s="956"/>
      <c r="M4" s="50"/>
    </row>
    <row r="5" spans="1:13" ht="17.399999999999999">
      <c r="A5" s="957" t="s">
        <v>128</v>
      </c>
      <c r="B5" s="957"/>
      <c r="C5" s="957"/>
      <c r="D5" s="957"/>
      <c r="E5" s="957"/>
      <c r="F5" s="957"/>
      <c r="G5" s="957"/>
      <c r="H5" s="957"/>
      <c r="I5" s="957"/>
      <c r="J5" s="957"/>
      <c r="K5" s="957"/>
      <c r="L5" s="957"/>
      <c r="M5" s="50"/>
    </row>
    <row r="6" spans="1:13" ht="15.6">
      <c r="A6" s="52"/>
      <c r="B6" s="53"/>
      <c r="C6" s="84"/>
      <c r="D6" s="84"/>
      <c r="E6" s="84"/>
      <c r="F6" s="84"/>
      <c r="G6" s="84"/>
      <c r="H6" s="84"/>
      <c r="I6" s="84"/>
      <c r="J6" s="84"/>
      <c r="K6" s="84"/>
      <c r="L6" s="51"/>
      <c r="M6" s="50"/>
    </row>
    <row r="7" spans="1:13" ht="16.2" thickBot="1">
      <c r="A7" s="52" t="s">
        <v>569</v>
      </c>
      <c r="B7" s="53"/>
      <c r="C7" s="84"/>
      <c r="D7" s="84"/>
      <c r="E7" s="84"/>
      <c r="F7" s="84"/>
      <c r="G7" s="84"/>
      <c r="H7" s="84"/>
      <c r="I7" s="84"/>
      <c r="J7" s="84"/>
      <c r="K7" s="84"/>
      <c r="L7" s="84"/>
      <c r="M7" s="50"/>
    </row>
    <row r="8" spans="1:13" ht="15.6">
      <c r="A8" s="55"/>
      <c r="B8" s="55"/>
      <c r="C8" s="59"/>
      <c r="D8" s="57" t="s">
        <v>63</v>
      </c>
      <c r="E8" s="57" t="s">
        <v>64</v>
      </c>
      <c r="F8" s="60"/>
      <c r="G8" s="57" t="s">
        <v>65</v>
      </c>
      <c r="H8" s="59" t="s">
        <v>44</v>
      </c>
      <c r="I8" s="59"/>
      <c r="J8" s="59" t="s">
        <v>66</v>
      </c>
      <c r="K8" s="60"/>
      <c r="L8" s="61" t="s">
        <v>24</v>
      </c>
      <c r="M8" s="50"/>
    </row>
    <row r="9" spans="1:13" ht="16.2" thickBot="1">
      <c r="A9" s="62" t="s">
        <v>45</v>
      </c>
      <c r="B9" s="62" t="s">
        <v>45</v>
      </c>
      <c r="C9" s="63" t="s">
        <v>46</v>
      </c>
      <c r="D9" s="64" t="s">
        <v>67</v>
      </c>
      <c r="E9" s="64" t="s">
        <v>68</v>
      </c>
      <c r="F9" s="65" t="s">
        <v>69</v>
      </c>
      <c r="G9" s="64" t="s">
        <v>70</v>
      </c>
      <c r="H9" s="64" t="s">
        <v>47</v>
      </c>
      <c r="I9" s="64" t="s">
        <v>48</v>
      </c>
      <c r="J9" s="64" t="s">
        <v>49</v>
      </c>
      <c r="K9" s="64" t="s">
        <v>1</v>
      </c>
      <c r="L9" s="271"/>
      <c r="M9" s="50"/>
    </row>
    <row r="10" spans="1:13" ht="15.6">
      <c r="A10" s="67" t="s">
        <v>71</v>
      </c>
      <c r="B10" s="67" t="s">
        <v>71</v>
      </c>
      <c r="C10" s="51"/>
      <c r="D10" s="51"/>
      <c r="E10" s="51"/>
      <c r="F10" s="51"/>
      <c r="G10" s="51"/>
      <c r="H10" s="51"/>
      <c r="I10" s="51"/>
      <c r="J10" s="49"/>
      <c r="K10" s="49"/>
      <c r="L10" s="68"/>
      <c r="M10" s="50"/>
    </row>
    <row r="11" spans="1:13" ht="15.6">
      <c r="A11" s="67"/>
      <c r="B11" s="67"/>
      <c r="C11" s="51" t="s">
        <v>27</v>
      </c>
      <c r="D11" s="49">
        <v>2016</v>
      </c>
      <c r="E11" s="49" t="s">
        <v>271</v>
      </c>
      <c r="F11" s="51" t="s">
        <v>72</v>
      </c>
      <c r="G11" s="49" t="s">
        <v>28</v>
      </c>
      <c r="H11" s="69"/>
      <c r="I11" s="49"/>
      <c r="J11" s="70"/>
      <c r="K11" s="23">
        <f>0.12-0.06</f>
        <v>0.06</v>
      </c>
      <c r="L11" s="68"/>
      <c r="M11" s="50"/>
    </row>
    <row r="12" spans="1:13" ht="15.6">
      <c r="A12" s="67"/>
      <c r="B12" s="67"/>
      <c r="C12" s="70"/>
      <c r="D12" s="71"/>
      <c r="E12" s="70"/>
      <c r="F12" s="51"/>
      <c r="G12" s="49" t="s">
        <v>29</v>
      </c>
      <c r="H12" s="69"/>
      <c r="I12" s="49"/>
      <c r="J12" s="70"/>
      <c r="K12" s="23">
        <f>0.1-0.056</f>
        <v>4.4000000000000004E-2</v>
      </c>
      <c r="L12" s="46"/>
      <c r="M12" s="50"/>
    </row>
    <row r="13" spans="1:13" ht="15.6">
      <c r="A13" s="67"/>
      <c r="B13" s="67"/>
      <c r="C13" s="51" t="s">
        <v>206</v>
      </c>
      <c r="D13" s="49">
        <v>2024</v>
      </c>
      <c r="E13" s="49" t="s">
        <v>570</v>
      </c>
      <c r="F13" s="51" t="s">
        <v>72</v>
      </c>
      <c r="G13" s="49" t="s">
        <v>28</v>
      </c>
      <c r="H13" s="69"/>
      <c r="I13" s="49"/>
      <c r="J13" s="51"/>
      <c r="K13" s="23">
        <v>6.8000000000000005E-2</v>
      </c>
      <c r="L13" s="46"/>
      <c r="M13" s="50"/>
    </row>
    <row r="14" spans="1:13" ht="15.6">
      <c r="A14" s="67"/>
      <c r="B14" s="67"/>
      <c r="C14" s="51"/>
      <c r="D14" s="49"/>
      <c r="E14" s="51"/>
      <c r="F14" s="51"/>
      <c r="G14" s="49" t="s">
        <v>29</v>
      </c>
      <c r="H14" s="69"/>
      <c r="I14" s="49"/>
      <c r="J14" s="51"/>
      <c r="K14" s="23">
        <v>5.2299999999999999E-2</v>
      </c>
      <c r="L14" s="46"/>
      <c r="M14" s="50"/>
    </row>
    <row r="15" spans="1:13" ht="15.6">
      <c r="A15" s="67"/>
      <c r="B15" s="67"/>
      <c r="C15" s="51" t="s">
        <v>318</v>
      </c>
      <c r="D15" s="49">
        <v>2023</v>
      </c>
      <c r="E15" s="49" t="s">
        <v>424</v>
      </c>
      <c r="F15" s="51" t="s">
        <v>72</v>
      </c>
      <c r="G15" s="49" t="s">
        <v>28</v>
      </c>
      <c r="H15" s="69"/>
      <c r="I15" s="49"/>
      <c r="J15" s="70"/>
      <c r="K15" s="23">
        <v>6.4000000000000001E-2</v>
      </c>
      <c r="L15" s="46"/>
      <c r="M15" s="50"/>
    </row>
    <row r="16" spans="1:13" ht="15.6">
      <c r="A16" s="67"/>
      <c r="B16" s="67"/>
      <c r="C16" s="70"/>
      <c r="D16" s="71"/>
      <c r="E16" s="70"/>
      <c r="F16" s="51"/>
      <c r="G16" s="49" t="s">
        <v>29</v>
      </c>
      <c r="H16" s="69"/>
      <c r="I16" s="49"/>
      <c r="J16" s="70"/>
      <c r="K16" s="23">
        <v>4.5999999999999999E-2</v>
      </c>
      <c r="L16" s="46"/>
      <c r="M16" s="50"/>
    </row>
    <row r="17" spans="1:13" ht="15.6">
      <c r="A17" s="67"/>
      <c r="B17" s="67"/>
      <c r="C17" s="51" t="s">
        <v>143</v>
      </c>
      <c r="D17" s="49">
        <v>2008</v>
      </c>
      <c r="E17" s="49" t="s">
        <v>144</v>
      </c>
      <c r="F17" s="51" t="s">
        <v>72</v>
      </c>
      <c r="G17" s="49" t="s">
        <v>29</v>
      </c>
      <c r="H17" s="69"/>
      <c r="I17" s="49"/>
      <c r="J17" s="51"/>
      <c r="K17" s="23">
        <v>4.4999999999999998E-2</v>
      </c>
      <c r="L17" s="46"/>
      <c r="M17" s="50"/>
    </row>
    <row r="18" spans="1:13" ht="15.6">
      <c r="A18" s="67"/>
      <c r="B18" s="67"/>
      <c r="C18" s="51"/>
      <c r="D18" s="49"/>
      <c r="E18" s="51"/>
      <c r="F18" s="51"/>
      <c r="G18" s="49"/>
      <c r="H18" s="69"/>
      <c r="I18" s="49"/>
      <c r="J18" s="51"/>
      <c r="K18" s="23"/>
      <c r="L18" s="46"/>
      <c r="M18" s="50"/>
    </row>
    <row r="19" spans="1:13" ht="15.6">
      <c r="A19" s="67"/>
      <c r="B19" s="67"/>
      <c r="C19" s="51" t="s">
        <v>145</v>
      </c>
      <c r="D19" s="49">
        <v>2006</v>
      </c>
      <c r="E19" s="49" t="s">
        <v>73</v>
      </c>
      <c r="F19" s="51" t="s">
        <v>72</v>
      </c>
      <c r="G19" s="49" t="s">
        <v>28</v>
      </c>
      <c r="H19" s="69"/>
      <c r="I19" s="49"/>
      <c r="J19" s="51"/>
      <c r="K19" s="23">
        <v>7.0000000000000007E-2</v>
      </c>
      <c r="L19" s="46"/>
      <c r="M19" s="50"/>
    </row>
    <row r="20" spans="1:13" ht="15.6">
      <c r="A20" s="67"/>
      <c r="B20" s="67"/>
      <c r="C20" s="51"/>
      <c r="D20" s="49"/>
      <c r="E20" s="51"/>
      <c r="F20" s="51"/>
      <c r="G20" s="49" t="s">
        <v>29</v>
      </c>
      <c r="H20" s="69"/>
      <c r="I20" s="49"/>
      <c r="J20" s="51"/>
      <c r="K20" s="23">
        <v>5.5E-2</v>
      </c>
      <c r="L20" s="46"/>
      <c r="M20" s="50"/>
    </row>
    <row r="21" spans="1:13" ht="15.6">
      <c r="A21" s="67"/>
      <c r="B21" s="67"/>
      <c r="C21" s="51" t="s">
        <v>53</v>
      </c>
      <c r="D21" s="49">
        <v>2005</v>
      </c>
      <c r="E21" s="49" t="s">
        <v>73</v>
      </c>
      <c r="F21" s="51" t="s">
        <v>72</v>
      </c>
      <c r="G21" s="49" t="s">
        <v>28</v>
      </c>
      <c r="H21" s="69"/>
      <c r="I21" s="49"/>
      <c r="J21" s="51"/>
      <c r="K21" s="23">
        <v>6.0999999999999999E-2</v>
      </c>
      <c r="L21" s="46"/>
      <c r="M21" s="50"/>
    </row>
    <row r="22" spans="1:13" ht="15.6">
      <c r="A22" s="67"/>
      <c r="B22" s="67"/>
      <c r="C22" s="51"/>
      <c r="D22" s="49"/>
      <c r="E22" s="49"/>
      <c r="F22" s="51"/>
      <c r="G22" s="49" t="s">
        <v>29</v>
      </c>
      <c r="H22" s="69"/>
      <c r="I22" s="49"/>
      <c r="J22" s="51"/>
      <c r="K22" s="23">
        <v>4.5999999999999999E-2</v>
      </c>
      <c r="L22" s="46"/>
      <c r="M22" s="50"/>
    </row>
    <row r="23" spans="1:13" ht="15.6">
      <c r="A23" s="67"/>
      <c r="B23" s="67"/>
      <c r="C23" s="51" t="s">
        <v>146</v>
      </c>
      <c r="D23" s="49">
        <v>2006</v>
      </c>
      <c r="E23" s="49" t="s">
        <v>147</v>
      </c>
      <c r="F23" s="51" t="s">
        <v>72</v>
      </c>
      <c r="G23" s="49" t="s">
        <v>28</v>
      </c>
      <c r="H23" s="69"/>
      <c r="I23" s="23"/>
      <c r="J23" s="23"/>
      <c r="K23" s="23">
        <v>5.5E-2</v>
      </c>
      <c r="L23" s="46"/>
      <c r="M23" s="50"/>
    </row>
    <row r="24" spans="1:13" ht="15.6">
      <c r="A24" s="67"/>
      <c r="B24" s="67"/>
      <c r="C24" s="51"/>
      <c r="D24" s="49"/>
      <c r="E24" s="51"/>
      <c r="F24" s="51"/>
      <c r="G24" s="49"/>
      <c r="H24" s="69"/>
      <c r="I24" s="49"/>
      <c r="J24" s="23"/>
      <c r="K24" s="51"/>
      <c r="L24" s="46"/>
      <c r="M24" s="50"/>
    </row>
    <row r="25" spans="1:13" ht="15.6">
      <c r="A25" s="67"/>
      <c r="B25" s="67"/>
      <c r="C25" s="51" t="s">
        <v>148</v>
      </c>
      <c r="D25" s="49">
        <v>2006</v>
      </c>
      <c r="E25" s="49" t="s">
        <v>149</v>
      </c>
      <c r="F25" s="51" t="s">
        <v>72</v>
      </c>
      <c r="G25" s="49"/>
      <c r="H25" s="69"/>
      <c r="I25" s="49"/>
      <c r="J25" s="23"/>
      <c r="K25" s="90">
        <v>4.7699999999999999E-2</v>
      </c>
      <c r="L25" s="46"/>
      <c r="M25" s="50"/>
    </row>
    <row r="26" spans="1:13" ht="15.6">
      <c r="A26" s="67"/>
      <c r="B26" s="67"/>
      <c r="C26" s="51"/>
      <c r="D26" s="51"/>
      <c r="E26" s="51"/>
      <c r="F26" s="51"/>
      <c r="G26" s="49"/>
      <c r="H26" s="69"/>
      <c r="I26" s="49"/>
      <c r="J26" s="23"/>
      <c r="K26" s="51"/>
      <c r="L26" s="68"/>
      <c r="M26" s="50"/>
    </row>
    <row r="27" spans="1:13" ht="15.6">
      <c r="A27" s="67"/>
      <c r="B27" s="67"/>
      <c r="C27" s="308" t="s">
        <v>24</v>
      </c>
      <c r="D27" s="308"/>
      <c r="E27" s="309"/>
      <c r="F27" s="308"/>
      <c r="G27" s="309"/>
      <c r="H27" s="310"/>
      <c r="I27" s="311"/>
      <c r="J27" s="311"/>
      <c r="K27" s="308"/>
      <c r="L27" s="799">
        <f>MEDIAN(K11:K25)</f>
        <v>5.5E-2</v>
      </c>
      <c r="M27" s="50"/>
    </row>
    <row r="28" spans="1:13" ht="15.6">
      <c r="A28" s="67"/>
      <c r="B28" s="67"/>
      <c r="C28" s="51"/>
      <c r="D28" s="51"/>
      <c r="E28" s="49"/>
      <c r="F28" s="51"/>
      <c r="G28" s="49"/>
      <c r="H28" s="69"/>
      <c r="I28" s="23"/>
      <c r="J28" s="23"/>
      <c r="K28" s="51"/>
      <c r="L28" s="46"/>
      <c r="M28" s="50"/>
    </row>
    <row r="29" spans="1:13" ht="15.6">
      <c r="A29" s="67" t="s">
        <v>74</v>
      </c>
      <c r="B29" s="67" t="s">
        <v>74</v>
      </c>
      <c r="C29" s="51"/>
      <c r="D29" s="51"/>
      <c r="E29" s="49"/>
      <c r="F29" s="51"/>
      <c r="G29" s="49"/>
      <c r="H29" s="69"/>
      <c r="I29" s="23"/>
      <c r="J29" s="23"/>
      <c r="K29" s="51"/>
      <c r="L29" s="46"/>
      <c r="M29" s="50"/>
    </row>
    <row r="30" spans="1:13" ht="15.6">
      <c r="A30" s="67"/>
      <c r="B30" s="67"/>
      <c r="C30" s="51" t="s">
        <v>30</v>
      </c>
      <c r="D30" s="49">
        <v>2001</v>
      </c>
      <c r="E30" s="49" t="s">
        <v>75</v>
      </c>
      <c r="F30" s="51" t="s">
        <v>76</v>
      </c>
      <c r="G30" s="49"/>
      <c r="H30" s="69"/>
      <c r="I30" s="23"/>
      <c r="J30" s="23"/>
      <c r="K30" s="23">
        <v>0.03</v>
      </c>
      <c r="L30" s="46"/>
      <c r="M30" s="50"/>
    </row>
    <row r="31" spans="1:13" ht="15.6">
      <c r="A31" s="67"/>
      <c r="B31" s="67"/>
      <c r="C31" s="51" t="s">
        <v>38</v>
      </c>
      <c r="D31" s="49">
        <v>2002</v>
      </c>
      <c r="E31" s="49" t="s">
        <v>77</v>
      </c>
      <c r="F31" s="51" t="s">
        <v>78</v>
      </c>
      <c r="G31" s="49"/>
      <c r="H31" s="69"/>
      <c r="I31" s="23"/>
      <c r="J31" s="51"/>
      <c r="K31" s="23">
        <v>2.4E-2</v>
      </c>
      <c r="L31" s="46"/>
      <c r="M31" s="50"/>
    </row>
    <row r="32" spans="1:13" ht="15.6">
      <c r="A32" s="67"/>
      <c r="B32" s="67"/>
      <c r="C32" s="51" t="s">
        <v>50</v>
      </c>
      <c r="D32" s="49">
        <v>2002</v>
      </c>
      <c r="E32" s="49" t="s">
        <v>79</v>
      </c>
      <c r="F32" s="51" t="s">
        <v>80</v>
      </c>
      <c r="G32" s="49"/>
      <c r="H32" s="69"/>
      <c r="I32" s="23"/>
      <c r="J32" s="51"/>
      <c r="K32" s="23">
        <v>6.9000000000000006E-2</v>
      </c>
      <c r="L32" s="46"/>
      <c r="M32" s="50"/>
    </row>
    <row r="33" spans="1:13" ht="15.6">
      <c r="A33" s="67"/>
      <c r="B33" s="67" t="s">
        <v>164</v>
      </c>
      <c r="C33" s="51" t="s">
        <v>51</v>
      </c>
      <c r="D33" s="49">
        <v>1999</v>
      </c>
      <c r="E33" s="49" t="s">
        <v>81</v>
      </c>
      <c r="F33" s="51" t="s">
        <v>132</v>
      </c>
      <c r="G33" s="49"/>
      <c r="H33" s="69">
        <v>3.5000000000000003E-2</v>
      </c>
      <c r="I33" s="23">
        <v>5.5E-2</v>
      </c>
      <c r="J33" s="69">
        <f>AVERAGE(H33:I33)</f>
        <v>4.4999999999999998E-2</v>
      </c>
      <c r="K33" s="69">
        <f>J33</f>
        <v>4.4999999999999998E-2</v>
      </c>
      <c r="L33" s="46"/>
      <c r="M33" s="50"/>
    </row>
    <row r="34" spans="1:13" ht="15.6">
      <c r="A34" s="67"/>
      <c r="B34" s="67"/>
      <c r="C34" s="51" t="s">
        <v>133</v>
      </c>
      <c r="D34" s="49">
        <v>2002</v>
      </c>
      <c r="E34" s="49" t="s">
        <v>135</v>
      </c>
      <c r="F34" s="51" t="s">
        <v>136</v>
      </c>
      <c r="G34" s="49"/>
      <c r="H34" s="69"/>
      <c r="I34" s="23"/>
      <c r="J34" s="23"/>
      <c r="K34" s="23">
        <v>5.2999999999999999E-2</v>
      </c>
      <c r="L34" s="46"/>
      <c r="M34" s="50"/>
    </row>
    <row r="35" spans="1:13" ht="15.6">
      <c r="A35" s="67"/>
      <c r="B35" s="67"/>
      <c r="C35" s="51" t="s">
        <v>26</v>
      </c>
      <c r="D35" s="49">
        <v>2002</v>
      </c>
      <c r="E35" s="49" t="s">
        <v>137</v>
      </c>
      <c r="F35" s="51" t="s">
        <v>138</v>
      </c>
      <c r="G35" s="49"/>
      <c r="H35" s="69">
        <v>2.5499999999999998E-2</v>
      </c>
      <c r="I35" s="23">
        <v>4.3200000000000002E-2</v>
      </c>
      <c r="J35" s="51"/>
      <c r="K35" s="23">
        <f>AVERAGE(H35:I35)</f>
        <v>3.4349999999999999E-2</v>
      </c>
      <c r="L35" s="46"/>
      <c r="M35" s="50"/>
    </row>
    <row r="36" spans="1:13" ht="15.6">
      <c r="A36" s="67"/>
      <c r="B36" s="67"/>
      <c r="C36" s="51" t="s">
        <v>52</v>
      </c>
      <c r="D36" s="49">
        <v>2001</v>
      </c>
      <c r="E36" s="49" t="s">
        <v>139</v>
      </c>
      <c r="F36" s="51" t="s">
        <v>84</v>
      </c>
      <c r="G36" s="49"/>
      <c r="H36" s="69"/>
      <c r="I36" s="23"/>
      <c r="J36" s="51"/>
      <c r="K36" s="23">
        <v>7.1400000000000005E-2</v>
      </c>
      <c r="L36" s="46"/>
      <c r="M36" s="50"/>
    </row>
    <row r="37" spans="1:13" ht="15.6">
      <c r="A37" s="67"/>
      <c r="B37" s="67"/>
      <c r="C37" s="51" t="s">
        <v>34</v>
      </c>
      <c r="D37" s="49">
        <v>2002</v>
      </c>
      <c r="E37" s="49" t="s">
        <v>85</v>
      </c>
      <c r="F37" s="51" t="s">
        <v>86</v>
      </c>
      <c r="G37" s="49"/>
      <c r="H37" s="69">
        <v>3.5000000000000003E-2</v>
      </c>
      <c r="I37" s="23">
        <v>3.9999999999999994E-2</v>
      </c>
      <c r="J37" s="23"/>
      <c r="K37" s="23">
        <f>AVERAGE(E37:I37)</f>
        <v>3.7499999999999999E-2</v>
      </c>
      <c r="L37" s="46"/>
      <c r="M37" s="50"/>
    </row>
    <row r="38" spans="1:13" ht="15.6">
      <c r="A38" s="67"/>
      <c r="B38" s="67"/>
      <c r="C38" s="51" t="s">
        <v>53</v>
      </c>
      <c r="D38" s="49">
        <v>2005</v>
      </c>
      <c r="E38" s="49" t="s">
        <v>87</v>
      </c>
      <c r="F38" s="51" t="s">
        <v>88</v>
      </c>
      <c r="G38" s="49"/>
      <c r="H38" s="69"/>
      <c r="I38" s="23"/>
      <c r="J38" s="51"/>
      <c r="K38" s="23">
        <v>2.5000000000000001E-2</v>
      </c>
      <c r="L38" s="46"/>
      <c r="M38" s="50"/>
    </row>
    <row r="39" spans="1:13" ht="15.6">
      <c r="A39" s="67"/>
      <c r="B39" s="67"/>
      <c r="C39" s="51" t="s">
        <v>89</v>
      </c>
      <c r="D39" s="49">
        <v>2006</v>
      </c>
      <c r="E39" s="49" t="s">
        <v>73</v>
      </c>
      <c r="F39" s="51" t="s">
        <v>90</v>
      </c>
      <c r="G39" s="49"/>
      <c r="H39" s="69">
        <v>3.5000000000000003E-2</v>
      </c>
      <c r="I39" s="23">
        <v>0.06</v>
      </c>
      <c r="J39" s="72">
        <f>AVERAGE(H39:I39)</f>
        <v>4.7500000000000001E-2</v>
      </c>
      <c r="K39" s="23">
        <v>4.7500000000000001E-2</v>
      </c>
      <c r="L39" s="46"/>
      <c r="M39" s="50"/>
    </row>
    <row r="40" spans="1:13" ht="15.6">
      <c r="A40" s="67"/>
      <c r="B40" s="67"/>
      <c r="C40" s="51" t="s">
        <v>91</v>
      </c>
      <c r="D40" s="49">
        <v>2006</v>
      </c>
      <c r="E40" s="49" t="s">
        <v>92</v>
      </c>
      <c r="F40" s="51" t="s">
        <v>93</v>
      </c>
      <c r="G40" s="49"/>
      <c r="H40" s="69">
        <v>4.02E-2</v>
      </c>
      <c r="I40" s="23">
        <v>5.0999999999999997E-2</v>
      </c>
      <c r="J40" s="72">
        <f>AVERAGE(H40:I40)</f>
        <v>4.5600000000000002E-2</v>
      </c>
      <c r="K40" s="23">
        <v>4.5600000000000002E-2</v>
      </c>
      <c r="L40" s="46"/>
      <c r="M40" s="50"/>
    </row>
    <row r="41" spans="1:13" ht="15.6">
      <c r="A41" s="67"/>
      <c r="B41" s="67"/>
      <c r="C41" s="51" t="s">
        <v>94</v>
      </c>
      <c r="D41" s="49">
        <v>2004</v>
      </c>
      <c r="E41" s="49" t="s">
        <v>95</v>
      </c>
      <c r="F41" s="51" t="s">
        <v>96</v>
      </c>
      <c r="G41" s="49"/>
      <c r="H41" s="69">
        <v>3.9E-2</v>
      </c>
      <c r="I41" s="23">
        <v>1.2999999999999999E-2</v>
      </c>
      <c r="J41" s="72">
        <f>AVERAGE(H41:I41)</f>
        <v>2.5999999999999999E-2</v>
      </c>
      <c r="K41" s="23">
        <v>2.5999999999999999E-2</v>
      </c>
      <c r="L41" s="46"/>
      <c r="M41" s="50"/>
    </row>
    <row r="42" spans="1:13" ht="15.6">
      <c r="A42" s="67"/>
      <c r="B42" s="67"/>
      <c r="C42" s="51" t="s">
        <v>97</v>
      </c>
      <c r="D42" s="49">
        <v>2005</v>
      </c>
      <c r="E42" s="49" t="s">
        <v>139</v>
      </c>
      <c r="F42" s="51" t="s">
        <v>98</v>
      </c>
      <c r="G42" s="49"/>
      <c r="H42" s="69"/>
      <c r="I42" s="23"/>
      <c r="J42" s="72"/>
      <c r="K42" s="23">
        <v>7.3099999999999998E-2</v>
      </c>
      <c r="L42" s="46"/>
      <c r="M42" s="50"/>
    </row>
    <row r="43" spans="1:13" ht="15.6">
      <c r="A43" s="67"/>
      <c r="B43" s="67"/>
      <c r="C43" s="51" t="s">
        <v>99</v>
      </c>
      <c r="D43" s="49">
        <v>2006</v>
      </c>
      <c r="E43" s="49" t="s">
        <v>100</v>
      </c>
      <c r="F43" s="51" t="s">
        <v>101</v>
      </c>
      <c r="G43" s="49"/>
      <c r="H43" s="69">
        <v>0.03</v>
      </c>
      <c r="I43" s="23">
        <v>3.9999999999999994E-2</v>
      </c>
      <c r="J43" s="72">
        <f>AVERAGE(H43:I43)</f>
        <v>3.4999999999999996E-2</v>
      </c>
      <c r="K43" s="23">
        <v>3.5000000000000003E-2</v>
      </c>
      <c r="L43" s="46"/>
      <c r="M43" s="50"/>
    </row>
    <row r="44" spans="1:13" ht="15.6">
      <c r="A44" s="67"/>
      <c r="B44" s="67"/>
      <c r="C44" s="51" t="s">
        <v>113</v>
      </c>
      <c r="D44" s="49">
        <v>2008</v>
      </c>
      <c r="E44" s="49" t="s">
        <v>114</v>
      </c>
      <c r="F44" s="51" t="s">
        <v>115</v>
      </c>
      <c r="G44" s="49"/>
      <c r="H44" s="69">
        <v>4.1000000000000002E-2</v>
      </c>
      <c r="I44" s="23">
        <v>5.3999999999999999E-2</v>
      </c>
      <c r="J44" s="72"/>
      <c r="K44" s="23">
        <f>AVERAGE(H44:I44)</f>
        <v>4.7500000000000001E-2</v>
      </c>
      <c r="L44" s="46"/>
      <c r="M44" s="50"/>
    </row>
    <row r="45" spans="1:13" ht="15.6">
      <c r="A45" s="67"/>
      <c r="B45" s="67"/>
      <c r="C45" s="51" t="s">
        <v>116</v>
      </c>
      <c r="D45" s="49">
        <v>2001</v>
      </c>
      <c r="E45" s="49" t="s">
        <v>103</v>
      </c>
      <c r="F45" s="51" t="s">
        <v>78</v>
      </c>
      <c r="G45" s="49"/>
      <c r="H45" s="69"/>
      <c r="I45" s="23"/>
      <c r="J45" s="72"/>
      <c r="K45" s="23">
        <v>1.9999999999999997E-2</v>
      </c>
      <c r="L45" s="46"/>
      <c r="M45" s="50"/>
    </row>
    <row r="46" spans="1:13" ht="15.6">
      <c r="A46" s="67"/>
      <c r="B46" s="67"/>
      <c r="C46" s="51" t="s">
        <v>102</v>
      </c>
      <c r="D46" s="49">
        <v>2007</v>
      </c>
      <c r="E46" s="49" t="s">
        <v>103</v>
      </c>
      <c r="F46" s="51" t="s">
        <v>104</v>
      </c>
      <c r="G46" s="49"/>
      <c r="H46" s="69"/>
      <c r="I46" s="23"/>
      <c r="J46" s="72"/>
      <c r="K46" s="23">
        <v>3.9999999999999994E-2</v>
      </c>
      <c r="L46" s="46"/>
      <c r="M46" s="50"/>
    </row>
    <row r="47" spans="1:13" ht="15.6">
      <c r="A47" s="67"/>
      <c r="B47" s="67"/>
      <c r="C47" s="51" t="s">
        <v>117</v>
      </c>
      <c r="D47" s="49">
        <v>2008</v>
      </c>
      <c r="E47" s="49" t="s">
        <v>103</v>
      </c>
      <c r="F47" s="51" t="s">
        <v>118</v>
      </c>
      <c r="G47" s="49"/>
      <c r="H47" s="69"/>
      <c r="I47" s="23"/>
      <c r="J47" s="72"/>
      <c r="K47" s="23">
        <v>3.2199999999999999E-2</v>
      </c>
      <c r="L47" s="46"/>
      <c r="M47" s="50"/>
    </row>
    <row r="48" spans="1:13" ht="15.6">
      <c r="A48" s="67"/>
      <c r="B48" s="67"/>
      <c r="C48" s="51" t="s">
        <v>213</v>
      </c>
      <c r="D48" s="49">
        <v>2011</v>
      </c>
      <c r="E48" s="49" t="s">
        <v>103</v>
      </c>
      <c r="F48" s="51" t="s">
        <v>214</v>
      </c>
      <c r="G48" s="49"/>
      <c r="H48" s="69"/>
      <c r="I48" s="23"/>
      <c r="J48" s="23"/>
      <c r="K48" s="23">
        <v>5.5E-2</v>
      </c>
      <c r="L48" s="46"/>
      <c r="M48" s="50"/>
    </row>
    <row r="49" spans="1:13" ht="15.6">
      <c r="A49" s="67"/>
      <c r="B49" s="67"/>
      <c r="C49" s="51" t="s">
        <v>473</v>
      </c>
      <c r="D49" s="49">
        <v>2024</v>
      </c>
      <c r="E49" s="49" t="s">
        <v>103</v>
      </c>
      <c r="F49" s="51" t="s">
        <v>425</v>
      </c>
      <c r="G49" s="49"/>
      <c r="H49" s="69"/>
      <c r="I49" s="23"/>
      <c r="J49" s="23"/>
      <c r="K49" s="69">
        <v>0.05</v>
      </c>
      <c r="L49" s="46"/>
      <c r="M49" s="50"/>
    </row>
    <row r="50" spans="1:13" ht="15.6">
      <c r="A50" s="67"/>
      <c r="B50" s="67"/>
      <c r="C50" s="51" t="s">
        <v>226</v>
      </c>
      <c r="D50" s="49">
        <v>2014</v>
      </c>
      <c r="E50" s="49" t="s">
        <v>103</v>
      </c>
      <c r="F50" s="51" t="s">
        <v>227</v>
      </c>
      <c r="G50" s="49"/>
      <c r="H50" s="69"/>
      <c r="I50" s="23"/>
      <c r="J50" s="23"/>
      <c r="K50" s="69">
        <v>5.5E-2</v>
      </c>
      <c r="L50" s="46"/>
      <c r="M50" s="50"/>
    </row>
    <row r="51" spans="1:13" ht="15.6">
      <c r="A51" s="67"/>
      <c r="B51" s="67"/>
      <c r="C51" s="51" t="s">
        <v>215</v>
      </c>
      <c r="D51" s="49">
        <v>2015</v>
      </c>
      <c r="E51" s="49" t="s">
        <v>103</v>
      </c>
      <c r="F51" s="51" t="s">
        <v>216</v>
      </c>
      <c r="G51" s="49"/>
      <c r="H51" s="69"/>
      <c r="I51" s="23"/>
      <c r="J51" s="23"/>
      <c r="K51" s="23">
        <v>0.06</v>
      </c>
      <c r="L51" s="46"/>
      <c r="M51" s="50"/>
    </row>
    <row r="52" spans="1:13" ht="15.6">
      <c r="A52" s="67"/>
      <c r="B52" s="67"/>
      <c r="C52" s="51" t="s">
        <v>426</v>
      </c>
      <c r="D52" s="49">
        <v>2023</v>
      </c>
      <c r="E52" s="49" t="s">
        <v>103</v>
      </c>
      <c r="F52" s="51" t="s">
        <v>427</v>
      </c>
      <c r="G52" s="49"/>
      <c r="H52" s="69"/>
      <c r="I52" s="23"/>
      <c r="J52" s="23"/>
      <c r="K52" s="23">
        <v>4.3999999999999997E-2</v>
      </c>
      <c r="L52" s="46"/>
      <c r="M52" s="50"/>
    </row>
    <row r="53" spans="1:13" ht="15.6">
      <c r="A53" s="67"/>
      <c r="B53" s="67"/>
      <c r="C53" s="51" t="s">
        <v>571</v>
      </c>
      <c r="D53" s="49">
        <v>2023</v>
      </c>
      <c r="E53" s="49" t="s">
        <v>103</v>
      </c>
      <c r="F53" s="51" t="s">
        <v>216</v>
      </c>
      <c r="G53" s="49"/>
      <c r="H53" s="69"/>
      <c r="I53" s="23"/>
      <c r="J53" s="23"/>
      <c r="K53" s="23">
        <v>2.6100000000000002E-2</v>
      </c>
      <c r="L53" s="46"/>
      <c r="M53" s="50"/>
    </row>
    <row r="54" spans="1:13" ht="15.6">
      <c r="A54" s="67"/>
      <c r="B54" s="67"/>
      <c r="C54" s="51" t="s">
        <v>317</v>
      </c>
      <c r="D54" s="49">
        <v>2024</v>
      </c>
      <c r="E54" s="49" t="s">
        <v>103</v>
      </c>
      <c r="F54" s="51" t="s">
        <v>216</v>
      </c>
      <c r="G54" s="49"/>
      <c r="H54" s="69"/>
      <c r="I54" s="23"/>
      <c r="J54" s="23"/>
      <c r="K54" s="23">
        <v>0.05</v>
      </c>
      <c r="L54" s="46"/>
    </row>
    <row r="55" spans="1:13" ht="15.6">
      <c r="A55" s="73"/>
      <c r="B55" s="67"/>
      <c r="C55" s="51" t="s">
        <v>572</v>
      </c>
      <c r="D55" s="49">
        <v>2024</v>
      </c>
      <c r="E55" s="49" t="s">
        <v>103</v>
      </c>
      <c r="F55" s="51" t="s">
        <v>319</v>
      </c>
      <c r="G55" s="49"/>
      <c r="H55" s="69"/>
      <c r="I55" s="23"/>
      <c r="J55" s="72"/>
      <c r="K55" s="23">
        <v>4.1200000000000001E-2</v>
      </c>
      <c r="L55" s="46"/>
      <c r="M55" s="50"/>
    </row>
    <row r="56" spans="1:13" ht="15.6">
      <c r="A56" s="67"/>
      <c r="B56" s="67"/>
      <c r="C56" s="51" t="s">
        <v>35</v>
      </c>
      <c r="D56" s="49">
        <v>2001</v>
      </c>
      <c r="E56" s="49" t="s">
        <v>105</v>
      </c>
      <c r="F56" s="51" t="s">
        <v>115</v>
      </c>
      <c r="G56" s="49" t="s">
        <v>28</v>
      </c>
      <c r="H56" s="69">
        <v>0.03</v>
      </c>
      <c r="I56" s="23">
        <v>3.9999999999999994E-2</v>
      </c>
      <c r="J56" s="23">
        <f>AVERAGE(H56:I56)</f>
        <v>3.4999999999999996E-2</v>
      </c>
      <c r="K56" s="23">
        <v>3.5000000000000003E-2</v>
      </c>
      <c r="L56" s="46"/>
      <c r="M56" s="50"/>
    </row>
    <row r="57" spans="1:13" ht="15.6">
      <c r="A57" s="67"/>
      <c r="B57" s="67"/>
      <c r="C57" s="51"/>
      <c r="D57" s="51"/>
      <c r="E57" s="49" t="s">
        <v>106</v>
      </c>
      <c r="F57" s="51"/>
      <c r="G57" s="49" t="s">
        <v>29</v>
      </c>
      <c r="H57" s="69">
        <v>1.4999999999999999E-2</v>
      </c>
      <c r="I57" s="23">
        <v>2.5000000000000001E-2</v>
      </c>
      <c r="J57" s="23">
        <f>AVERAGE(H57:I57)</f>
        <v>0.02</v>
      </c>
      <c r="K57" s="23">
        <v>1.9999999999999997E-2</v>
      </c>
      <c r="L57" s="46"/>
      <c r="M57" s="50"/>
    </row>
    <row r="58" spans="1:13" ht="15.6">
      <c r="A58" s="67"/>
      <c r="B58" s="67"/>
      <c r="C58" s="51" t="s">
        <v>36</v>
      </c>
      <c r="D58" s="49">
        <v>2001</v>
      </c>
      <c r="E58" s="49" t="s">
        <v>106</v>
      </c>
      <c r="F58" s="51" t="s">
        <v>107</v>
      </c>
      <c r="G58" s="49"/>
      <c r="H58" s="69">
        <v>0.03</v>
      </c>
      <c r="I58" s="23">
        <v>4.8000000000000001E-2</v>
      </c>
      <c r="J58" s="23">
        <f>AVERAGE(H58:I58)</f>
        <v>3.9E-2</v>
      </c>
      <c r="K58" s="23">
        <v>3.9E-2</v>
      </c>
      <c r="L58" s="46"/>
      <c r="M58" s="50"/>
    </row>
    <row r="59" spans="1:13" ht="15.6">
      <c r="A59" s="67"/>
      <c r="B59" s="67"/>
      <c r="C59" s="51" t="s">
        <v>37</v>
      </c>
      <c r="D59" s="49">
        <v>2001</v>
      </c>
      <c r="E59" s="49" t="s">
        <v>106</v>
      </c>
      <c r="F59" s="51" t="s">
        <v>108</v>
      </c>
      <c r="G59" s="49"/>
      <c r="H59" s="69">
        <v>0.03</v>
      </c>
      <c r="I59" s="23">
        <v>3.5000000000000003E-2</v>
      </c>
      <c r="J59" s="23">
        <f>AVERAGE(H59:I59)</f>
        <v>3.2500000000000001E-2</v>
      </c>
      <c r="K59" s="23">
        <v>3.2500000000000001E-2</v>
      </c>
      <c r="L59" s="46"/>
      <c r="M59" s="50"/>
    </row>
    <row r="60" spans="1:13" ht="15.6">
      <c r="A60" s="67"/>
      <c r="B60" s="67"/>
      <c r="C60" s="308" t="s">
        <v>24</v>
      </c>
      <c r="D60" s="308"/>
      <c r="E60" s="308"/>
      <c r="F60" s="308"/>
      <c r="G60" s="309"/>
      <c r="H60" s="310"/>
      <c r="I60" s="311"/>
      <c r="J60" s="311"/>
      <c r="K60" s="308"/>
      <c r="L60" s="799">
        <f>MEDIAN(K28:K59)</f>
        <v>4.0599999999999997E-2</v>
      </c>
      <c r="M60" s="50"/>
    </row>
    <row r="61" spans="1:13" ht="15.6">
      <c r="A61" s="67" t="s">
        <v>31</v>
      </c>
      <c r="B61" s="67" t="s">
        <v>31</v>
      </c>
      <c r="C61" s="51"/>
      <c r="D61" s="49"/>
      <c r="E61" s="49"/>
      <c r="F61" s="51"/>
      <c r="G61" s="49"/>
      <c r="H61" s="69"/>
      <c r="I61" s="23"/>
      <c r="J61" s="23"/>
      <c r="K61" s="23"/>
      <c r="L61" s="46"/>
      <c r="M61" s="50"/>
    </row>
    <row r="62" spans="1:13" ht="15.6">
      <c r="A62" s="67"/>
      <c r="B62" s="67"/>
      <c r="C62" s="51" t="s">
        <v>223</v>
      </c>
      <c r="D62" s="74">
        <v>2015</v>
      </c>
      <c r="E62" s="49" t="s">
        <v>224</v>
      </c>
      <c r="F62" s="51" t="s">
        <v>225</v>
      </c>
      <c r="J62" s="69"/>
      <c r="K62" s="23">
        <v>5.7000000000000002E-2</v>
      </c>
      <c r="L62" s="46"/>
      <c r="M62" s="50"/>
    </row>
    <row r="63" spans="1:13" ht="15.6">
      <c r="A63" s="67"/>
      <c r="B63" s="67"/>
      <c r="C63" s="51" t="s">
        <v>32</v>
      </c>
      <c r="D63" s="74">
        <v>2024</v>
      </c>
      <c r="E63" s="49" t="s">
        <v>109</v>
      </c>
      <c r="F63" s="51" t="s">
        <v>573</v>
      </c>
      <c r="G63" s="49"/>
      <c r="H63" s="69"/>
      <c r="I63" s="49"/>
      <c r="J63" s="51"/>
      <c r="K63" s="23">
        <f>0.07-0.036</f>
        <v>3.4000000000000009E-2</v>
      </c>
      <c r="L63" s="46"/>
      <c r="M63" s="50"/>
    </row>
    <row r="64" spans="1:13" ht="15.6">
      <c r="A64" s="67"/>
      <c r="B64" s="67"/>
      <c r="C64" s="51" t="s">
        <v>110</v>
      </c>
      <c r="D64" s="74">
        <v>2024</v>
      </c>
      <c r="E64" s="49" t="s">
        <v>109</v>
      </c>
      <c r="F64" s="51" t="s">
        <v>574</v>
      </c>
      <c r="G64" s="49"/>
      <c r="H64" s="69"/>
      <c r="I64" s="49"/>
      <c r="J64" s="51"/>
      <c r="K64" s="23">
        <f>0.091-0.045</f>
        <v>4.5999999999999999E-2</v>
      </c>
      <c r="L64" s="46"/>
      <c r="M64" s="50"/>
    </row>
    <row r="65" spans="1:13" ht="15.6">
      <c r="A65" s="67"/>
      <c r="B65" s="67"/>
      <c r="C65" s="51" t="s">
        <v>204</v>
      </c>
      <c r="D65" s="74">
        <v>2024</v>
      </c>
      <c r="E65" s="49" t="s">
        <v>142</v>
      </c>
      <c r="F65" s="51" t="s">
        <v>205</v>
      </c>
      <c r="J65" s="69"/>
      <c r="K65" s="23">
        <v>5.5E-2</v>
      </c>
      <c r="L65" s="46"/>
      <c r="M65" s="50"/>
    </row>
    <row r="66" spans="1:13" ht="15.6">
      <c r="A66" s="67"/>
      <c r="B66" s="67"/>
      <c r="C66" s="308" t="s">
        <v>24</v>
      </c>
      <c r="D66" s="308"/>
      <c r="E66" s="308"/>
      <c r="F66" s="308"/>
      <c r="G66" s="309"/>
      <c r="H66" s="310"/>
      <c r="I66" s="311"/>
      <c r="J66" s="311"/>
      <c r="K66" s="308"/>
      <c r="L66" s="799">
        <f>MEDIAN(K62:K65)</f>
        <v>5.0500000000000003E-2</v>
      </c>
      <c r="M66" s="50"/>
    </row>
    <row r="67" spans="1:13" ht="15.6">
      <c r="A67" s="67" t="s">
        <v>33</v>
      </c>
      <c r="B67" s="67" t="s">
        <v>33</v>
      </c>
      <c r="C67" s="51"/>
      <c r="D67" s="51"/>
      <c r="E67" s="51"/>
      <c r="F67" s="51"/>
      <c r="G67" s="49"/>
      <c r="H67" s="69"/>
      <c r="I67" s="23"/>
      <c r="J67" s="23"/>
      <c r="K67" s="23"/>
      <c r="L67" s="46"/>
      <c r="M67" s="50"/>
    </row>
    <row r="68" spans="1:13" ht="15.6">
      <c r="A68" s="67"/>
      <c r="B68" s="67"/>
      <c r="C68" s="51" t="s">
        <v>54</v>
      </c>
      <c r="D68" s="49">
        <v>2015</v>
      </c>
      <c r="E68" s="49" t="s">
        <v>103</v>
      </c>
      <c r="F68" s="51" t="s">
        <v>111</v>
      </c>
      <c r="G68" s="49" t="s">
        <v>28</v>
      </c>
      <c r="H68" s="69"/>
      <c r="I68" s="23"/>
      <c r="J68" s="23">
        <v>6.2199999999999998E-2</v>
      </c>
      <c r="K68" s="23">
        <f>AVERAGE(J68:J69)</f>
        <v>5.21E-2</v>
      </c>
      <c r="L68" s="46"/>
      <c r="M68" s="50"/>
    </row>
    <row r="69" spans="1:13" ht="15.6">
      <c r="A69" s="67"/>
      <c r="B69" s="67"/>
      <c r="C69" s="51"/>
      <c r="D69" s="51"/>
      <c r="E69" s="51"/>
      <c r="F69" s="51"/>
      <c r="G69" s="49" t="s">
        <v>29</v>
      </c>
      <c r="H69" s="69"/>
      <c r="I69" s="23"/>
      <c r="J69" s="23">
        <v>4.2000000000000003E-2</v>
      </c>
      <c r="K69" s="23"/>
      <c r="L69" s="46"/>
      <c r="M69" s="50"/>
    </row>
    <row r="70" spans="1:13" ht="15.6">
      <c r="A70" s="67"/>
      <c r="B70" s="67"/>
      <c r="C70" s="51" t="s">
        <v>210</v>
      </c>
      <c r="D70" s="49">
        <v>2010</v>
      </c>
      <c r="E70" s="49" t="s">
        <v>212</v>
      </c>
      <c r="F70" s="51" t="s">
        <v>211</v>
      </c>
      <c r="G70" s="49" t="s">
        <v>29</v>
      </c>
      <c r="H70" s="69"/>
      <c r="I70" s="23"/>
      <c r="J70" s="23"/>
      <c r="K70" s="23">
        <v>3.9999999999999994E-2</v>
      </c>
      <c r="L70" s="46"/>
      <c r="M70" s="50"/>
    </row>
    <row r="71" spans="1:13" ht="15.6">
      <c r="A71" s="67"/>
      <c r="B71" s="67"/>
      <c r="C71" s="51" t="s">
        <v>209</v>
      </c>
      <c r="D71" s="49">
        <v>2010</v>
      </c>
      <c r="E71" s="49" t="s">
        <v>103</v>
      </c>
      <c r="F71" s="51" t="s">
        <v>112</v>
      </c>
      <c r="G71" s="49" t="s">
        <v>29</v>
      </c>
      <c r="H71" s="69"/>
      <c r="I71" s="23"/>
      <c r="J71" s="23"/>
      <c r="K71" s="23">
        <v>0.03</v>
      </c>
      <c r="L71" s="46"/>
      <c r="M71" s="50"/>
    </row>
    <row r="72" spans="1:13" ht="15.6">
      <c r="A72" s="67"/>
      <c r="B72" s="67"/>
      <c r="C72" s="51" t="s">
        <v>208</v>
      </c>
      <c r="D72" s="49">
        <v>2011</v>
      </c>
      <c r="E72" s="49" t="s">
        <v>103</v>
      </c>
      <c r="F72" s="51" t="s">
        <v>112</v>
      </c>
      <c r="G72" s="49" t="s">
        <v>28</v>
      </c>
      <c r="H72" s="69"/>
      <c r="I72" s="23"/>
      <c r="J72" s="23">
        <v>4.6300000000000001E-2</v>
      </c>
      <c r="K72" s="23">
        <f>AVERAGE(J72:J73)</f>
        <v>4.1149999999999999E-2</v>
      </c>
      <c r="L72" s="46"/>
      <c r="M72" s="50"/>
    </row>
    <row r="73" spans="1:13" ht="15.6">
      <c r="A73" s="67"/>
      <c r="B73" s="67"/>
      <c r="C73" s="51"/>
      <c r="D73" s="51"/>
      <c r="E73" s="51"/>
      <c r="F73" s="51"/>
      <c r="G73" s="49" t="s">
        <v>29</v>
      </c>
      <c r="H73" s="69"/>
      <c r="I73" s="23"/>
      <c r="J73" s="23">
        <v>3.5999999999999997E-2</v>
      </c>
      <c r="K73" s="23"/>
      <c r="L73" s="46"/>
      <c r="M73" s="50"/>
    </row>
    <row r="74" spans="1:13" ht="16.2" thickBot="1">
      <c r="A74" s="73"/>
      <c r="B74" s="73"/>
      <c r="C74" s="308" t="s">
        <v>24</v>
      </c>
      <c r="D74" s="312"/>
      <c r="E74" s="312"/>
      <c r="F74" s="312"/>
      <c r="G74" s="313"/>
      <c r="H74" s="314"/>
      <c r="I74" s="315"/>
      <c r="J74" s="315"/>
      <c r="K74" s="312"/>
      <c r="L74" s="316">
        <f>MEDIAN(K68:K73)</f>
        <v>4.0575E-2</v>
      </c>
      <c r="M74" s="50"/>
    </row>
    <row r="75" spans="1:13" ht="16.2" thickBot="1">
      <c r="A75" s="75" t="s">
        <v>1</v>
      </c>
      <c r="B75" s="75" t="s">
        <v>1</v>
      </c>
      <c r="C75" s="76"/>
      <c r="D75" s="76"/>
      <c r="E75" s="76"/>
      <c r="F75" s="76"/>
      <c r="G75" s="77"/>
      <c r="H75" s="78"/>
      <c r="I75" s="47"/>
      <c r="J75" s="47"/>
      <c r="K75" s="79"/>
      <c r="L75" s="80">
        <f>AVERAGE(L27:L74)</f>
        <v>4.6668750000000002E-2</v>
      </c>
      <c r="M75" s="50"/>
    </row>
    <row r="76" spans="1:13" ht="16.2" thickBot="1">
      <c r="A76" s="92" t="s">
        <v>24</v>
      </c>
      <c r="B76" s="92" t="s">
        <v>24</v>
      </c>
      <c r="C76" s="93"/>
      <c r="D76" s="93"/>
      <c r="E76" s="93"/>
      <c r="F76" s="93"/>
      <c r="G76" s="94"/>
      <c r="H76" s="95"/>
      <c r="I76" s="96"/>
      <c r="J76" s="96"/>
      <c r="K76" s="97"/>
      <c r="L76" s="80">
        <f>MEDIAN(L15:L74)</f>
        <v>4.555E-2</v>
      </c>
      <c r="M76" s="50"/>
    </row>
    <row r="77" spans="1:13">
      <c r="M77" s="50"/>
    </row>
    <row r="78" spans="1:13">
      <c r="M78" s="50"/>
    </row>
    <row r="79" spans="1:13">
      <c r="M79" s="50"/>
    </row>
    <row r="85" spans="1:12">
      <c r="A85" s="297" t="s">
        <v>393</v>
      </c>
      <c r="B85" s="50"/>
      <c r="C85" s="50"/>
      <c r="D85" s="50"/>
      <c r="E85" s="50"/>
      <c r="F85" s="50"/>
      <c r="G85" s="298"/>
      <c r="H85" s="50"/>
      <c r="I85" s="50"/>
      <c r="J85" s="50"/>
      <c r="K85" s="50"/>
      <c r="L85" s="50"/>
    </row>
    <row r="86" spans="1:12">
      <c r="A86" s="297" t="s">
        <v>394</v>
      </c>
      <c r="B86" s="50"/>
      <c r="C86" s="50"/>
      <c r="D86" s="50"/>
      <c r="E86" s="50"/>
      <c r="F86" s="50"/>
      <c r="G86" s="298"/>
      <c r="H86" s="50"/>
      <c r="I86" s="50"/>
      <c r="J86" s="50"/>
      <c r="K86" s="50"/>
      <c r="L86" s="50"/>
    </row>
    <row r="87" spans="1:12">
      <c r="A87" s="297" t="s">
        <v>545</v>
      </c>
      <c r="B87" s="50"/>
      <c r="C87" s="50"/>
      <c r="D87" s="50"/>
      <c r="E87" s="50"/>
      <c r="F87" s="50"/>
      <c r="G87" s="298"/>
      <c r="H87" s="50"/>
      <c r="I87" s="50"/>
      <c r="J87" s="50"/>
      <c r="K87" s="50"/>
      <c r="L87" s="50"/>
    </row>
    <row r="88" spans="1:12">
      <c r="A88" s="297" t="s">
        <v>546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</row>
    <row r="89" spans="1:12">
      <c r="A89" s="297"/>
    </row>
    <row r="90" spans="1:12">
      <c r="A90" s="299" t="s">
        <v>547</v>
      </c>
      <c r="B90" s="50"/>
    </row>
    <row r="91" spans="1:12">
      <c r="A91" s="299" t="s">
        <v>548</v>
      </c>
      <c r="B91" s="50"/>
    </row>
    <row r="92" spans="1:12">
      <c r="A92" s="300" t="s">
        <v>395</v>
      </c>
      <c r="B92" s="50"/>
    </row>
    <row r="93" spans="1:12">
      <c r="A93" s="299" t="s">
        <v>396</v>
      </c>
      <c r="B93" s="50"/>
    </row>
    <row r="94" spans="1:12">
      <c r="A94" s="22" t="s">
        <v>397</v>
      </c>
      <c r="B94" s="50"/>
    </row>
    <row r="95" spans="1:12">
      <c r="A95" s="299" t="s">
        <v>398</v>
      </c>
      <c r="B95" s="50"/>
    </row>
    <row r="96" spans="1:12">
      <c r="A96" s="299" t="s">
        <v>399</v>
      </c>
      <c r="B96" s="50"/>
    </row>
    <row r="97" spans="1:2">
      <c r="A97" s="299" t="s">
        <v>400</v>
      </c>
      <c r="B97" s="50"/>
    </row>
    <row r="98" spans="1:2">
      <c r="A98" s="300" t="s">
        <v>401</v>
      </c>
      <c r="B98" s="50"/>
    </row>
    <row r="99" spans="1:2">
      <c r="A99" s="299" t="s">
        <v>402</v>
      </c>
      <c r="B99" s="50"/>
    </row>
    <row r="100" spans="1:2">
      <c r="A100" s="301"/>
      <c r="B100" s="50"/>
    </row>
    <row r="101" spans="1:2">
      <c r="A101" s="299" t="s">
        <v>403</v>
      </c>
      <c r="B101" s="50"/>
    </row>
    <row r="102" spans="1:2">
      <c r="A102" s="299" t="s">
        <v>549</v>
      </c>
      <c r="B102" s="50"/>
    </row>
    <row r="103" spans="1:2">
      <c r="A103" s="300" t="s">
        <v>404</v>
      </c>
      <c r="B103" s="50"/>
    </row>
    <row r="104" spans="1:2">
      <c r="A104" s="299" t="s">
        <v>405</v>
      </c>
      <c r="B104" s="50"/>
    </row>
    <row r="105" spans="1:2">
      <c r="A105" s="299" t="s">
        <v>406</v>
      </c>
      <c r="B105" s="50"/>
    </row>
    <row r="106" spans="1:2">
      <c r="A106" s="299" t="s">
        <v>407</v>
      </c>
      <c r="B106" s="50"/>
    </row>
    <row r="107" spans="1:2">
      <c r="A107" s="301"/>
      <c r="B107" s="50"/>
    </row>
    <row r="108" spans="1:2">
      <c r="A108" s="299" t="s">
        <v>408</v>
      </c>
      <c r="B108" s="50"/>
    </row>
    <row r="109" spans="1:2">
      <c r="A109" s="299" t="s">
        <v>409</v>
      </c>
      <c r="B109" s="50"/>
    </row>
    <row r="110" spans="1:2">
      <c r="A110" s="301"/>
      <c r="B110" s="50"/>
    </row>
    <row r="111" spans="1:2">
      <c r="A111" s="299" t="s">
        <v>410</v>
      </c>
      <c r="B111" s="50"/>
    </row>
    <row r="112" spans="1:2">
      <c r="A112" s="299" t="s">
        <v>411</v>
      </c>
    </row>
    <row r="113" spans="1:1">
      <c r="A113" s="299" t="s">
        <v>412</v>
      </c>
    </row>
    <row r="114" spans="1:1">
      <c r="A114" s="299" t="s">
        <v>413</v>
      </c>
    </row>
    <row r="115" spans="1:1">
      <c r="A115" s="300" t="s">
        <v>414</v>
      </c>
    </row>
    <row r="116" spans="1:1">
      <c r="A116" s="299" t="s">
        <v>415</v>
      </c>
    </row>
    <row r="117" spans="1:1">
      <c r="A117" s="299" t="s">
        <v>416</v>
      </c>
    </row>
    <row r="118" spans="1:1">
      <c r="A118" s="299">
        <v>85</v>
      </c>
    </row>
    <row r="119" spans="1:1">
      <c r="A119" s="299" t="s">
        <v>417</v>
      </c>
    </row>
    <row r="120" spans="1:1">
      <c r="A120" s="300" t="s">
        <v>418</v>
      </c>
    </row>
    <row r="121" spans="1:1">
      <c r="A121" s="299" t="s">
        <v>419</v>
      </c>
    </row>
    <row r="122" spans="1:1">
      <c r="A122" s="299" t="s">
        <v>420</v>
      </c>
    </row>
    <row r="123" spans="1:1">
      <c r="A123" s="300" t="s">
        <v>421</v>
      </c>
    </row>
  </sheetData>
  <mergeCells count="2">
    <mergeCell ref="A4:L4"/>
    <mergeCell ref="A5:L5"/>
  </mergeCells>
  <hyperlinks>
    <hyperlink ref="A94" r:id="rId1" display="http://www.ssab.gov/estimated rate of return.pdf" xr:uid="{71E982F2-6AB0-4F5B-A3B8-2E06D374659D}"/>
  </hyperlinks>
  <pageMargins left="0.68" right="0.56000000000000005" top="0.31" bottom="0.2" header="0.27" footer="0.22"/>
  <pageSetup scale="44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2252-54C5-49EF-9E60-66FCE569E5CF}">
  <sheetPr>
    <pageSetUpPr fitToPage="1"/>
  </sheetPr>
  <dimension ref="A1:J46"/>
  <sheetViews>
    <sheetView workbookViewId="0">
      <selection activeCell="A7" sqref="A7"/>
    </sheetView>
  </sheetViews>
  <sheetFormatPr defaultColWidth="9.109375" defaultRowHeight="13.2"/>
  <cols>
    <col min="1" max="1" width="19.44140625" style="48" customWidth="1"/>
    <col min="2" max="2" width="16.44140625" style="48" customWidth="1"/>
    <col min="3" max="3" width="10" style="48" customWidth="1"/>
    <col min="4" max="4" width="8.77734375" style="48" customWidth="1"/>
    <col min="5" max="5" width="9.44140625" style="48" customWidth="1"/>
    <col min="6" max="6" width="10.21875" style="48" customWidth="1"/>
    <col min="7" max="9" width="9.109375" style="48"/>
    <col min="10" max="10" width="7.77734375" style="48" customWidth="1"/>
    <col min="11" max="11" width="12.77734375" style="48" customWidth="1"/>
    <col min="12" max="12" width="13.21875" style="48" customWidth="1"/>
    <col min="13" max="16384" width="9.109375" style="48"/>
  </cols>
  <sheetData>
    <row r="1" spans="1:10" ht="15.6">
      <c r="E1" s="83"/>
      <c r="J1" s="12" t="s">
        <v>580</v>
      </c>
    </row>
    <row r="2" spans="1:10" ht="15.6">
      <c r="E2" s="1"/>
      <c r="J2" s="1" t="s">
        <v>380</v>
      </c>
    </row>
    <row r="3" spans="1:10" ht="15.6">
      <c r="J3" s="12" t="s">
        <v>303</v>
      </c>
    </row>
    <row r="4" spans="1:10" ht="15.6">
      <c r="J4" s="87" t="s">
        <v>22</v>
      </c>
    </row>
    <row r="6" spans="1:10" ht="15.6">
      <c r="A6" s="81" t="s">
        <v>380</v>
      </c>
      <c r="B6" s="53"/>
      <c r="C6" s="53"/>
      <c r="D6" s="53"/>
      <c r="E6" s="53"/>
      <c r="F6" s="53"/>
      <c r="G6" s="54"/>
      <c r="H6" s="54"/>
      <c r="I6" s="54"/>
      <c r="J6" s="54"/>
    </row>
    <row r="7" spans="1:10" ht="15.6">
      <c r="A7" s="52" t="s">
        <v>23</v>
      </c>
      <c r="B7" s="53"/>
      <c r="C7" s="53"/>
      <c r="D7" s="53"/>
      <c r="E7" s="53"/>
      <c r="F7" s="53"/>
      <c r="G7" s="54"/>
      <c r="H7" s="54"/>
      <c r="I7" s="54"/>
      <c r="J7" s="54"/>
    </row>
    <row r="8" spans="1:10" ht="15">
      <c r="A8" s="53"/>
      <c r="B8" s="53"/>
      <c r="C8" s="53"/>
      <c r="D8" s="70"/>
      <c r="E8" s="70"/>
      <c r="F8" s="70"/>
    </row>
    <row r="25" spans="1:6">
      <c r="B25" s="54"/>
      <c r="C25" s="54"/>
      <c r="D25" s="54"/>
      <c r="E25" s="54"/>
      <c r="F25" s="54"/>
    </row>
    <row r="27" spans="1:6" ht="15.6">
      <c r="A27" s="52"/>
      <c r="B27" s="54"/>
      <c r="C27" s="54"/>
      <c r="D27" s="54"/>
      <c r="E27" s="54"/>
      <c r="F27" s="54"/>
    </row>
    <row r="29" spans="1:6" ht="15.6">
      <c r="A29" s="52"/>
      <c r="B29" s="54"/>
      <c r="C29" s="54"/>
      <c r="D29" s="54"/>
      <c r="E29" s="54"/>
      <c r="F29" s="54"/>
    </row>
    <row r="30" spans="1:6" ht="15.6">
      <c r="A30" s="52"/>
      <c r="B30" s="54"/>
      <c r="C30" s="54"/>
      <c r="D30" s="54"/>
      <c r="E30" s="54"/>
      <c r="F30" s="54"/>
    </row>
    <row r="32" spans="1:6">
      <c r="A32" s="127" t="s">
        <v>314</v>
      </c>
    </row>
    <row r="46" spans="1:6" ht="15.6">
      <c r="A46" s="52"/>
      <c r="B46" s="54"/>
      <c r="C46" s="54"/>
      <c r="D46" s="54"/>
      <c r="E46" s="54"/>
      <c r="F46" s="54"/>
    </row>
  </sheetData>
  <pageMargins left="1.0299999999999998" right="0.7" top="0.53999999999999992" bottom="1" header="0.5" footer="0.5"/>
  <pageSetup scale="7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CF2B-D161-45F0-99D7-07D2277CF0E1}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44"/>
  <sheetViews>
    <sheetView zoomScale="75" zoomScaleNormal="75" workbookViewId="0">
      <selection sqref="A1:L44"/>
    </sheetView>
  </sheetViews>
  <sheetFormatPr defaultColWidth="9.109375" defaultRowHeight="13.2"/>
  <cols>
    <col min="1" max="1" width="21.21875" style="48" customWidth="1"/>
    <col min="2" max="2" width="43.88671875" style="48" customWidth="1"/>
    <col min="3" max="3" width="14.44140625" style="48" customWidth="1"/>
    <col min="4" max="4" width="18.21875" style="48" customWidth="1"/>
    <col min="5" max="5" width="52.21875" style="48" customWidth="1"/>
    <col min="6" max="6" width="16.5546875" style="48" customWidth="1"/>
    <col min="7" max="7" width="10.44140625" style="48" customWidth="1"/>
    <col min="8" max="8" width="10.21875" style="48" bestFit="1" customWidth="1"/>
    <col min="9" max="10" width="9.109375" style="48"/>
    <col min="11" max="11" width="10.77734375" style="48" bestFit="1" customWidth="1"/>
    <col min="12" max="16384" width="9.109375" style="48"/>
  </cols>
  <sheetData>
    <row r="1" spans="1:14" ht="15.6">
      <c r="A1"/>
      <c r="B1"/>
      <c r="C1"/>
      <c r="D1"/>
      <c r="E1"/>
      <c r="F1"/>
      <c r="H1" s="51"/>
      <c r="I1" s="51"/>
      <c r="J1" s="51"/>
      <c r="K1" s="12" t="s">
        <v>580</v>
      </c>
    </row>
    <row r="2" spans="1:14" ht="15.6">
      <c r="A2" s="7"/>
      <c r="B2"/>
      <c r="C2"/>
      <c r="D2"/>
      <c r="E2"/>
      <c r="F2" s="13"/>
      <c r="H2" s="51"/>
      <c r="I2" s="51"/>
      <c r="J2" s="51"/>
      <c r="K2" s="1" t="s">
        <v>386</v>
      </c>
      <c r="L2" s="50"/>
      <c r="M2" s="50"/>
      <c r="N2" s="50"/>
    </row>
    <row r="3" spans="1:14" ht="15.6">
      <c r="A3" s="7"/>
      <c r="B3"/>
      <c r="C3"/>
      <c r="D3"/>
      <c r="E3"/>
      <c r="F3" s="13"/>
      <c r="G3" s="1"/>
      <c r="H3" s="51"/>
      <c r="I3" s="51"/>
      <c r="J3" s="51"/>
      <c r="K3" s="1" t="s">
        <v>369</v>
      </c>
      <c r="L3" s="50"/>
      <c r="M3" s="50"/>
      <c r="N3" s="50"/>
    </row>
    <row r="4" spans="1:14" ht="20.399999999999999">
      <c r="A4" s="956"/>
      <c r="B4" s="956"/>
      <c r="C4" s="956"/>
      <c r="D4" s="956"/>
      <c r="E4" s="956"/>
      <c r="F4" s="956"/>
      <c r="G4" s="956"/>
      <c r="H4" s="956"/>
      <c r="I4" s="956"/>
      <c r="J4" s="956"/>
      <c r="K4" s="956"/>
      <c r="L4" s="50"/>
      <c r="M4" s="50"/>
      <c r="N4" s="50"/>
    </row>
    <row r="5" spans="1:14" ht="15.6">
      <c r="A5" s="958" t="s">
        <v>128</v>
      </c>
      <c r="B5" s="958"/>
      <c r="C5" s="958"/>
      <c r="D5" s="958"/>
      <c r="E5" s="958"/>
      <c r="F5" s="958"/>
      <c r="G5" s="958"/>
      <c r="H5" s="958"/>
      <c r="I5" s="958"/>
      <c r="J5" s="958"/>
      <c r="K5" s="958"/>
      <c r="L5" s="50"/>
      <c r="M5" s="50"/>
      <c r="N5" s="50"/>
    </row>
    <row r="6" spans="1:14" ht="15.6">
      <c r="A6" s="52"/>
      <c r="B6" s="53"/>
      <c r="C6" s="53"/>
      <c r="D6" s="53"/>
      <c r="E6" s="53"/>
      <c r="F6" s="53"/>
      <c r="G6" s="53"/>
      <c r="H6" s="53"/>
      <c r="I6" s="54"/>
      <c r="J6" s="85"/>
      <c r="K6" s="85"/>
      <c r="L6" s="50"/>
      <c r="M6" s="50"/>
      <c r="N6" s="50"/>
    </row>
    <row r="7" spans="1:14" ht="16.2" thickBot="1">
      <c r="A7" s="959" t="s">
        <v>575</v>
      </c>
      <c r="B7" s="959"/>
      <c r="C7" s="959"/>
      <c r="D7" s="959"/>
      <c r="E7" s="959"/>
      <c r="F7" s="959"/>
      <c r="G7" s="959"/>
      <c r="H7" s="959"/>
      <c r="I7" s="959"/>
      <c r="J7" s="959"/>
      <c r="K7" s="959"/>
      <c r="L7" s="959"/>
      <c r="M7" s="50"/>
      <c r="N7" s="50"/>
    </row>
    <row r="8" spans="1:14" ht="15.6">
      <c r="A8" s="55"/>
      <c r="B8" s="56"/>
      <c r="C8" s="57" t="s">
        <v>63</v>
      </c>
      <c r="D8" s="57" t="s">
        <v>64</v>
      </c>
      <c r="E8" s="58"/>
      <c r="F8" s="57" t="s">
        <v>65</v>
      </c>
      <c r="G8" s="59" t="s">
        <v>44</v>
      </c>
      <c r="H8" s="56"/>
      <c r="I8" s="59" t="s">
        <v>66</v>
      </c>
      <c r="J8" s="60"/>
      <c r="K8" s="61" t="s">
        <v>24</v>
      </c>
      <c r="L8" s="50"/>
      <c r="M8" s="50"/>
      <c r="N8" s="50"/>
    </row>
    <row r="9" spans="1:14" ht="16.2" thickBot="1">
      <c r="A9" s="62" t="s">
        <v>45</v>
      </c>
      <c r="B9" s="63" t="s">
        <v>46</v>
      </c>
      <c r="C9" s="64" t="s">
        <v>67</v>
      </c>
      <c r="D9" s="64" t="s">
        <v>68</v>
      </c>
      <c r="E9" s="65" t="s">
        <v>69</v>
      </c>
      <c r="F9" s="64" t="s">
        <v>70</v>
      </c>
      <c r="G9" s="64" t="s">
        <v>47</v>
      </c>
      <c r="H9" s="64" t="s">
        <v>48</v>
      </c>
      <c r="I9" s="64" t="s">
        <v>49</v>
      </c>
      <c r="J9" s="64" t="s">
        <v>1</v>
      </c>
      <c r="K9" s="66"/>
      <c r="L9" s="50"/>
      <c r="M9" s="50"/>
      <c r="N9" s="50"/>
    </row>
    <row r="10" spans="1:14" ht="15.6">
      <c r="A10" s="67" t="s">
        <v>71</v>
      </c>
      <c r="B10" s="51"/>
      <c r="C10" s="51"/>
      <c r="D10" s="51"/>
      <c r="E10" s="51"/>
      <c r="F10" s="51"/>
      <c r="G10" s="51"/>
      <c r="H10" s="51"/>
      <c r="I10" s="49"/>
      <c r="J10" s="49"/>
      <c r="K10" s="68"/>
      <c r="L10" s="50"/>
      <c r="M10" s="50"/>
      <c r="N10" s="50"/>
    </row>
    <row r="11" spans="1:14" ht="15.6">
      <c r="A11" s="67"/>
      <c r="B11" s="51" t="s">
        <v>27</v>
      </c>
      <c r="C11" s="49">
        <v>2016</v>
      </c>
      <c r="D11" s="49" t="s">
        <v>271</v>
      </c>
      <c r="E11" s="51" t="s">
        <v>72</v>
      </c>
      <c r="F11" s="49" t="s">
        <v>28</v>
      </c>
      <c r="G11" s="69"/>
      <c r="H11" s="49"/>
      <c r="I11" s="70"/>
      <c r="J11" s="23">
        <f>0.12-0.06</f>
        <v>0.06</v>
      </c>
      <c r="K11" s="68"/>
      <c r="L11" s="50"/>
      <c r="M11" s="50"/>
      <c r="N11" s="50"/>
    </row>
    <row r="12" spans="1:14" ht="15.6">
      <c r="A12" s="67"/>
      <c r="B12" s="70"/>
      <c r="C12" s="71"/>
      <c r="D12" s="70"/>
      <c r="E12" s="51"/>
      <c r="F12" s="49" t="s">
        <v>29</v>
      </c>
      <c r="G12" s="69"/>
      <c r="H12" s="49"/>
      <c r="I12" s="70"/>
      <c r="J12" s="23">
        <f>0.1-0.056</f>
        <v>4.4000000000000004E-2</v>
      </c>
      <c r="K12" s="46"/>
      <c r="L12" s="50"/>
      <c r="M12" s="50"/>
      <c r="N12" s="50"/>
    </row>
    <row r="13" spans="1:14" ht="15.6">
      <c r="A13" s="67"/>
      <c r="B13" s="51" t="s">
        <v>206</v>
      </c>
      <c r="C13" s="49">
        <v>2024</v>
      </c>
      <c r="D13" s="49" t="s">
        <v>570</v>
      </c>
      <c r="E13" s="51" t="s">
        <v>72</v>
      </c>
      <c r="F13" s="49" t="s">
        <v>28</v>
      </c>
      <c r="G13" s="69"/>
      <c r="H13" s="49"/>
      <c r="I13" s="51"/>
      <c r="J13" s="23">
        <v>6.8000000000000005E-2</v>
      </c>
      <c r="K13" s="46"/>
      <c r="L13" s="50"/>
      <c r="M13" s="50"/>
      <c r="N13" s="50"/>
    </row>
    <row r="14" spans="1:14" ht="15.6">
      <c r="A14" s="67"/>
      <c r="B14" s="51"/>
      <c r="C14" s="49"/>
      <c r="D14" s="51"/>
      <c r="E14" s="51"/>
      <c r="F14" s="49" t="s">
        <v>29</v>
      </c>
      <c r="G14" s="69"/>
      <c r="H14" s="49"/>
      <c r="I14" s="51"/>
      <c r="J14" s="23">
        <v>5.2299999999999999E-2</v>
      </c>
      <c r="K14" s="46"/>
      <c r="L14" s="50"/>
      <c r="M14" s="50"/>
      <c r="N14" s="50"/>
    </row>
    <row r="15" spans="1:14" ht="15.6">
      <c r="A15" s="67"/>
      <c r="B15" s="51" t="s">
        <v>318</v>
      </c>
      <c r="C15" s="49">
        <v>2023</v>
      </c>
      <c r="D15" s="49" t="s">
        <v>424</v>
      </c>
      <c r="E15" s="51" t="s">
        <v>72</v>
      </c>
      <c r="F15" s="49" t="s">
        <v>28</v>
      </c>
      <c r="G15" s="69"/>
      <c r="H15" s="49"/>
      <c r="I15" s="70"/>
      <c r="J15" s="23">
        <v>6.4000000000000001E-2</v>
      </c>
      <c r="K15" s="46"/>
      <c r="L15" s="50"/>
      <c r="M15" s="50"/>
      <c r="N15" s="50"/>
    </row>
    <row r="16" spans="1:14" ht="15.6">
      <c r="A16" s="67"/>
      <c r="B16" s="70"/>
      <c r="C16" s="71"/>
      <c r="D16" s="70"/>
      <c r="E16" s="51"/>
      <c r="F16" s="49" t="s">
        <v>29</v>
      </c>
      <c r="G16" s="69"/>
      <c r="H16" s="49"/>
      <c r="I16" s="70"/>
      <c r="J16" s="23">
        <v>4.5999999999999999E-2</v>
      </c>
      <c r="K16" s="46"/>
      <c r="L16" s="50"/>
      <c r="M16" s="50"/>
      <c r="N16" s="50"/>
    </row>
    <row r="17" spans="1:14" ht="15.6">
      <c r="A17" s="67"/>
      <c r="B17" s="308" t="s">
        <v>24</v>
      </c>
      <c r="C17" s="308"/>
      <c r="D17" s="309"/>
      <c r="E17" s="308"/>
      <c r="F17" s="309"/>
      <c r="G17" s="310"/>
      <c r="H17" s="311"/>
      <c r="I17" s="311"/>
      <c r="J17" s="308"/>
      <c r="K17" s="799">
        <f>AVERAGE(J11:J16)</f>
        <v>5.5716666666666664E-2</v>
      </c>
      <c r="L17" s="50"/>
      <c r="M17" s="50"/>
      <c r="N17" s="50"/>
    </row>
    <row r="18" spans="1:14" ht="15.6">
      <c r="A18" s="67"/>
      <c r="B18" s="51"/>
      <c r="C18" s="51"/>
      <c r="D18" s="49"/>
      <c r="E18" s="51"/>
      <c r="F18" s="49"/>
      <c r="G18" s="69"/>
      <c r="H18" s="23"/>
      <c r="I18" s="23"/>
      <c r="J18" s="51"/>
      <c r="K18" s="46"/>
      <c r="L18" s="50"/>
      <c r="M18" s="50"/>
      <c r="N18" s="50"/>
    </row>
    <row r="19" spans="1:14" ht="15.6">
      <c r="A19" s="67" t="s">
        <v>74</v>
      </c>
      <c r="B19" s="51"/>
      <c r="C19" s="51"/>
      <c r="D19" s="49"/>
      <c r="E19" s="51"/>
      <c r="F19" s="49"/>
      <c r="G19" s="69"/>
      <c r="H19" s="23"/>
      <c r="I19" s="23"/>
      <c r="J19" s="51"/>
      <c r="K19" s="46"/>
    </row>
    <row r="20" spans="1:14" ht="15.6">
      <c r="A20" s="67"/>
      <c r="B20" s="51" t="s">
        <v>213</v>
      </c>
      <c r="C20" s="49">
        <v>2011</v>
      </c>
      <c r="D20" s="49" t="s">
        <v>103</v>
      </c>
      <c r="E20" s="51" t="s">
        <v>214</v>
      </c>
      <c r="F20" s="49"/>
      <c r="G20" s="69"/>
      <c r="H20" s="23"/>
      <c r="I20" s="23"/>
      <c r="J20" s="23">
        <v>5.5E-2</v>
      </c>
      <c r="K20" s="46"/>
    </row>
    <row r="21" spans="1:14" ht="15.6">
      <c r="A21" s="67"/>
      <c r="B21" s="51" t="s">
        <v>473</v>
      </c>
      <c r="C21" s="49">
        <v>2024</v>
      </c>
      <c r="D21" s="49" t="s">
        <v>103</v>
      </c>
      <c r="E21" s="51" t="s">
        <v>425</v>
      </c>
      <c r="F21" s="49"/>
      <c r="G21" s="69"/>
      <c r="H21" s="23"/>
      <c r="I21" s="23"/>
      <c r="J21" s="69">
        <v>0.05</v>
      </c>
      <c r="K21" s="46"/>
    </row>
    <row r="22" spans="1:14" ht="15.6">
      <c r="A22" s="67"/>
      <c r="B22" s="51" t="s">
        <v>226</v>
      </c>
      <c r="C22" s="49">
        <v>2014</v>
      </c>
      <c r="D22" s="49" t="s">
        <v>103</v>
      </c>
      <c r="E22" s="51" t="s">
        <v>227</v>
      </c>
      <c r="F22" s="49"/>
      <c r="G22" s="69"/>
      <c r="H22" s="23"/>
      <c r="I22" s="23"/>
      <c r="J22" s="69">
        <v>5.5E-2</v>
      </c>
      <c r="K22" s="46"/>
    </row>
    <row r="23" spans="1:14" ht="15.6">
      <c r="A23" s="67"/>
      <c r="B23" s="51" t="s">
        <v>215</v>
      </c>
      <c r="C23" s="49">
        <v>2015</v>
      </c>
      <c r="D23" s="49" t="s">
        <v>103</v>
      </c>
      <c r="E23" s="51" t="s">
        <v>216</v>
      </c>
      <c r="F23" s="49"/>
      <c r="G23" s="69"/>
      <c r="H23" s="23"/>
      <c r="I23" s="23"/>
      <c r="J23" s="23">
        <v>0.06</v>
      </c>
      <c r="K23" s="46"/>
    </row>
    <row r="24" spans="1:14" ht="15.6">
      <c r="A24" s="67"/>
      <c r="B24" s="51" t="s">
        <v>426</v>
      </c>
      <c r="C24" s="49">
        <v>2023</v>
      </c>
      <c r="D24" s="49" t="s">
        <v>103</v>
      </c>
      <c r="E24" s="51" t="s">
        <v>427</v>
      </c>
      <c r="F24" s="49"/>
      <c r="G24" s="69"/>
      <c r="H24" s="23"/>
      <c r="I24" s="23"/>
      <c r="J24" s="23">
        <v>4.3999999999999997E-2</v>
      </c>
      <c r="K24" s="46"/>
    </row>
    <row r="25" spans="1:14" ht="15.6">
      <c r="A25" s="67"/>
      <c r="B25" s="51" t="s">
        <v>571</v>
      </c>
      <c r="C25" s="49">
        <v>2023</v>
      </c>
      <c r="D25" s="49" t="s">
        <v>103</v>
      </c>
      <c r="E25" s="51" t="s">
        <v>216</v>
      </c>
      <c r="F25" s="49"/>
      <c r="G25" s="69"/>
      <c r="H25" s="23"/>
      <c r="I25" s="23"/>
      <c r="J25" s="23">
        <v>2.6100000000000002E-2</v>
      </c>
      <c r="K25" s="46"/>
    </row>
    <row r="26" spans="1:14" ht="15.6">
      <c r="A26" s="67"/>
      <c r="B26" s="51" t="s">
        <v>317</v>
      </c>
      <c r="C26" s="49">
        <v>2024</v>
      </c>
      <c r="D26" s="49" t="s">
        <v>103</v>
      </c>
      <c r="E26" s="51" t="s">
        <v>216</v>
      </c>
      <c r="F26" s="49"/>
      <c r="G26" s="69"/>
      <c r="H26" s="23"/>
      <c r="I26" s="23"/>
      <c r="J26" s="23">
        <v>0.05</v>
      </c>
      <c r="K26" s="46"/>
    </row>
    <row r="27" spans="1:14" ht="15.6">
      <c r="A27" s="67"/>
      <c r="B27" s="51" t="s">
        <v>572</v>
      </c>
      <c r="C27" s="49">
        <v>2024</v>
      </c>
      <c r="D27" s="49" t="s">
        <v>103</v>
      </c>
      <c r="E27" s="51" t="s">
        <v>319</v>
      </c>
      <c r="F27" s="49"/>
      <c r="G27" s="69"/>
      <c r="H27" s="23"/>
      <c r="I27" s="72"/>
      <c r="J27" s="23">
        <v>4.1200000000000001E-2</v>
      </c>
      <c r="K27" s="46"/>
    </row>
    <row r="28" spans="1:14" ht="15.6">
      <c r="A28" s="67"/>
      <c r="B28" s="308" t="s">
        <v>24</v>
      </c>
      <c r="C28" s="308"/>
      <c r="D28" s="308"/>
      <c r="E28" s="308"/>
      <c r="F28" s="309"/>
      <c r="G28" s="310"/>
      <c r="H28" s="311"/>
      <c r="I28" s="311"/>
      <c r="J28" s="308"/>
      <c r="K28" s="316">
        <f>MEDIAN(J19:J27)</f>
        <v>0.05</v>
      </c>
    </row>
    <row r="29" spans="1:14" ht="15.6">
      <c r="A29" s="67" t="s">
        <v>31</v>
      </c>
      <c r="B29" s="70"/>
      <c r="C29" s="49"/>
      <c r="D29" s="49"/>
      <c r="E29" s="51"/>
      <c r="F29" s="49"/>
      <c r="G29" s="69"/>
      <c r="H29" s="23"/>
      <c r="I29" s="23"/>
      <c r="J29" s="23"/>
      <c r="K29" s="46"/>
    </row>
    <row r="30" spans="1:14" ht="15.6">
      <c r="A30" s="67"/>
      <c r="B30" s="51" t="s">
        <v>223</v>
      </c>
      <c r="C30" s="74">
        <v>2015</v>
      </c>
      <c r="D30" s="49" t="s">
        <v>224</v>
      </c>
      <c r="E30" s="51" t="s">
        <v>225</v>
      </c>
      <c r="I30" s="69"/>
      <c r="J30" s="23">
        <v>5.7000000000000002E-2</v>
      </c>
      <c r="K30" s="46"/>
    </row>
    <row r="31" spans="1:14" ht="15.6">
      <c r="A31" s="67"/>
      <c r="B31" s="51" t="s">
        <v>32</v>
      </c>
      <c r="C31" s="74">
        <v>2024</v>
      </c>
      <c r="D31" s="49" t="s">
        <v>109</v>
      </c>
      <c r="E31" s="51" t="s">
        <v>573</v>
      </c>
      <c r="F31" s="49"/>
      <c r="G31" s="69"/>
      <c r="H31" s="49"/>
      <c r="I31" s="51"/>
      <c r="J31" s="23">
        <f>0.07-0.036</f>
        <v>3.4000000000000009E-2</v>
      </c>
      <c r="K31" s="46"/>
    </row>
    <row r="32" spans="1:14" ht="15.6">
      <c r="A32" s="67"/>
      <c r="B32" s="51" t="s">
        <v>110</v>
      </c>
      <c r="C32" s="74">
        <v>2024</v>
      </c>
      <c r="D32" s="49" t="s">
        <v>109</v>
      </c>
      <c r="E32" s="51" t="s">
        <v>574</v>
      </c>
      <c r="F32" s="49"/>
      <c r="G32" s="69"/>
      <c r="H32" s="49"/>
      <c r="I32" s="51"/>
      <c r="J32" s="23">
        <f>0.091-0.045</f>
        <v>4.5999999999999999E-2</v>
      </c>
      <c r="K32" s="46"/>
    </row>
    <row r="33" spans="1:11" ht="15.6">
      <c r="A33" s="67"/>
      <c r="B33" s="51" t="s">
        <v>204</v>
      </c>
      <c r="C33" s="74">
        <v>2024</v>
      </c>
      <c r="D33" s="49" t="s">
        <v>142</v>
      </c>
      <c r="E33" s="51" t="s">
        <v>205</v>
      </c>
      <c r="I33" s="69"/>
      <c r="J33" s="23">
        <v>5.5E-2</v>
      </c>
      <c r="K33" s="46"/>
    </row>
    <row r="34" spans="1:11" ht="15.6">
      <c r="A34" s="67"/>
      <c r="B34" s="308" t="s">
        <v>24</v>
      </c>
      <c r="C34" s="308"/>
      <c r="D34" s="308"/>
      <c r="E34" s="308"/>
      <c r="F34" s="309"/>
      <c r="G34" s="310"/>
      <c r="H34" s="311"/>
      <c r="I34" s="311"/>
      <c r="J34" s="308"/>
      <c r="K34" s="799">
        <f>MEDIAN(J30:J33)</f>
        <v>5.0500000000000003E-2</v>
      </c>
    </row>
    <row r="35" spans="1:11" ht="15.6">
      <c r="A35" s="67" t="s">
        <v>33</v>
      </c>
      <c r="B35" s="51"/>
      <c r="C35" s="51"/>
      <c r="D35" s="51"/>
      <c r="E35" s="51"/>
      <c r="F35" s="49"/>
      <c r="G35" s="69"/>
      <c r="H35" s="23"/>
      <c r="I35" s="23"/>
      <c r="J35" s="23"/>
      <c r="K35" s="46"/>
    </row>
    <row r="36" spans="1:11" ht="15.6">
      <c r="A36" s="67"/>
      <c r="B36" s="51" t="s">
        <v>54</v>
      </c>
      <c r="C36" s="49">
        <v>2015</v>
      </c>
      <c r="D36" s="49" t="s">
        <v>103</v>
      </c>
      <c r="E36" s="51" t="s">
        <v>111</v>
      </c>
      <c r="F36" s="49" t="s">
        <v>28</v>
      </c>
      <c r="G36" s="69"/>
      <c r="H36" s="23"/>
      <c r="I36" s="23">
        <v>6.2199999999999998E-2</v>
      </c>
      <c r="J36" s="23">
        <f>AVERAGE(I36:I37)</f>
        <v>5.21E-2</v>
      </c>
      <c r="K36" s="46"/>
    </row>
    <row r="37" spans="1:11" ht="15.6">
      <c r="A37" s="67"/>
      <c r="B37" s="51"/>
      <c r="C37" s="51"/>
      <c r="D37" s="51"/>
      <c r="E37" s="51"/>
      <c r="F37" s="49" t="s">
        <v>29</v>
      </c>
      <c r="G37" s="69"/>
      <c r="H37" s="23"/>
      <c r="I37" s="23">
        <v>4.2000000000000003E-2</v>
      </c>
      <c r="J37" s="23"/>
      <c r="K37" s="46"/>
    </row>
    <row r="38" spans="1:11" ht="15.6">
      <c r="A38" s="67"/>
      <c r="B38" s="51" t="s">
        <v>210</v>
      </c>
      <c r="C38" s="49">
        <v>2010</v>
      </c>
      <c r="D38" s="49" t="s">
        <v>212</v>
      </c>
      <c r="E38" s="51" t="s">
        <v>211</v>
      </c>
      <c r="F38" s="49" t="s">
        <v>29</v>
      </c>
      <c r="G38" s="69"/>
      <c r="H38" s="23"/>
      <c r="I38" s="23"/>
      <c r="J38" s="23">
        <v>3.9999999999999994E-2</v>
      </c>
      <c r="K38" s="46"/>
    </row>
    <row r="39" spans="1:11" ht="15.6">
      <c r="A39" s="67"/>
      <c r="B39" s="51" t="s">
        <v>209</v>
      </c>
      <c r="C39" s="49">
        <v>2010</v>
      </c>
      <c r="D39" s="49" t="s">
        <v>103</v>
      </c>
      <c r="E39" s="51" t="s">
        <v>112</v>
      </c>
      <c r="F39" s="49" t="s">
        <v>29</v>
      </c>
      <c r="G39" s="69"/>
      <c r="H39" s="23"/>
      <c r="I39" s="23"/>
      <c r="J39" s="23">
        <v>0.03</v>
      </c>
      <c r="K39" s="46"/>
    </row>
    <row r="40" spans="1:11" ht="15.6">
      <c r="A40" s="67"/>
      <c r="B40" s="51" t="s">
        <v>208</v>
      </c>
      <c r="C40" s="49">
        <v>2011</v>
      </c>
      <c r="D40" s="49" t="s">
        <v>103</v>
      </c>
      <c r="E40" s="51" t="s">
        <v>112</v>
      </c>
      <c r="F40" s="49" t="s">
        <v>28</v>
      </c>
      <c r="G40" s="69"/>
      <c r="H40" s="23"/>
      <c r="I40" s="23">
        <v>4.6300000000000001E-2</v>
      </c>
      <c r="J40" s="23">
        <f>AVERAGE(I40:I41)</f>
        <v>4.1149999999999999E-2</v>
      </c>
      <c r="K40" s="46"/>
    </row>
    <row r="41" spans="1:11" ht="15.6">
      <c r="A41" s="67"/>
      <c r="B41" s="51"/>
      <c r="C41" s="51"/>
      <c r="D41" s="51"/>
      <c r="E41" s="51"/>
      <c r="F41" s="49" t="s">
        <v>29</v>
      </c>
      <c r="G41" s="69"/>
      <c r="H41" s="23"/>
      <c r="I41" s="23">
        <v>3.5999999999999997E-2</v>
      </c>
      <c r="J41" s="23"/>
      <c r="K41" s="46"/>
    </row>
    <row r="42" spans="1:11" ht="16.2" thickBot="1">
      <c r="A42" s="73"/>
      <c r="B42" s="308" t="s">
        <v>24</v>
      </c>
      <c r="C42" s="312"/>
      <c r="D42" s="312"/>
      <c r="E42" s="312"/>
      <c r="F42" s="313"/>
      <c r="G42" s="314"/>
      <c r="H42" s="315"/>
      <c r="I42" s="315"/>
      <c r="J42" s="312"/>
      <c r="K42" s="316">
        <f>MEDIAN(J36:J41)</f>
        <v>4.0575E-2</v>
      </c>
    </row>
    <row r="43" spans="1:11" ht="16.2" thickBot="1">
      <c r="A43" s="75" t="s">
        <v>1</v>
      </c>
      <c r="B43" s="76"/>
      <c r="C43" s="76"/>
      <c r="D43" s="76"/>
      <c r="E43" s="76"/>
      <c r="F43" s="77"/>
      <c r="G43" s="78"/>
      <c r="H43" s="47"/>
      <c r="I43" s="47"/>
      <c r="J43" s="79"/>
      <c r="K43" s="80">
        <f>AVERAGE(K12:K42)</f>
        <v>4.9197916666666668E-2</v>
      </c>
    </row>
    <row r="44" spans="1:11" ht="16.2" thickBot="1">
      <c r="A44" s="92" t="s">
        <v>24</v>
      </c>
      <c r="B44" s="93"/>
      <c r="C44" s="93"/>
      <c r="D44" s="93"/>
      <c r="E44" s="93"/>
      <c r="F44" s="94"/>
      <c r="G44" s="95"/>
      <c r="H44" s="96"/>
      <c r="I44" s="96"/>
      <c r="J44" s="97"/>
      <c r="K44" s="80">
        <f>MEDIAN(K17:K42)</f>
        <v>5.0250000000000003E-2</v>
      </c>
    </row>
  </sheetData>
  <mergeCells count="3">
    <mergeCell ref="A4:K4"/>
    <mergeCell ref="A5:K5"/>
    <mergeCell ref="A7:L7"/>
  </mergeCells>
  <pageMargins left="0.59" right="0.56000000000000005" top="0.31" bottom="0.19999999999999998" header="0.26999999999999996" footer="0.21999999999999997"/>
  <pageSetup scale="42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76"/>
  <sheetViews>
    <sheetView workbookViewId="0">
      <selection activeCell="B6" sqref="B6"/>
    </sheetView>
  </sheetViews>
  <sheetFormatPr defaultRowHeight="13.2"/>
  <sheetData>
    <row r="1" spans="1:13" ht="15.6">
      <c r="M1" s="12" t="s">
        <v>580</v>
      </c>
    </row>
    <row r="2" spans="1:13" ht="15.6">
      <c r="A2" s="7"/>
      <c r="F2" s="13"/>
      <c r="M2" s="12" t="s">
        <v>386</v>
      </c>
    </row>
    <row r="3" spans="1:13" ht="15.6">
      <c r="A3" s="7"/>
      <c r="F3" s="13"/>
      <c r="L3" s="1"/>
      <c r="M3" s="1" t="s">
        <v>370</v>
      </c>
    </row>
    <row r="4" spans="1:13" ht="20.399999999999999">
      <c r="A4" s="956"/>
      <c r="B4" s="956"/>
      <c r="C4" s="956"/>
      <c r="D4" s="956"/>
      <c r="E4" s="956"/>
      <c r="F4" s="956"/>
      <c r="G4" s="956"/>
      <c r="H4" s="956"/>
      <c r="I4" s="956"/>
      <c r="J4" s="956"/>
      <c r="K4" s="956"/>
      <c r="L4" s="956"/>
      <c r="M4" s="956"/>
    </row>
    <row r="5" spans="1:13" ht="15.6">
      <c r="A5" s="958" t="s">
        <v>128</v>
      </c>
      <c r="B5" s="958"/>
      <c r="C5" s="958"/>
      <c r="D5" s="958"/>
      <c r="E5" s="958"/>
      <c r="F5" s="958"/>
      <c r="G5" s="958"/>
      <c r="H5" s="958"/>
      <c r="I5" s="958"/>
      <c r="J5" s="958"/>
      <c r="K5" s="958"/>
      <c r="L5" s="958"/>
      <c r="M5" s="958"/>
    </row>
    <row r="6" spans="1:13" ht="15.6">
      <c r="A6" s="5" t="s">
        <v>492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52" spans="1:12">
      <c r="A52" s="212" t="s">
        <v>495</v>
      </c>
    </row>
    <row r="53" spans="1:12">
      <c r="A53" s="212"/>
    </row>
    <row r="54" spans="1:12" ht="15.6">
      <c r="A54" s="5" t="s">
        <v>493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76" spans="1:1">
      <c r="A76" s="496" t="s">
        <v>494</v>
      </c>
    </row>
  </sheetData>
  <mergeCells count="2">
    <mergeCell ref="A4:M4"/>
    <mergeCell ref="A5:M5"/>
  </mergeCells>
  <pageMargins left="1.2" right="0.45" top="0.75" bottom="0.75" header="0.3" footer="0.3"/>
  <pageSetup scale="71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syncVertical="1" syncRef="A1" transitionEvaluation="1">
    <pageSetUpPr fitToPage="1"/>
  </sheetPr>
  <dimension ref="A1:N22"/>
  <sheetViews>
    <sheetView showGridLines="0" zoomScale="65" zoomScaleNormal="65" workbookViewId="0">
      <selection activeCell="N31" sqref="N31"/>
    </sheetView>
  </sheetViews>
  <sheetFormatPr defaultColWidth="9.77734375" defaultRowHeight="15.6"/>
  <cols>
    <col min="1" max="1" width="9.77734375" style="8"/>
    <col min="2" max="2" width="21.21875" style="8" customWidth="1"/>
    <col min="3" max="3" width="15.88671875" style="8" customWidth="1"/>
    <col min="4" max="4" width="11.21875" style="8" customWidth="1"/>
    <col min="5" max="5" width="14.88671875" style="8" customWidth="1"/>
    <col min="6" max="7" width="9.77734375" style="8"/>
    <col min="8" max="12" width="9.88671875" style="8" customWidth="1"/>
    <col min="13" max="13" width="10.44140625" style="279" customWidth="1"/>
    <col min="14" max="14" width="9.77734375" style="279"/>
    <col min="15" max="16384" width="9.77734375" style="8"/>
  </cols>
  <sheetData>
    <row r="1" spans="1:14">
      <c r="F1" s="12" t="s">
        <v>580</v>
      </c>
    </row>
    <row r="2" spans="1:14">
      <c r="F2" s="1" t="s">
        <v>593</v>
      </c>
    </row>
    <row r="3" spans="1:14">
      <c r="F3" s="12" t="s">
        <v>582</v>
      </c>
    </row>
    <row r="4" spans="1:14">
      <c r="F4" s="87" t="s">
        <v>535</v>
      </c>
    </row>
    <row r="5" spans="1:14" s="9" customFormat="1">
      <c r="M5" s="279"/>
      <c r="N5" s="279"/>
    </row>
    <row r="6" spans="1:14" s="9" customFormat="1">
      <c r="B6" s="11" t="s">
        <v>593</v>
      </c>
      <c r="C6" s="10"/>
      <c r="D6" s="10"/>
      <c r="E6" s="10"/>
      <c r="M6" s="279"/>
      <c r="N6" s="279"/>
    </row>
    <row r="7" spans="1:14" s="9" customFormat="1">
      <c r="A7" s="5" t="s">
        <v>583</v>
      </c>
      <c r="B7" s="10"/>
      <c r="C7" s="10"/>
      <c r="D7" s="10"/>
      <c r="E7" s="10"/>
      <c r="F7" s="10"/>
      <c r="M7" s="279"/>
      <c r="N7" s="279"/>
    </row>
    <row r="8" spans="1:14" s="9" customFormat="1" ht="16.2" thickBot="1">
      <c r="A8" s="5" t="s">
        <v>587</v>
      </c>
      <c r="B8" s="10"/>
      <c r="C8" s="10"/>
      <c r="D8" s="10"/>
      <c r="E8" s="10"/>
      <c r="F8" s="10"/>
      <c r="M8" s="279"/>
      <c r="N8" s="279"/>
    </row>
    <row r="9" spans="1:14" s="279" customFormat="1">
      <c r="B9" s="280"/>
      <c r="C9" s="281" t="s">
        <v>320</v>
      </c>
      <c r="D9" s="282" t="s">
        <v>321</v>
      </c>
      <c r="E9" s="283" t="s">
        <v>374</v>
      </c>
      <c r="F9" s="8"/>
      <c r="G9" s="8"/>
      <c r="H9" s="8"/>
      <c r="I9" s="8"/>
      <c r="J9" s="8"/>
      <c r="K9" s="8"/>
      <c r="L9" s="8"/>
    </row>
    <row r="10" spans="1:14" s="279" customFormat="1" ht="16.2" thickBot="1">
      <c r="B10" s="822" t="s">
        <v>322</v>
      </c>
      <c r="C10" s="823" t="s">
        <v>375</v>
      </c>
      <c r="D10" s="824" t="s">
        <v>11</v>
      </c>
      <c r="E10" s="825" t="s">
        <v>376</v>
      </c>
      <c r="F10" s="8"/>
      <c r="G10" s="8"/>
      <c r="H10" s="8"/>
      <c r="I10" s="8"/>
      <c r="J10" s="8"/>
      <c r="K10" s="8"/>
      <c r="L10" s="8"/>
    </row>
    <row r="11" spans="1:14" s="279" customFormat="1">
      <c r="B11" s="819" t="s">
        <v>581</v>
      </c>
      <c r="C11" s="820">
        <v>1.8100000000000002E-2</v>
      </c>
      <c r="D11" s="820">
        <v>5.0700000000000002E-2</v>
      </c>
      <c r="E11" s="821">
        <f>C11*D11</f>
        <v>9.176700000000001E-4</v>
      </c>
      <c r="F11" s="8"/>
      <c r="G11" s="8"/>
      <c r="H11" s="8"/>
      <c r="I11" s="8"/>
      <c r="J11" s="8"/>
      <c r="K11" s="8"/>
      <c r="L11" s="8"/>
    </row>
    <row r="12" spans="1:14" s="279" customFormat="1">
      <c r="B12" s="794" t="s">
        <v>377</v>
      </c>
      <c r="C12" s="791">
        <v>0.4819</v>
      </c>
      <c r="D12" s="791">
        <v>5.2699999999999997E-2</v>
      </c>
      <c r="E12" s="495">
        <f>C12*D12</f>
        <v>2.5396129999999999E-2</v>
      </c>
      <c r="F12" s="8"/>
      <c r="G12" s="8"/>
      <c r="H12" s="8"/>
      <c r="I12" s="8"/>
      <c r="J12" s="8"/>
      <c r="K12" s="8"/>
      <c r="L12" s="8"/>
    </row>
    <row r="13" spans="1:14" s="279" customFormat="1">
      <c r="B13" s="795" t="s">
        <v>378</v>
      </c>
      <c r="C13" s="792">
        <v>0.5</v>
      </c>
      <c r="D13" s="793">
        <v>9.9500000000000005E-2</v>
      </c>
      <c r="E13" s="796">
        <f>C13*D13</f>
        <v>4.9750000000000003E-2</v>
      </c>
      <c r="F13" s="8"/>
      <c r="G13" s="8"/>
      <c r="H13" s="8"/>
      <c r="I13" s="8"/>
      <c r="J13" s="8"/>
      <c r="K13" s="8"/>
      <c r="L13" s="8"/>
    </row>
    <row r="14" spans="1:14" ht="16.2" thickBot="1">
      <c r="B14" s="459" t="s">
        <v>379</v>
      </c>
      <c r="C14" s="797">
        <f>SUM(C11:C13)</f>
        <v>1</v>
      </c>
      <c r="D14" s="798"/>
      <c r="E14" s="460">
        <f>SUM(E11:E13)</f>
        <v>7.6063800000000001E-2</v>
      </c>
    </row>
    <row r="15" spans="1:14">
      <c r="A15" s="5"/>
      <c r="B15" s="527"/>
      <c r="C15" s="527"/>
      <c r="D15" s="527"/>
      <c r="E15" s="527"/>
      <c r="F15" s="527"/>
    </row>
    <row r="16" spans="1:14" ht="16.2" thickBot="1">
      <c r="A16" s="5" t="s">
        <v>588</v>
      </c>
      <c r="B16" s="527"/>
      <c r="C16" s="527"/>
      <c r="D16" s="527"/>
      <c r="E16" s="527"/>
      <c r="F16" s="527"/>
    </row>
    <row r="17" spans="2:5">
      <c r="B17" s="280"/>
      <c r="C17" s="281" t="s">
        <v>320</v>
      </c>
      <c r="D17" s="282" t="s">
        <v>321</v>
      </c>
      <c r="E17" s="283" t="s">
        <v>374</v>
      </c>
    </row>
    <row r="18" spans="2:5" ht="16.2" thickBot="1">
      <c r="B18" s="822" t="s">
        <v>322</v>
      </c>
      <c r="C18" s="823" t="s">
        <v>375</v>
      </c>
      <c r="D18" s="824" t="s">
        <v>11</v>
      </c>
      <c r="E18" s="825" t="s">
        <v>376</v>
      </c>
    </row>
    <row r="19" spans="2:5">
      <c r="B19" s="819" t="s">
        <v>581</v>
      </c>
      <c r="C19" s="820">
        <v>1.1900000000000001E-2</v>
      </c>
      <c r="D19" s="820">
        <v>4.0800000000000003E-2</v>
      </c>
      <c r="E19" s="821">
        <f>C19*D19</f>
        <v>4.8552000000000008E-4</v>
      </c>
    </row>
    <row r="20" spans="2:5">
      <c r="B20" s="794" t="s">
        <v>377</v>
      </c>
      <c r="C20" s="791">
        <v>0.47810000000000002</v>
      </c>
      <c r="D20" s="791">
        <v>5.3600000000000002E-2</v>
      </c>
      <c r="E20" s="495">
        <f>C20*D20</f>
        <v>2.5626160000000002E-2</v>
      </c>
    </row>
    <row r="21" spans="2:5">
      <c r="B21" s="795" t="s">
        <v>378</v>
      </c>
      <c r="C21" s="792">
        <v>0.51</v>
      </c>
      <c r="D21" s="793">
        <v>0.105</v>
      </c>
      <c r="E21" s="796">
        <f>C21*D21</f>
        <v>5.355E-2</v>
      </c>
    </row>
    <row r="22" spans="2:5" ht="16.2" thickBot="1">
      <c r="B22" s="459" t="s">
        <v>379</v>
      </c>
      <c r="C22" s="797">
        <f>SUM(C19:C21)</f>
        <v>1</v>
      </c>
      <c r="D22" s="798"/>
      <c r="E22" s="460">
        <f>SUM(E19:E21)</f>
        <v>7.9661679999999999E-2</v>
      </c>
    </row>
  </sheetData>
  <pageMargins left="1.19" right="0.34" top="0.55000000000000004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C481-015A-4033-AB89-6284AA20CE18}">
  <sheetPr>
    <pageSetUpPr fitToPage="1"/>
  </sheetPr>
  <dimension ref="A1:D40"/>
  <sheetViews>
    <sheetView showGridLines="0" view="pageBreakPreview" topLeftCell="A15" zoomScaleNormal="100" zoomScaleSheetLayoutView="100" workbookViewId="0">
      <selection activeCell="I15" sqref="I15"/>
    </sheetView>
  </sheetViews>
  <sheetFormatPr defaultColWidth="9.5546875" defaultRowHeight="15.6"/>
  <cols>
    <col min="1" max="1" width="41.21875" style="207" customWidth="1"/>
    <col min="2" max="2" width="18.109375" style="206" customWidth="1"/>
    <col min="3" max="3" width="11.109375" style="206" customWidth="1"/>
    <col min="4" max="4" width="7.21875" style="206" customWidth="1"/>
    <col min="5" max="16384" width="9.5546875" style="206"/>
  </cols>
  <sheetData>
    <row r="1" spans="1:4" ht="16.2">
      <c r="A1" s="208"/>
      <c r="B1" s="208"/>
      <c r="C1" s="98" t="s">
        <v>580</v>
      </c>
      <c r="D1" s="207"/>
    </row>
    <row r="2" spans="1:4" ht="16.2">
      <c r="A2" s="208"/>
      <c r="B2" s="208"/>
      <c r="C2" s="1" t="s">
        <v>593</v>
      </c>
      <c r="D2" s="207"/>
    </row>
    <row r="3" spans="1:4" ht="16.2">
      <c r="A3" s="208"/>
      <c r="B3" s="208"/>
      <c r="C3" s="98" t="s">
        <v>584</v>
      </c>
      <c r="D3" s="207"/>
    </row>
    <row r="4" spans="1:4" ht="16.2">
      <c r="A4" s="208"/>
      <c r="B4" s="208"/>
      <c r="C4" s="87" t="s">
        <v>477</v>
      </c>
      <c r="D4" s="207"/>
    </row>
    <row r="5" spans="1:4" ht="16.2">
      <c r="A5" s="208"/>
      <c r="B5" s="207"/>
      <c r="C5" s="207"/>
      <c r="D5" s="207"/>
    </row>
    <row r="6" spans="1:4">
      <c r="A6" s="458" t="s">
        <v>550</v>
      </c>
      <c r="B6" s="254"/>
      <c r="C6" s="254"/>
    </row>
    <row r="7" spans="1:4">
      <c r="A7" s="458"/>
      <c r="B7" s="254"/>
      <c r="C7" s="254"/>
    </row>
    <row r="8" spans="1:4">
      <c r="A8" s="458"/>
      <c r="B8" s="254"/>
      <c r="C8" s="254"/>
    </row>
    <row r="9" spans="1:4">
      <c r="A9" s="458"/>
      <c r="B9" s="254"/>
      <c r="C9" s="254"/>
    </row>
    <row r="15" spans="1:4">
      <c r="A15" s="458"/>
      <c r="B15" s="254"/>
      <c r="C15" s="254"/>
    </row>
    <row r="16" spans="1:4">
      <c r="A16" s="458"/>
      <c r="B16" s="254"/>
      <c r="C16" s="254"/>
    </row>
    <row r="25" spans="1:3">
      <c r="A25" s="458"/>
      <c r="B25" s="254"/>
      <c r="C25" s="254"/>
    </row>
    <row r="26" spans="1:3">
      <c r="A26" s="458"/>
      <c r="B26" s="254"/>
      <c r="C26" s="254"/>
    </row>
    <row r="27" spans="1:3">
      <c r="A27" s="458"/>
      <c r="B27" s="254"/>
      <c r="C27" s="254"/>
    </row>
    <row r="39" spans="1:3">
      <c r="A39" s="458"/>
      <c r="B39" s="254"/>
      <c r="C39" s="254"/>
    </row>
    <row r="40" spans="1:3">
      <c r="A40" s="458"/>
      <c r="B40" s="254"/>
      <c r="C40" s="254"/>
    </row>
  </sheetData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90B7-2405-4750-A379-FE2BED0AA2F4}">
  <sheetPr>
    <pageSetUpPr fitToPage="1"/>
  </sheetPr>
  <dimension ref="A1:G41"/>
  <sheetViews>
    <sheetView showGridLines="0" zoomScale="65" zoomScaleNormal="65" workbookViewId="0">
      <selection activeCell="I18" sqref="I18"/>
    </sheetView>
  </sheetViews>
  <sheetFormatPr defaultColWidth="8.88671875" defaultRowHeight="15.6"/>
  <cols>
    <col min="1" max="2" width="8.88671875" style="322"/>
    <col min="3" max="3" width="27.5546875" style="325" customWidth="1"/>
    <col min="4" max="4" width="18.77734375" style="325" customWidth="1"/>
    <col min="5" max="5" width="24.21875" style="324" customWidth="1"/>
    <col min="6" max="6" width="29" style="323" customWidth="1"/>
    <col min="7" max="7" width="23.21875" style="323" customWidth="1"/>
    <col min="8" max="16384" width="8.88671875" style="322"/>
  </cols>
  <sheetData>
    <row r="1" spans="1:7">
      <c r="F1" s="12" t="s">
        <v>580</v>
      </c>
    </row>
    <row r="2" spans="1:7">
      <c r="F2" s="331" t="s">
        <v>595</v>
      </c>
      <c r="G2" s="330"/>
    </row>
    <row r="3" spans="1:7">
      <c r="F3" s="331" t="s">
        <v>471</v>
      </c>
      <c r="G3" s="330"/>
    </row>
    <row r="4" spans="1:7">
      <c r="G4" s="330"/>
    </row>
    <row r="5" spans="1:7" s="325" customFormat="1" ht="20.399999999999999">
      <c r="B5" s="322"/>
      <c r="C5" s="327" t="s">
        <v>470</v>
      </c>
      <c r="D5" s="329"/>
      <c r="E5" s="327"/>
      <c r="F5" s="327"/>
    </row>
    <row r="6" spans="1:7" s="325" customFormat="1" ht="16.2" thickBot="1">
      <c r="B6" s="322"/>
      <c r="C6" s="328">
        <v>44926</v>
      </c>
      <c r="D6" s="327"/>
      <c r="E6" s="327"/>
      <c r="F6" s="327"/>
    </row>
    <row r="7" spans="1:7" s="325" customFormat="1">
      <c r="B7" s="322"/>
      <c r="C7" s="412"/>
      <c r="D7" s="413" t="s">
        <v>474</v>
      </c>
      <c r="E7" s="413" t="s">
        <v>469</v>
      </c>
      <c r="F7" s="414" t="s">
        <v>468</v>
      </c>
      <c r="G7" s="324"/>
    </row>
    <row r="8" spans="1:7" s="325" customFormat="1" ht="16.2" thickBot="1">
      <c r="A8" s="325">
        <v>1</v>
      </c>
      <c r="B8" s="322"/>
      <c r="C8" s="415" t="s">
        <v>467</v>
      </c>
      <c r="D8" s="416">
        <v>44926</v>
      </c>
      <c r="E8" s="417" t="s">
        <v>466</v>
      </c>
      <c r="F8" s="418" t="s">
        <v>465</v>
      </c>
      <c r="G8" s="323"/>
    </row>
    <row r="9" spans="1:7" s="325" customFormat="1">
      <c r="A9" s="325">
        <f t="shared" ref="A9:A37" si="0">A8+1</f>
        <v>2</v>
      </c>
      <c r="B9" s="322"/>
      <c r="C9" s="419" t="s">
        <v>464</v>
      </c>
      <c r="D9" s="420">
        <v>100</v>
      </c>
      <c r="E9" s="421" t="s">
        <v>463</v>
      </c>
      <c r="F9" s="422">
        <v>5.7000000000000002E-2</v>
      </c>
      <c r="G9" s="323"/>
    </row>
    <row r="10" spans="1:7" s="325" customFormat="1">
      <c r="A10" s="325">
        <f t="shared" si="0"/>
        <v>3</v>
      </c>
      <c r="B10" s="322"/>
      <c r="C10" s="423" t="s">
        <v>462</v>
      </c>
      <c r="D10" s="424">
        <v>1782.64</v>
      </c>
      <c r="E10" s="425" t="s">
        <v>428</v>
      </c>
      <c r="F10" s="426">
        <v>7.4999999999999997E-2</v>
      </c>
      <c r="G10" s="323"/>
    </row>
    <row r="11" spans="1:7" s="325" customFormat="1">
      <c r="A11" s="325">
        <f t="shared" si="0"/>
        <v>4</v>
      </c>
      <c r="B11" s="322"/>
      <c r="C11" s="423" t="s">
        <v>461</v>
      </c>
      <c r="D11" s="424">
        <v>468.22</v>
      </c>
      <c r="E11" s="425" t="s">
        <v>428</v>
      </c>
      <c r="F11" s="426">
        <v>7.8E-2</v>
      </c>
      <c r="G11" s="323"/>
    </row>
    <row r="12" spans="1:7" s="325" customFormat="1">
      <c r="A12" s="325">
        <f t="shared" si="0"/>
        <v>5</v>
      </c>
      <c r="B12" s="322"/>
      <c r="C12" s="423" t="s">
        <v>460</v>
      </c>
      <c r="D12" s="424">
        <v>8600</v>
      </c>
      <c r="E12" s="425" t="s">
        <v>428</v>
      </c>
      <c r="F12" s="426">
        <v>7.9000000000000001E-2</v>
      </c>
      <c r="G12" s="323"/>
    </row>
    <row r="13" spans="1:7" s="325" customFormat="1">
      <c r="A13" s="325">
        <f t="shared" si="0"/>
        <v>6</v>
      </c>
      <c r="B13" s="322"/>
      <c r="C13" s="423" t="s">
        <v>459</v>
      </c>
      <c r="D13" s="424">
        <v>1800</v>
      </c>
      <c r="E13" s="425" t="s">
        <v>428</v>
      </c>
      <c r="F13" s="426">
        <v>6.4000000000000001E-2</v>
      </c>
      <c r="G13" s="323"/>
    </row>
    <row r="14" spans="1:7" s="325" customFormat="1">
      <c r="A14" s="325">
        <f t="shared" si="0"/>
        <v>7</v>
      </c>
      <c r="B14" s="322"/>
      <c r="C14" s="423" t="s">
        <v>458</v>
      </c>
      <c r="D14" s="424">
        <v>15.42</v>
      </c>
      <c r="E14" s="425" t="s">
        <v>428</v>
      </c>
      <c r="F14" s="426">
        <v>7.2499999999999995E-2</v>
      </c>
      <c r="G14" s="323"/>
    </row>
    <row r="15" spans="1:7" s="325" customFormat="1">
      <c r="A15" s="325">
        <f t="shared" si="0"/>
        <v>8</v>
      </c>
      <c r="B15" s="322"/>
      <c r="C15" s="423" t="s">
        <v>475</v>
      </c>
      <c r="D15" s="424">
        <v>2300</v>
      </c>
      <c r="E15" s="425" t="s">
        <v>438</v>
      </c>
      <c r="F15" s="426">
        <v>7.1999999999999995E-2</v>
      </c>
      <c r="G15" s="323"/>
    </row>
    <row r="16" spans="1:7" s="325" customFormat="1">
      <c r="A16" s="325">
        <f t="shared" si="0"/>
        <v>9</v>
      </c>
      <c r="B16" s="322"/>
      <c r="C16" s="423" t="s">
        <v>457</v>
      </c>
      <c r="D16" s="424">
        <v>250</v>
      </c>
      <c r="E16" s="425" t="s">
        <v>428</v>
      </c>
      <c r="F16" s="426">
        <v>9.5000000000000001E-2</v>
      </c>
      <c r="G16" s="323"/>
    </row>
    <row r="17" spans="1:7" s="325" customFormat="1">
      <c r="A17" s="325">
        <f t="shared" si="0"/>
        <v>10</v>
      </c>
      <c r="B17" s="322"/>
      <c r="C17" s="423" t="s">
        <v>456</v>
      </c>
      <c r="D17" s="424">
        <v>30</v>
      </c>
      <c r="E17" s="425" t="s">
        <v>428</v>
      </c>
      <c r="F17" s="426">
        <v>7.0000000000000007E-2</v>
      </c>
      <c r="G17" s="323"/>
    </row>
    <row r="18" spans="1:7" s="325" customFormat="1">
      <c r="A18" s="325">
        <f t="shared" si="0"/>
        <v>11</v>
      </c>
      <c r="B18" s="322"/>
      <c r="C18" s="423" t="s">
        <v>455</v>
      </c>
      <c r="D18" s="424">
        <v>3876</v>
      </c>
      <c r="E18" s="425" t="s">
        <v>438</v>
      </c>
      <c r="F18" s="426">
        <v>0.04</v>
      </c>
      <c r="G18" s="323"/>
    </row>
    <row r="19" spans="1:7" s="325" customFormat="1">
      <c r="A19" s="325">
        <f t="shared" si="0"/>
        <v>12</v>
      </c>
      <c r="B19" s="322"/>
      <c r="C19" s="423" t="s">
        <v>454</v>
      </c>
      <c r="D19" s="424">
        <v>1300</v>
      </c>
      <c r="E19" s="425" t="s">
        <v>428</v>
      </c>
      <c r="F19" s="426">
        <v>7.9000000000000001E-2</v>
      </c>
      <c r="G19" s="323"/>
    </row>
    <row r="20" spans="1:7" s="325" customFormat="1">
      <c r="A20" s="325">
        <f t="shared" si="0"/>
        <v>13</v>
      </c>
      <c r="B20" s="322"/>
      <c r="C20" s="423" t="s">
        <v>453</v>
      </c>
      <c r="D20" s="424">
        <v>1409.2</v>
      </c>
      <c r="E20" s="425" t="s">
        <v>428</v>
      </c>
      <c r="F20" s="426">
        <v>7.6999999999999999E-2</v>
      </c>
      <c r="G20" s="323"/>
    </row>
    <row r="21" spans="1:7" s="325" customFormat="1">
      <c r="A21" s="325">
        <f t="shared" si="0"/>
        <v>14</v>
      </c>
      <c r="B21" s="322"/>
      <c r="C21" s="423" t="s">
        <v>452</v>
      </c>
      <c r="D21" s="424">
        <v>2.9</v>
      </c>
      <c r="E21" s="425" t="s">
        <v>428</v>
      </c>
      <c r="F21" s="426">
        <v>7.4999999999999997E-2</v>
      </c>
      <c r="G21" s="323"/>
    </row>
    <row r="22" spans="1:7" s="325" customFormat="1">
      <c r="A22" s="325">
        <f t="shared" si="0"/>
        <v>15</v>
      </c>
      <c r="B22" s="322"/>
      <c r="C22" s="423" t="s">
        <v>451</v>
      </c>
      <c r="D22" s="424">
        <v>2760</v>
      </c>
      <c r="E22" s="425" t="s">
        <v>450</v>
      </c>
      <c r="F22" s="426">
        <v>7.9000000000000001E-2</v>
      </c>
      <c r="G22" s="323"/>
    </row>
    <row r="23" spans="1:7" s="325" customFormat="1">
      <c r="A23" s="325">
        <f t="shared" si="0"/>
        <v>16</v>
      </c>
      <c r="B23" s="322"/>
      <c r="C23" s="423" t="s">
        <v>449</v>
      </c>
      <c r="D23" s="424">
        <v>192.2</v>
      </c>
      <c r="E23" s="425" t="s">
        <v>428</v>
      </c>
      <c r="F23" s="426">
        <v>8.2000000000000003E-2</v>
      </c>
      <c r="G23" s="323"/>
    </row>
    <row r="24" spans="1:7" s="325" customFormat="1">
      <c r="A24" s="325">
        <f t="shared" si="0"/>
        <v>17</v>
      </c>
      <c r="B24" s="322"/>
      <c r="C24" s="423" t="s">
        <v>448</v>
      </c>
      <c r="D24" s="424">
        <v>1300</v>
      </c>
      <c r="E24" s="425" t="s">
        <v>447</v>
      </c>
      <c r="F24" s="426">
        <v>4.5999999999999999E-2</v>
      </c>
      <c r="G24" s="323"/>
    </row>
    <row r="25" spans="1:7" s="325" customFormat="1">
      <c r="A25" s="325">
        <f t="shared" si="0"/>
        <v>18</v>
      </c>
      <c r="B25" s="322"/>
      <c r="C25" s="423" t="s">
        <v>446</v>
      </c>
      <c r="D25" s="424">
        <v>253.6</v>
      </c>
      <c r="E25" s="425" t="s">
        <v>429</v>
      </c>
      <c r="F25" s="426">
        <v>7.3999999999999996E-2</v>
      </c>
      <c r="G25" s="323"/>
    </row>
    <row r="26" spans="1:7" s="325" customFormat="1">
      <c r="A26" s="325">
        <f t="shared" si="0"/>
        <v>19</v>
      </c>
      <c r="B26" s="322"/>
      <c r="C26" s="423" t="s">
        <v>445</v>
      </c>
      <c r="D26" s="424">
        <v>427</v>
      </c>
      <c r="E26" s="425" t="s">
        <v>438</v>
      </c>
      <c r="F26" s="426">
        <v>5.79E-2</v>
      </c>
      <c r="G26" s="323"/>
    </row>
    <row r="27" spans="1:7" s="325" customFormat="1">
      <c r="A27" s="325">
        <f t="shared" si="0"/>
        <v>20</v>
      </c>
      <c r="B27" s="322"/>
      <c r="C27" s="423" t="s">
        <v>444</v>
      </c>
      <c r="D27" s="424">
        <v>1000</v>
      </c>
      <c r="E27" s="425" t="s">
        <v>432</v>
      </c>
      <c r="F27" s="426">
        <v>0.06</v>
      </c>
      <c r="G27" s="323"/>
    </row>
    <row r="28" spans="1:7" s="325" customFormat="1">
      <c r="A28" s="325">
        <f t="shared" si="0"/>
        <v>21</v>
      </c>
      <c r="B28" s="322"/>
      <c r="C28" s="423" t="s">
        <v>443</v>
      </c>
      <c r="D28" s="424">
        <v>1100</v>
      </c>
      <c r="E28" s="425" t="s">
        <v>428</v>
      </c>
      <c r="F28" s="426">
        <v>6.9599999999999995E-2</v>
      </c>
      <c r="G28" s="323"/>
    </row>
    <row r="29" spans="1:7" s="325" customFormat="1">
      <c r="A29" s="325">
        <f t="shared" si="0"/>
        <v>22</v>
      </c>
      <c r="B29" s="322"/>
      <c r="C29" s="423" t="s">
        <v>442</v>
      </c>
      <c r="D29" s="424">
        <v>1200</v>
      </c>
      <c r="E29" s="425" t="s">
        <v>428</v>
      </c>
      <c r="F29" s="426">
        <v>7.7600000000000002E-2</v>
      </c>
      <c r="G29" s="323"/>
    </row>
    <row r="30" spans="1:7" s="325" customFormat="1">
      <c r="A30" s="325">
        <f t="shared" si="0"/>
        <v>23</v>
      </c>
      <c r="B30" s="322"/>
      <c r="C30" s="423" t="s">
        <v>441</v>
      </c>
      <c r="D30" s="424">
        <v>1740</v>
      </c>
      <c r="E30" s="425" t="s">
        <v>432</v>
      </c>
      <c r="F30" s="426">
        <v>6.8000000000000005E-2</v>
      </c>
      <c r="G30" s="323"/>
    </row>
    <row r="31" spans="1:7" s="325" customFormat="1">
      <c r="A31" s="325">
        <f t="shared" si="0"/>
        <v>24</v>
      </c>
      <c r="B31" s="322"/>
      <c r="C31" s="423" t="s">
        <v>440</v>
      </c>
      <c r="D31" s="424">
        <v>389</v>
      </c>
      <c r="E31" s="425" t="s">
        <v>428</v>
      </c>
      <c r="F31" s="426">
        <v>7.85E-2</v>
      </c>
      <c r="G31" s="323"/>
    </row>
    <row r="32" spans="1:7" s="325" customFormat="1">
      <c r="A32" s="325">
        <f t="shared" si="0"/>
        <v>25</v>
      </c>
      <c r="B32" s="322"/>
      <c r="C32" s="423" t="s">
        <v>439</v>
      </c>
      <c r="D32" s="424">
        <v>1.3</v>
      </c>
      <c r="E32" s="425" t="s">
        <v>438</v>
      </c>
      <c r="F32" s="426">
        <v>6.7500000000000004E-2</v>
      </c>
      <c r="G32" s="323"/>
    </row>
    <row r="33" spans="1:7" s="325" customFormat="1">
      <c r="A33" s="325">
        <f t="shared" si="0"/>
        <v>26</v>
      </c>
      <c r="B33" s="322"/>
      <c r="C33" s="423" t="s">
        <v>437</v>
      </c>
      <c r="D33" s="424">
        <v>915.53</v>
      </c>
      <c r="E33" s="425" t="s">
        <v>428</v>
      </c>
      <c r="F33" s="426">
        <v>9.0999999999999998E-2</v>
      </c>
      <c r="G33" s="323"/>
    </row>
    <row r="34" spans="1:7" s="325" customFormat="1">
      <c r="A34" s="325">
        <f t="shared" si="0"/>
        <v>27</v>
      </c>
      <c r="B34" s="322"/>
      <c r="C34" s="423" t="s">
        <v>436</v>
      </c>
      <c r="D34" s="424">
        <v>755</v>
      </c>
      <c r="E34" s="425" t="s">
        <v>428</v>
      </c>
      <c r="F34" s="426">
        <v>6.0999999999999999E-2</v>
      </c>
      <c r="G34" s="323"/>
    </row>
    <row r="35" spans="1:7" s="325" customFormat="1">
      <c r="A35" s="325">
        <f t="shared" si="0"/>
        <v>28</v>
      </c>
      <c r="B35" s="322"/>
      <c r="C35" s="423" t="s">
        <v>435</v>
      </c>
      <c r="D35" s="424">
        <v>3500</v>
      </c>
      <c r="E35" s="425" t="s">
        <v>428</v>
      </c>
      <c r="F35" s="426">
        <v>6.6000000000000003E-2</v>
      </c>
      <c r="G35" s="323"/>
    </row>
    <row r="36" spans="1:7" s="325" customFormat="1">
      <c r="A36" s="325">
        <f t="shared" si="0"/>
        <v>29</v>
      </c>
      <c r="B36" s="322"/>
      <c r="C36" s="423" t="s">
        <v>434</v>
      </c>
      <c r="D36" s="424">
        <v>1275</v>
      </c>
      <c r="E36" s="425" t="s">
        <v>432</v>
      </c>
      <c r="F36" s="426">
        <v>4.9000000000000002E-2</v>
      </c>
      <c r="G36" s="323"/>
    </row>
    <row r="37" spans="1:7" s="325" customFormat="1">
      <c r="A37" s="325">
        <f t="shared" si="0"/>
        <v>30</v>
      </c>
      <c r="B37" s="322"/>
      <c r="C37" s="423" t="s">
        <v>433</v>
      </c>
      <c r="D37" s="424">
        <v>3960</v>
      </c>
      <c r="E37" s="425" t="s">
        <v>432</v>
      </c>
      <c r="F37" s="426">
        <v>4.9000000000000002E-2</v>
      </c>
      <c r="G37" s="323"/>
    </row>
    <row r="38" spans="1:7" s="325" customFormat="1" ht="16.95" customHeight="1">
      <c r="B38" s="322"/>
      <c r="C38" s="423" t="s">
        <v>431</v>
      </c>
      <c r="D38" s="424">
        <v>7200</v>
      </c>
      <c r="E38" s="425" t="s">
        <v>428</v>
      </c>
      <c r="F38" s="426">
        <v>5.2999999999999999E-2</v>
      </c>
      <c r="G38" s="326"/>
    </row>
    <row r="39" spans="1:7" ht="16.2" thickBot="1">
      <c r="C39" s="643" t="s">
        <v>430</v>
      </c>
      <c r="D39" s="644">
        <v>321</v>
      </c>
      <c r="E39" s="645" t="s">
        <v>428</v>
      </c>
      <c r="F39" s="646">
        <v>6.7500000000000004E-2</v>
      </c>
    </row>
    <row r="40" spans="1:7" ht="16.2" thickBot="1">
      <c r="C40" s="427" t="s">
        <v>2</v>
      </c>
      <c r="D40" s="647">
        <f>SUM(D9:D39)</f>
        <v>50224.01</v>
      </c>
      <c r="E40" s="428" t="s">
        <v>428</v>
      </c>
      <c r="F40" s="429">
        <f>AVERAGE(F9:F39)</f>
        <v>6.8712903225806435E-2</v>
      </c>
    </row>
    <row r="41" spans="1:7">
      <c r="C41" s="430" t="s">
        <v>476</v>
      </c>
      <c r="D41" s="430"/>
      <c r="E41" s="431"/>
      <c r="F41" s="432"/>
    </row>
  </sheetData>
  <pageMargins left="1.2" right="0.7" top="0.75" bottom="0.75" header="0.3" footer="0.3"/>
  <pageSetup scale="86" orientation="portrait" horizontalDpi="1200" verticalDpi="1200" r:id="rId1"/>
  <ignoredErrors>
    <ignoredError sqref="D40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ED9F4-E700-47DD-B896-D09F00393BFD}">
  <sheetPr>
    <pageSetUpPr fitToPage="1"/>
  </sheetPr>
  <dimension ref="A1:O79"/>
  <sheetViews>
    <sheetView topLeftCell="A56" workbookViewId="0">
      <selection activeCell="A76" sqref="A76"/>
    </sheetView>
  </sheetViews>
  <sheetFormatPr defaultColWidth="8.88671875" defaultRowHeight="15.6"/>
  <cols>
    <col min="1" max="1" width="8.88671875" style="103"/>
    <col min="2" max="2" width="19.5546875" style="103" customWidth="1"/>
    <col min="3" max="3" width="12.88671875" style="103" customWidth="1"/>
    <col min="4" max="4" width="10.77734375" style="103" customWidth="1"/>
    <col min="5" max="5" width="16.44140625" style="103" customWidth="1"/>
    <col min="6" max="6" width="18.44140625" style="103" customWidth="1"/>
    <col min="7" max="7" width="6.88671875" style="103" customWidth="1"/>
    <col min="8" max="8" width="3.21875" style="103" customWidth="1"/>
    <col min="9" max="9" width="8.88671875" style="103"/>
    <col min="10" max="10" width="8.88671875" style="800"/>
    <col min="11" max="11" width="25.5546875" style="800" customWidth="1"/>
    <col min="12" max="12" width="10.5546875" style="800" customWidth="1"/>
    <col min="13" max="14" width="8.88671875" style="800"/>
    <col min="15" max="16384" width="8.88671875" style="103"/>
  </cols>
  <sheetData>
    <row r="1" spans="1:11">
      <c r="A1" s="162"/>
      <c r="G1" s="12" t="s">
        <v>580</v>
      </c>
      <c r="H1" s="98"/>
    </row>
    <row r="2" spans="1:11">
      <c r="A2" s="162"/>
      <c r="E2" s="13"/>
      <c r="G2" s="12" t="s">
        <v>593</v>
      </c>
      <c r="H2" s="1"/>
    </row>
    <row r="3" spans="1:11">
      <c r="A3" s="162"/>
      <c r="E3" s="13"/>
      <c r="F3" s="1"/>
      <c r="G3" s="1" t="s">
        <v>158</v>
      </c>
    </row>
    <row r="4" spans="1:11">
      <c r="A4" s="162"/>
      <c r="E4" s="13"/>
      <c r="F4" s="1"/>
      <c r="G4" s="1"/>
    </row>
    <row r="5" spans="1:11">
      <c r="A5" s="162"/>
      <c r="B5" s="101" t="s">
        <v>576</v>
      </c>
      <c r="C5" s="102"/>
      <c r="D5" s="102"/>
      <c r="E5" s="801"/>
      <c r="F5" s="11"/>
      <c r="G5" s="1"/>
    </row>
    <row r="6" spans="1:11">
      <c r="A6" s="162"/>
      <c r="B6" s="162"/>
      <c r="C6" s="162"/>
      <c r="D6" s="162"/>
      <c r="E6" s="162"/>
      <c r="F6" s="162"/>
      <c r="G6" s="162"/>
      <c r="H6" s="87"/>
    </row>
    <row r="7" spans="1:11">
      <c r="A7" s="162"/>
      <c r="B7" s="163" t="s">
        <v>274</v>
      </c>
      <c r="C7" s="164"/>
      <c r="D7" s="164"/>
      <c r="E7" s="164"/>
      <c r="F7" s="164"/>
      <c r="G7" s="165"/>
      <c r="H7" s="162"/>
    </row>
    <row r="8" spans="1:11" ht="16.2" thickBot="1">
      <c r="A8" s="162"/>
      <c r="B8" s="166" t="s">
        <v>577</v>
      </c>
      <c r="C8" s="164"/>
      <c r="D8" s="164"/>
      <c r="E8" s="164"/>
      <c r="F8" s="164"/>
      <c r="G8" s="165"/>
      <c r="H8" s="162"/>
    </row>
    <row r="9" spans="1:11" ht="16.2" thickBot="1">
      <c r="A9" s="162"/>
      <c r="B9" s="802"/>
      <c r="C9" s="803" t="s">
        <v>275</v>
      </c>
      <c r="D9" s="803" t="s">
        <v>276</v>
      </c>
      <c r="E9" s="803" t="s">
        <v>296</v>
      </c>
      <c r="F9" s="804" t="s">
        <v>297</v>
      </c>
      <c r="G9" s="167"/>
      <c r="H9" s="162"/>
    </row>
    <row r="10" spans="1:11">
      <c r="A10" s="162"/>
      <c r="B10" s="898">
        <v>1960</v>
      </c>
      <c r="C10" s="805">
        <v>542.38199999999995</v>
      </c>
      <c r="D10" s="806">
        <v>58.11</v>
      </c>
      <c r="E10" s="899">
        <v>3.1030739999999999</v>
      </c>
      <c r="F10" s="900">
        <v>1.9815509999999998</v>
      </c>
      <c r="G10" s="167"/>
      <c r="H10" s="162"/>
    </row>
    <row r="11" spans="1:11">
      <c r="A11" s="162">
        <v>1</v>
      </c>
      <c r="B11" s="901">
        <v>1961</v>
      </c>
      <c r="C11" s="807">
        <v>562.20899999999995</v>
      </c>
      <c r="D11" s="808">
        <v>71.55</v>
      </c>
      <c r="E11" s="902">
        <v>3.3700049999999999</v>
      </c>
      <c r="F11" s="903">
        <v>2.0391750000000002</v>
      </c>
      <c r="G11" s="167"/>
      <c r="H11" s="162"/>
    </row>
    <row r="12" spans="1:11">
      <c r="A12" s="162">
        <f>A11+1</f>
        <v>2</v>
      </c>
      <c r="B12" s="901">
        <v>1962</v>
      </c>
      <c r="C12" s="807">
        <v>603.92200000000003</v>
      </c>
      <c r="D12" s="808">
        <v>63.1</v>
      </c>
      <c r="E12" s="902">
        <v>3.6661100000000002</v>
      </c>
      <c r="F12" s="903">
        <v>2.1454000000000004</v>
      </c>
      <c r="G12" s="167"/>
      <c r="H12" s="162"/>
      <c r="K12" s="103"/>
    </row>
    <row r="13" spans="1:11">
      <c r="A13" s="162">
        <f t="shared" ref="A13:A58" si="0">A12+1</f>
        <v>3</v>
      </c>
      <c r="B13" s="901">
        <v>1963</v>
      </c>
      <c r="C13" s="807">
        <v>637.45000000000005</v>
      </c>
      <c r="D13" s="808">
        <v>75.02</v>
      </c>
      <c r="E13" s="902">
        <v>4.1336019999999998</v>
      </c>
      <c r="F13" s="903">
        <v>2.3481260000000002</v>
      </c>
      <c r="G13" s="167"/>
      <c r="H13" s="162"/>
    </row>
    <row r="14" spans="1:11">
      <c r="A14" s="162">
        <f t="shared" si="0"/>
        <v>4</v>
      </c>
      <c r="B14" s="901">
        <v>1964</v>
      </c>
      <c r="C14" s="807">
        <v>684.46</v>
      </c>
      <c r="D14" s="808">
        <v>84.75</v>
      </c>
      <c r="E14" s="902">
        <v>4.76295</v>
      </c>
      <c r="F14" s="903">
        <v>2.5848749999999998</v>
      </c>
      <c r="G14" s="167"/>
      <c r="H14" s="162"/>
    </row>
    <row r="15" spans="1:11">
      <c r="A15" s="162">
        <f t="shared" si="0"/>
        <v>5</v>
      </c>
      <c r="B15" s="901">
        <v>1965</v>
      </c>
      <c r="C15" s="807">
        <v>742.28899999999999</v>
      </c>
      <c r="D15" s="808">
        <v>92.43</v>
      </c>
      <c r="E15" s="902">
        <v>5.2962389999999999</v>
      </c>
      <c r="F15" s="903">
        <v>2.8283580000000001</v>
      </c>
      <c r="G15" s="167"/>
      <c r="H15" s="162"/>
    </row>
    <row r="16" spans="1:11">
      <c r="A16" s="162">
        <f t="shared" si="0"/>
        <v>6</v>
      </c>
      <c r="B16" s="901">
        <v>1966</v>
      </c>
      <c r="C16" s="807">
        <v>813.41399999999999</v>
      </c>
      <c r="D16" s="808">
        <v>80.33</v>
      </c>
      <c r="E16" s="902">
        <v>5.4142419999999998</v>
      </c>
      <c r="F16" s="903">
        <v>2.8838469999999998</v>
      </c>
      <c r="G16" s="167"/>
      <c r="H16" s="162"/>
    </row>
    <row r="17" spans="1:8">
      <c r="A17" s="162">
        <f t="shared" si="0"/>
        <v>7</v>
      </c>
      <c r="B17" s="901">
        <v>1967</v>
      </c>
      <c r="C17" s="807">
        <v>859.95899999999995</v>
      </c>
      <c r="D17" s="808">
        <v>96.47</v>
      </c>
      <c r="E17" s="902">
        <v>5.4602019999999998</v>
      </c>
      <c r="F17" s="903">
        <v>2.9809230000000002</v>
      </c>
      <c r="G17" s="167"/>
      <c r="H17" s="162"/>
    </row>
    <row r="18" spans="1:8">
      <c r="A18" s="162">
        <f t="shared" si="0"/>
        <v>8</v>
      </c>
      <c r="B18" s="901">
        <v>1968</v>
      </c>
      <c r="C18" s="807">
        <v>940.65099999999995</v>
      </c>
      <c r="D18" s="808">
        <v>103.86</v>
      </c>
      <c r="E18" s="902">
        <v>5.7226860000000004</v>
      </c>
      <c r="F18" s="903">
        <v>3.0430980000000001</v>
      </c>
      <c r="G18" s="167"/>
      <c r="H18" s="162"/>
    </row>
    <row r="19" spans="1:8">
      <c r="A19" s="162">
        <f t="shared" si="0"/>
        <v>9</v>
      </c>
      <c r="B19" s="901">
        <v>1969</v>
      </c>
      <c r="C19" s="807">
        <v>1017.615</v>
      </c>
      <c r="D19" s="808">
        <v>92.06</v>
      </c>
      <c r="E19" s="902">
        <v>6.1035779999999997</v>
      </c>
      <c r="F19" s="903">
        <v>3.2405120000000003</v>
      </c>
      <c r="G19" s="167"/>
      <c r="H19" s="162"/>
    </row>
    <row r="20" spans="1:8">
      <c r="A20" s="162">
        <f t="shared" si="0"/>
        <v>10</v>
      </c>
      <c r="B20" s="901">
        <v>1970</v>
      </c>
      <c r="C20" s="807">
        <v>1073.3030000000001</v>
      </c>
      <c r="D20" s="808">
        <v>92.15</v>
      </c>
      <c r="E20" s="902">
        <v>5.5105700000000004</v>
      </c>
      <c r="F20" s="903">
        <v>3.1883900000000001</v>
      </c>
      <c r="G20" s="167"/>
      <c r="H20" s="162"/>
    </row>
    <row r="21" spans="1:8">
      <c r="A21" s="162">
        <f t="shared" si="0"/>
        <v>11</v>
      </c>
      <c r="B21" s="901">
        <v>1971</v>
      </c>
      <c r="C21" s="807">
        <v>1164.8499999999999</v>
      </c>
      <c r="D21" s="808">
        <v>102.09</v>
      </c>
      <c r="E21" s="902">
        <v>5.5741139999999998</v>
      </c>
      <c r="F21" s="903">
        <v>3.16479</v>
      </c>
      <c r="G21" s="167"/>
      <c r="H21" s="162"/>
    </row>
    <row r="22" spans="1:8">
      <c r="A22" s="162">
        <f t="shared" si="0"/>
        <v>12</v>
      </c>
      <c r="B22" s="901">
        <v>1972</v>
      </c>
      <c r="C22" s="807">
        <v>1279.1099999999999</v>
      </c>
      <c r="D22" s="808">
        <v>118.05</v>
      </c>
      <c r="E22" s="902">
        <v>6.1740149999999998</v>
      </c>
      <c r="F22" s="903">
        <v>3.1873499999999999</v>
      </c>
      <c r="G22" s="167"/>
      <c r="H22" s="162"/>
    </row>
    <row r="23" spans="1:8">
      <c r="A23" s="162">
        <f t="shared" si="0"/>
        <v>13</v>
      </c>
      <c r="B23" s="901">
        <v>1973</v>
      </c>
      <c r="C23" s="807">
        <v>1425.376</v>
      </c>
      <c r="D23" s="808">
        <v>97.55</v>
      </c>
      <c r="E23" s="902">
        <v>7.9600799999999996</v>
      </c>
      <c r="F23" s="903">
        <v>3.6093499999999996</v>
      </c>
      <c r="G23" s="167"/>
      <c r="H23" s="162"/>
    </row>
    <row r="24" spans="1:8">
      <c r="A24" s="162">
        <f t="shared" si="0"/>
        <v>14</v>
      </c>
      <c r="B24" s="901">
        <v>1974</v>
      </c>
      <c r="C24" s="807">
        <v>1545.2429999999999</v>
      </c>
      <c r="D24" s="808">
        <v>68.56</v>
      </c>
      <c r="E24" s="902">
        <v>9.3515840000000008</v>
      </c>
      <c r="F24" s="903">
        <v>3.7228080000000001</v>
      </c>
      <c r="G24" s="167"/>
      <c r="H24" s="162"/>
    </row>
    <row r="25" spans="1:8">
      <c r="A25" s="162">
        <f t="shared" si="0"/>
        <v>15</v>
      </c>
      <c r="B25" s="901">
        <v>1975</v>
      </c>
      <c r="C25" s="807">
        <v>1684.904</v>
      </c>
      <c r="D25" s="808">
        <v>90.19</v>
      </c>
      <c r="E25" s="902">
        <v>7.7112449999999999</v>
      </c>
      <c r="F25" s="903">
        <v>3.7338659999999999</v>
      </c>
      <c r="G25" s="167"/>
      <c r="H25" s="162"/>
    </row>
    <row r="26" spans="1:8">
      <c r="A26" s="162">
        <f t="shared" si="0"/>
        <v>16</v>
      </c>
      <c r="B26" s="901">
        <v>1976</v>
      </c>
      <c r="C26" s="807">
        <v>1873.412</v>
      </c>
      <c r="D26" s="808">
        <v>107.46</v>
      </c>
      <c r="E26" s="902">
        <v>9.7466220000000003</v>
      </c>
      <c r="F26" s="903">
        <v>4.2231779999999999</v>
      </c>
      <c r="G26" s="167"/>
      <c r="H26" s="162"/>
    </row>
    <row r="27" spans="1:8">
      <c r="A27" s="162">
        <f t="shared" si="0"/>
        <v>17</v>
      </c>
      <c r="B27" s="901">
        <v>1977</v>
      </c>
      <c r="C27" s="807">
        <v>2081.826</v>
      </c>
      <c r="D27" s="808">
        <v>95.1</v>
      </c>
      <c r="E27" s="902">
        <v>10.86993</v>
      </c>
      <c r="F27" s="903">
        <v>4.85961</v>
      </c>
      <c r="G27" s="167"/>
      <c r="H27" s="162"/>
    </row>
    <row r="28" spans="1:8">
      <c r="A28" s="162">
        <f t="shared" si="0"/>
        <v>18</v>
      </c>
      <c r="B28" s="901">
        <v>1978</v>
      </c>
      <c r="C28" s="807">
        <v>2351.5990000000002</v>
      </c>
      <c r="D28" s="808">
        <v>96.11</v>
      </c>
      <c r="E28" s="902">
        <v>11.638921</v>
      </c>
      <c r="F28" s="903">
        <v>5.1803290000000004</v>
      </c>
      <c r="G28" s="167"/>
      <c r="H28" s="162"/>
    </row>
    <row r="29" spans="1:8">
      <c r="A29" s="162">
        <f t="shared" si="0"/>
        <v>19</v>
      </c>
      <c r="B29" s="901">
        <v>1979</v>
      </c>
      <c r="C29" s="807">
        <v>2627.3330000000001</v>
      </c>
      <c r="D29" s="808">
        <v>107.94</v>
      </c>
      <c r="E29" s="902">
        <v>14.550312</v>
      </c>
      <c r="F29" s="903">
        <v>5.9690820000000002</v>
      </c>
      <c r="G29" s="167"/>
      <c r="H29" s="162"/>
    </row>
    <row r="30" spans="1:8">
      <c r="A30" s="162">
        <f t="shared" si="0"/>
        <v>20</v>
      </c>
      <c r="B30" s="901">
        <v>1980</v>
      </c>
      <c r="C30" s="807">
        <v>2857.3069999999998</v>
      </c>
      <c r="D30" s="808">
        <v>135.76</v>
      </c>
      <c r="E30" s="902">
        <v>14.987904</v>
      </c>
      <c r="F30" s="903">
        <v>6.4350239999999994</v>
      </c>
      <c r="G30" s="167"/>
      <c r="H30" s="162"/>
    </row>
    <row r="31" spans="1:8">
      <c r="A31" s="162">
        <f t="shared" si="0"/>
        <v>21</v>
      </c>
      <c r="B31" s="901">
        <v>1981</v>
      </c>
      <c r="C31" s="807">
        <v>3207.0410000000002</v>
      </c>
      <c r="D31" s="808">
        <v>122.55</v>
      </c>
      <c r="E31" s="902">
        <v>15.183945</v>
      </c>
      <c r="F31" s="903">
        <v>6.8260350000000001</v>
      </c>
      <c r="G31" s="167"/>
      <c r="H31" s="162"/>
    </row>
    <row r="32" spans="1:8">
      <c r="A32" s="162">
        <f t="shared" si="0"/>
        <v>22</v>
      </c>
      <c r="B32" s="901">
        <v>1982</v>
      </c>
      <c r="C32" s="807">
        <v>3343.7890000000002</v>
      </c>
      <c r="D32" s="808">
        <v>140.63999999999999</v>
      </c>
      <c r="E32" s="902">
        <v>13.824911999999999</v>
      </c>
      <c r="F32" s="903">
        <v>6.9335519999999988</v>
      </c>
      <c r="G32" s="167"/>
      <c r="H32" s="162"/>
    </row>
    <row r="33" spans="1:8">
      <c r="A33" s="162">
        <f t="shared" si="0"/>
        <v>23</v>
      </c>
      <c r="B33" s="901">
        <v>1983</v>
      </c>
      <c r="C33" s="807">
        <v>3634.038</v>
      </c>
      <c r="D33" s="808">
        <v>164.93</v>
      </c>
      <c r="E33" s="902">
        <v>13.293358</v>
      </c>
      <c r="F33" s="903">
        <v>7.1249760000000011</v>
      </c>
      <c r="G33" s="167"/>
      <c r="H33" s="162"/>
    </row>
    <row r="34" spans="1:8">
      <c r="A34" s="162">
        <f t="shared" si="0"/>
        <v>24</v>
      </c>
      <c r="B34" s="901">
        <v>1984</v>
      </c>
      <c r="C34" s="807">
        <v>4037.6129999999998</v>
      </c>
      <c r="D34" s="808">
        <v>167.24</v>
      </c>
      <c r="E34" s="902">
        <v>16.841068</v>
      </c>
      <c r="F34" s="903">
        <v>7.8268320000000005</v>
      </c>
      <c r="G34" s="167"/>
      <c r="H34" s="162"/>
    </row>
    <row r="35" spans="1:8">
      <c r="A35" s="162">
        <f t="shared" si="0"/>
        <v>25</v>
      </c>
      <c r="B35" s="901">
        <v>1985</v>
      </c>
      <c r="C35" s="807">
        <v>4338.9790000000003</v>
      </c>
      <c r="D35" s="808">
        <v>211.28</v>
      </c>
      <c r="E35" s="902">
        <v>15.676976</v>
      </c>
      <c r="F35" s="903">
        <v>8.1976639999999996</v>
      </c>
      <c r="G35" s="167"/>
      <c r="H35" s="162"/>
    </row>
    <row r="36" spans="1:8">
      <c r="A36" s="162">
        <f t="shared" si="0"/>
        <v>26</v>
      </c>
      <c r="B36" s="901">
        <v>1986</v>
      </c>
      <c r="C36" s="807">
        <v>4579.6310000000003</v>
      </c>
      <c r="D36" s="808">
        <v>242.17</v>
      </c>
      <c r="E36" s="902">
        <v>14.433332</v>
      </c>
      <c r="F36" s="903">
        <v>8.1853459999999991</v>
      </c>
      <c r="G36" s="167"/>
      <c r="H36" s="162"/>
    </row>
    <row r="37" spans="1:8">
      <c r="A37" s="162">
        <f t="shared" si="0"/>
        <v>27</v>
      </c>
      <c r="B37" s="901">
        <v>1987</v>
      </c>
      <c r="C37" s="807">
        <v>4855.2150000000001</v>
      </c>
      <c r="D37" s="808">
        <v>247.08</v>
      </c>
      <c r="E37" s="902">
        <v>16.035492000000001</v>
      </c>
      <c r="F37" s="903">
        <v>9.1666680000000014</v>
      </c>
      <c r="G37" s="167"/>
      <c r="H37" s="162"/>
    </row>
    <row r="38" spans="1:8">
      <c r="A38" s="162">
        <f t="shared" si="0"/>
        <v>28</v>
      </c>
      <c r="B38" s="901">
        <v>1988</v>
      </c>
      <c r="C38" s="807">
        <v>5236.4380000000001</v>
      </c>
      <c r="D38" s="808">
        <v>277.72000000000003</v>
      </c>
      <c r="E38" s="902">
        <v>24.12</v>
      </c>
      <c r="F38" s="903">
        <v>10.220096000000002</v>
      </c>
      <c r="G38" s="167"/>
      <c r="H38" s="162"/>
    </row>
    <row r="39" spans="1:8">
      <c r="A39" s="162">
        <f t="shared" si="0"/>
        <v>29</v>
      </c>
      <c r="B39" s="901">
        <v>1989</v>
      </c>
      <c r="C39" s="807">
        <v>5641.58</v>
      </c>
      <c r="D39" s="808">
        <v>353.4</v>
      </c>
      <c r="E39" s="902">
        <v>24.32</v>
      </c>
      <c r="F39" s="903">
        <v>11.73288</v>
      </c>
      <c r="G39" s="167"/>
      <c r="H39" s="162"/>
    </row>
    <row r="40" spans="1:8">
      <c r="A40" s="162">
        <f t="shared" si="0"/>
        <v>30</v>
      </c>
      <c r="B40" s="901">
        <v>1990</v>
      </c>
      <c r="C40" s="807">
        <v>5963.1440000000002</v>
      </c>
      <c r="D40" s="808">
        <v>330.22</v>
      </c>
      <c r="E40" s="902">
        <v>22.65</v>
      </c>
      <c r="F40" s="903">
        <v>12.350228000000001</v>
      </c>
      <c r="G40" s="167"/>
      <c r="H40" s="162"/>
    </row>
    <row r="41" spans="1:8">
      <c r="A41" s="162">
        <f t="shared" si="0"/>
        <v>31</v>
      </c>
      <c r="B41" s="901">
        <v>1991</v>
      </c>
      <c r="C41" s="807">
        <v>6158.1289999999999</v>
      </c>
      <c r="D41" s="808">
        <v>417.09</v>
      </c>
      <c r="E41" s="902">
        <v>19.3</v>
      </c>
      <c r="F41" s="903">
        <v>12.971499</v>
      </c>
      <c r="G41" s="167"/>
      <c r="H41" s="162"/>
    </row>
    <row r="42" spans="1:8">
      <c r="A42" s="162">
        <f t="shared" si="0"/>
        <v>32</v>
      </c>
      <c r="B42" s="901">
        <v>1992</v>
      </c>
      <c r="C42" s="807">
        <v>6520.3270000000002</v>
      </c>
      <c r="D42" s="808">
        <v>435.71</v>
      </c>
      <c r="E42" s="902">
        <v>20.87</v>
      </c>
      <c r="F42" s="903">
        <v>12.635590000000001</v>
      </c>
      <c r="G42" s="167"/>
      <c r="H42" s="162"/>
    </row>
    <row r="43" spans="1:8">
      <c r="A43" s="162">
        <f t="shared" si="0"/>
        <v>33</v>
      </c>
      <c r="B43" s="901">
        <v>1993</v>
      </c>
      <c r="C43" s="807">
        <v>6858.5590000000002</v>
      </c>
      <c r="D43" s="808">
        <v>466.45</v>
      </c>
      <c r="E43" s="902">
        <v>26.9</v>
      </c>
      <c r="F43" s="903">
        <v>12.687439999999999</v>
      </c>
      <c r="G43" s="167"/>
      <c r="H43" s="162"/>
    </row>
    <row r="44" spans="1:8">
      <c r="A44" s="162">
        <f t="shared" si="0"/>
        <v>34</v>
      </c>
      <c r="B44" s="901">
        <v>1994</v>
      </c>
      <c r="C44" s="807">
        <v>7287.2359999999999</v>
      </c>
      <c r="D44" s="808">
        <v>459.27</v>
      </c>
      <c r="E44" s="902">
        <v>31.75</v>
      </c>
      <c r="F44" s="903">
        <v>13.364756999999999</v>
      </c>
      <c r="G44" s="167"/>
      <c r="H44" s="162"/>
    </row>
    <row r="45" spans="1:8">
      <c r="A45" s="162">
        <f t="shared" si="0"/>
        <v>35</v>
      </c>
      <c r="B45" s="901">
        <v>1995</v>
      </c>
      <c r="C45" s="807">
        <v>7639.7489999999998</v>
      </c>
      <c r="D45" s="808">
        <v>615.92999999999995</v>
      </c>
      <c r="E45" s="902">
        <v>37.700000000000003</v>
      </c>
      <c r="F45" s="903">
        <v>14.166389999999998</v>
      </c>
      <c r="G45" s="167"/>
      <c r="H45" s="162"/>
    </row>
    <row r="46" spans="1:8">
      <c r="A46" s="162">
        <f t="shared" si="0"/>
        <v>36</v>
      </c>
      <c r="B46" s="901">
        <v>1996</v>
      </c>
      <c r="C46" s="807">
        <v>8073.1220000000003</v>
      </c>
      <c r="D46" s="808">
        <v>740.74</v>
      </c>
      <c r="E46" s="902">
        <v>40.630000000000003</v>
      </c>
      <c r="F46" s="903">
        <v>14.888873999999999</v>
      </c>
      <c r="G46" s="167"/>
      <c r="H46" s="162"/>
    </row>
    <row r="47" spans="1:8">
      <c r="A47" s="162">
        <f t="shared" si="0"/>
        <v>37</v>
      </c>
      <c r="B47" s="901">
        <v>1997</v>
      </c>
      <c r="C47" s="807">
        <v>8577.5519999999997</v>
      </c>
      <c r="D47" s="808">
        <v>970.43</v>
      </c>
      <c r="E47" s="902">
        <v>44.09</v>
      </c>
      <c r="F47" s="903">
        <v>15.522000000000002</v>
      </c>
      <c r="G47" s="167"/>
      <c r="H47" s="162"/>
    </row>
    <row r="48" spans="1:8">
      <c r="A48" s="162">
        <f t="shared" si="0"/>
        <v>38</v>
      </c>
      <c r="B48" s="901">
        <v>1998</v>
      </c>
      <c r="C48" s="807">
        <v>9062.8169999999991</v>
      </c>
      <c r="D48" s="808">
        <v>1229.23</v>
      </c>
      <c r="E48" s="902">
        <v>44.27</v>
      </c>
      <c r="F48" s="903">
        <v>16.2</v>
      </c>
      <c r="G48" s="167"/>
      <c r="H48" s="162"/>
    </row>
    <row r="49" spans="1:15">
      <c r="A49" s="162">
        <f t="shared" si="0"/>
        <v>39</v>
      </c>
      <c r="B49" s="901">
        <v>1999</v>
      </c>
      <c r="C49" s="807">
        <v>9631.1720000000005</v>
      </c>
      <c r="D49" s="808">
        <v>1469.25</v>
      </c>
      <c r="E49" s="902">
        <v>51.68</v>
      </c>
      <c r="F49" s="903">
        <v>16.711843601089175</v>
      </c>
      <c r="G49" s="167"/>
      <c r="H49" s="162"/>
    </row>
    <row r="50" spans="1:15">
      <c r="A50" s="162">
        <f t="shared" si="0"/>
        <v>40</v>
      </c>
      <c r="B50" s="901">
        <v>2000</v>
      </c>
      <c r="C50" s="807">
        <v>10250.951999999999</v>
      </c>
      <c r="D50" s="808">
        <v>1320.28</v>
      </c>
      <c r="E50" s="902">
        <v>56.13</v>
      </c>
      <c r="F50" s="903">
        <v>16.26845015151515</v>
      </c>
      <c r="G50" s="167"/>
      <c r="H50" s="162"/>
    </row>
    <row r="51" spans="1:15">
      <c r="A51" s="162">
        <f t="shared" si="0"/>
        <v>41</v>
      </c>
      <c r="B51" s="901">
        <v>2001</v>
      </c>
      <c r="C51" s="807">
        <v>10581.929</v>
      </c>
      <c r="D51" s="808">
        <v>1148.0899999999999</v>
      </c>
      <c r="E51" s="902">
        <v>38.85</v>
      </c>
      <c r="F51" s="903">
        <v>15.741</v>
      </c>
      <c r="G51" s="167"/>
      <c r="H51" s="162"/>
    </row>
    <row r="52" spans="1:15">
      <c r="A52" s="162">
        <f t="shared" si="0"/>
        <v>42</v>
      </c>
      <c r="B52" s="901">
        <v>2002</v>
      </c>
      <c r="C52" s="807">
        <v>10929.108</v>
      </c>
      <c r="D52" s="808">
        <v>879.82</v>
      </c>
      <c r="E52" s="904">
        <v>46.04</v>
      </c>
      <c r="F52" s="905">
        <v>16.079999999999998</v>
      </c>
      <c r="G52" s="167"/>
      <c r="H52" s="162"/>
    </row>
    <row r="53" spans="1:15">
      <c r="A53" s="162">
        <f t="shared" si="0"/>
        <v>43</v>
      </c>
      <c r="B53" s="901">
        <v>2003</v>
      </c>
      <c r="C53" s="807">
        <v>11456.45</v>
      </c>
      <c r="D53" s="808">
        <v>1111.9100000000001</v>
      </c>
      <c r="E53" s="904">
        <v>54.69</v>
      </c>
      <c r="F53" s="905">
        <v>17.88</v>
      </c>
      <c r="G53" s="167"/>
      <c r="H53" s="162"/>
    </row>
    <row r="54" spans="1:15">
      <c r="A54" s="162">
        <f t="shared" si="0"/>
        <v>44</v>
      </c>
      <c r="B54" s="901">
        <v>2004</v>
      </c>
      <c r="C54" s="807">
        <v>12217.196</v>
      </c>
      <c r="D54" s="808">
        <v>1211.92</v>
      </c>
      <c r="E54" s="904">
        <v>67.680000000000007</v>
      </c>
      <c r="F54" s="905">
        <v>19.407</v>
      </c>
      <c r="G54" s="167"/>
      <c r="H54" s="162"/>
    </row>
    <row r="55" spans="1:15">
      <c r="A55" s="162">
        <f t="shared" si="0"/>
        <v>45</v>
      </c>
      <c r="B55" s="901">
        <v>2005</v>
      </c>
      <c r="C55" s="807">
        <v>13039.197</v>
      </c>
      <c r="D55" s="808">
        <v>1248.29</v>
      </c>
      <c r="E55" s="904">
        <v>76.45</v>
      </c>
      <c r="F55" s="905">
        <v>22.38</v>
      </c>
      <c r="G55" s="162"/>
      <c r="H55" s="162"/>
    </row>
    <row r="56" spans="1:15">
      <c r="A56" s="162">
        <f t="shared" si="0"/>
        <v>46</v>
      </c>
      <c r="B56" s="901">
        <v>2006</v>
      </c>
      <c r="C56" s="807">
        <v>13815.583000000001</v>
      </c>
      <c r="D56" s="808">
        <v>1418.3</v>
      </c>
      <c r="E56" s="904">
        <v>87.72</v>
      </c>
      <c r="F56" s="905">
        <v>25.05</v>
      </c>
      <c r="G56" s="172"/>
      <c r="H56" s="162"/>
    </row>
    <row r="57" spans="1:15">
      <c r="A57" s="162">
        <f t="shared" si="0"/>
        <v>47</v>
      </c>
      <c r="B57" s="901">
        <v>2007</v>
      </c>
      <c r="C57" s="807">
        <v>14474.227999999999</v>
      </c>
      <c r="D57" s="808">
        <v>1468.36</v>
      </c>
      <c r="E57" s="904">
        <v>82.54</v>
      </c>
      <c r="F57" s="905">
        <v>27.73</v>
      </c>
      <c r="G57" s="172"/>
      <c r="H57" s="162"/>
    </row>
    <row r="58" spans="1:15">
      <c r="A58" s="162">
        <f t="shared" si="0"/>
        <v>48</v>
      </c>
      <c r="B58" s="901">
        <v>2008</v>
      </c>
      <c r="C58" s="807">
        <v>14769.861999999999</v>
      </c>
      <c r="D58" s="808">
        <v>903.25</v>
      </c>
      <c r="E58" s="902">
        <v>65.39</v>
      </c>
      <c r="F58" s="903">
        <v>28.05</v>
      </c>
      <c r="G58" s="162"/>
      <c r="H58" s="162"/>
    </row>
    <row r="59" spans="1:15">
      <c r="A59" s="162">
        <v>49</v>
      </c>
      <c r="B59" s="901">
        <v>2009</v>
      </c>
      <c r="C59" s="807">
        <v>14478.066999999999</v>
      </c>
      <c r="D59" s="808">
        <v>1115.0999999999999</v>
      </c>
      <c r="E59" s="902">
        <v>59.65</v>
      </c>
      <c r="F59" s="903">
        <v>22.31</v>
      </c>
      <c r="G59" s="162"/>
      <c r="H59" s="162"/>
    </row>
    <row r="60" spans="1:15">
      <c r="A60" s="162">
        <v>50</v>
      </c>
      <c r="B60" s="901">
        <v>2010</v>
      </c>
      <c r="C60" s="807">
        <v>15048.97</v>
      </c>
      <c r="D60" s="808">
        <v>1257.6400000000001</v>
      </c>
      <c r="E60" s="902">
        <v>83.66</v>
      </c>
      <c r="F60" s="903">
        <v>23.12</v>
      </c>
      <c r="G60" s="162"/>
      <c r="H60" s="162"/>
    </row>
    <row r="61" spans="1:15">
      <c r="A61" s="162">
        <v>51</v>
      </c>
      <c r="B61" s="901">
        <v>2011</v>
      </c>
      <c r="C61" s="807">
        <v>15599.731</v>
      </c>
      <c r="D61" s="809">
        <v>1257.5999999999999</v>
      </c>
      <c r="E61" s="882">
        <v>97.05</v>
      </c>
      <c r="F61" s="906">
        <v>26.02</v>
      </c>
      <c r="G61" s="162"/>
      <c r="H61" s="162"/>
      <c r="M61" s="810"/>
      <c r="N61" s="810"/>
      <c r="O61" s="811"/>
    </row>
    <row r="62" spans="1:15">
      <c r="A62" s="162">
        <v>52</v>
      </c>
      <c r="B62" s="901">
        <v>2012</v>
      </c>
      <c r="C62" s="807">
        <v>16253.97</v>
      </c>
      <c r="D62" s="809">
        <v>1426.19</v>
      </c>
      <c r="E62" s="882">
        <v>102.47</v>
      </c>
      <c r="F62" s="906">
        <v>30.44</v>
      </c>
      <c r="G62" s="172"/>
      <c r="H62" s="162"/>
      <c r="J62" s="810"/>
      <c r="K62" s="810"/>
      <c r="L62" s="810"/>
      <c r="M62" s="810"/>
      <c r="N62" s="810"/>
      <c r="O62" s="811"/>
    </row>
    <row r="63" spans="1:15">
      <c r="A63" s="162">
        <f>A62+1</f>
        <v>53</v>
      </c>
      <c r="B63" s="901">
        <v>2013</v>
      </c>
      <c r="C63" s="807">
        <v>16843.196</v>
      </c>
      <c r="D63" s="809">
        <v>1848.36</v>
      </c>
      <c r="E63" s="882">
        <v>107.45</v>
      </c>
      <c r="F63" s="906">
        <v>36.28</v>
      </c>
      <c r="G63" s="172"/>
      <c r="H63" s="162"/>
      <c r="J63" s="810"/>
      <c r="K63" s="810"/>
      <c r="L63" s="810"/>
      <c r="M63" s="810"/>
      <c r="N63" s="810"/>
      <c r="O63" s="811"/>
    </row>
    <row r="64" spans="1:15">
      <c r="A64" s="162">
        <f t="shared" ref="A64:A68" si="1">A63+1</f>
        <v>54</v>
      </c>
      <c r="B64" s="901">
        <v>2014</v>
      </c>
      <c r="C64" s="807">
        <v>17550.687000000002</v>
      </c>
      <c r="D64" s="809">
        <v>2058.9</v>
      </c>
      <c r="E64" s="882">
        <v>113.01</v>
      </c>
      <c r="F64" s="906">
        <v>39.44</v>
      </c>
      <c r="G64" s="172"/>
      <c r="H64" s="162"/>
      <c r="J64" s="810"/>
      <c r="K64" s="810"/>
      <c r="L64" s="810"/>
      <c r="M64" s="810"/>
      <c r="N64" s="810"/>
      <c r="O64" s="811"/>
    </row>
    <row r="65" spans="1:15">
      <c r="A65" s="162">
        <f t="shared" si="1"/>
        <v>55</v>
      </c>
      <c r="B65" s="901">
        <v>2015</v>
      </c>
      <c r="C65" s="807">
        <v>18206.023000000001</v>
      </c>
      <c r="D65" s="809">
        <v>2043.94</v>
      </c>
      <c r="E65" s="882">
        <v>106.32</v>
      </c>
      <c r="F65" s="906">
        <v>43.16</v>
      </c>
      <c r="G65" s="172"/>
      <c r="H65" s="162"/>
      <c r="J65" s="810"/>
      <c r="K65" s="810"/>
      <c r="L65" s="810"/>
      <c r="M65" s="811"/>
      <c r="N65" s="103"/>
    </row>
    <row r="66" spans="1:15">
      <c r="A66" s="162">
        <f t="shared" si="1"/>
        <v>56</v>
      </c>
      <c r="B66" s="901">
        <v>2016</v>
      </c>
      <c r="C66" s="807">
        <v>18695.106</v>
      </c>
      <c r="D66" s="809">
        <v>2238.83</v>
      </c>
      <c r="E66" s="882">
        <v>108.86</v>
      </c>
      <c r="F66" s="906">
        <v>45.03</v>
      </c>
      <c r="G66" s="172"/>
      <c r="H66" s="162"/>
      <c r="J66" s="810"/>
      <c r="K66" s="810"/>
      <c r="L66" s="810"/>
      <c r="M66" s="811"/>
      <c r="N66" s="103"/>
    </row>
    <row r="67" spans="1:15">
      <c r="A67" s="162">
        <f t="shared" si="1"/>
        <v>57</v>
      </c>
      <c r="B67" s="901">
        <v>2017</v>
      </c>
      <c r="C67" s="807">
        <v>19479.623</v>
      </c>
      <c r="D67" s="809">
        <v>2673.61</v>
      </c>
      <c r="E67" s="882">
        <v>124.94</v>
      </c>
      <c r="F67" s="906">
        <v>49.73</v>
      </c>
      <c r="G67" s="172"/>
      <c r="H67" s="162"/>
      <c r="J67" s="810"/>
      <c r="K67" s="810"/>
      <c r="L67" s="810"/>
      <c r="M67" s="811"/>
      <c r="N67" s="103"/>
    </row>
    <row r="68" spans="1:15">
      <c r="A68" s="162">
        <f t="shared" si="1"/>
        <v>58</v>
      </c>
      <c r="B68" s="901">
        <v>2018</v>
      </c>
      <c r="C68" s="807">
        <v>20527.159</v>
      </c>
      <c r="D68" s="809">
        <v>2506.85</v>
      </c>
      <c r="E68" s="882">
        <v>148.34</v>
      </c>
      <c r="F68" s="906">
        <v>53.61</v>
      </c>
      <c r="G68" s="172"/>
      <c r="H68" s="162"/>
      <c r="J68" s="810"/>
      <c r="K68" s="810"/>
      <c r="L68" s="810"/>
      <c r="M68" s="811"/>
      <c r="N68" s="103"/>
    </row>
    <row r="69" spans="1:15">
      <c r="A69" s="162">
        <v>59</v>
      </c>
      <c r="B69" s="901">
        <v>2019</v>
      </c>
      <c r="C69" s="807">
        <v>21372.581999999999</v>
      </c>
      <c r="D69" s="809">
        <v>3230.78</v>
      </c>
      <c r="E69" s="882">
        <v>162.35</v>
      </c>
      <c r="F69" s="906">
        <v>58.8</v>
      </c>
      <c r="G69" s="172"/>
      <c r="H69" s="162"/>
      <c r="J69" s="810"/>
      <c r="K69" s="810"/>
      <c r="L69" s="810"/>
      <c r="M69" s="811"/>
      <c r="N69" s="103"/>
    </row>
    <row r="70" spans="1:15">
      <c r="A70" s="162">
        <v>60</v>
      </c>
      <c r="B70" s="901">
        <v>2020</v>
      </c>
      <c r="C70" s="807">
        <v>20893.745999999999</v>
      </c>
      <c r="D70" s="809">
        <v>3756.07</v>
      </c>
      <c r="E70" s="882">
        <v>139.76</v>
      </c>
      <c r="F70" s="906">
        <v>56.7</v>
      </c>
      <c r="G70" s="172"/>
      <c r="H70" s="162"/>
      <c r="J70" s="810"/>
      <c r="K70" s="810"/>
      <c r="L70" s="812"/>
      <c r="M70" s="810"/>
      <c r="N70" s="810"/>
      <c r="O70" s="811"/>
    </row>
    <row r="71" spans="1:15">
      <c r="A71" s="162">
        <v>61</v>
      </c>
      <c r="B71" s="901">
        <v>2021</v>
      </c>
      <c r="C71" s="807">
        <v>22997.501</v>
      </c>
      <c r="D71" s="809">
        <v>4766.18</v>
      </c>
      <c r="E71" s="882">
        <v>206.38</v>
      </c>
      <c r="F71" s="906">
        <v>59.2</v>
      </c>
      <c r="G71" s="172"/>
      <c r="H71" s="162"/>
      <c r="J71" s="810"/>
      <c r="K71" s="810"/>
      <c r="L71" s="812"/>
      <c r="M71" s="810"/>
      <c r="N71" s="810"/>
      <c r="O71" s="811"/>
    </row>
    <row r="72" spans="1:15" ht="16.2" thickBot="1">
      <c r="A72" s="162">
        <v>62</v>
      </c>
      <c r="B72" s="901">
        <v>2022</v>
      </c>
      <c r="C72" s="807">
        <v>25461.34</v>
      </c>
      <c r="D72" s="809">
        <v>3839.5</v>
      </c>
      <c r="E72" s="882">
        <v>219.49</v>
      </c>
      <c r="F72" s="906">
        <v>68.34</v>
      </c>
      <c r="G72" s="172"/>
      <c r="H72" s="162"/>
      <c r="J72" s="810"/>
      <c r="K72" s="810"/>
      <c r="L72" s="812"/>
    </row>
    <row r="73" spans="1:15">
      <c r="A73" s="162">
        <v>63</v>
      </c>
      <c r="B73" s="901">
        <v>2023</v>
      </c>
      <c r="C73" s="807">
        <v>27750</v>
      </c>
      <c r="D73" s="813">
        <v>4769.83</v>
      </c>
      <c r="E73" s="882">
        <v>219.7</v>
      </c>
      <c r="F73" s="906">
        <v>69.69</v>
      </c>
      <c r="G73" s="213" t="s">
        <v>2</v>
      </c>
      <c r="H73" s="162"/>
      <c r="J73" s="810"/>
      <c r="K73" s="810"/>
      <c r="L73" s="810"/>
    </row>
    <row r="74" spans="1:15" ht="16.2" thickBot="1">
      <c r="A74" s="162"/>
      <c r="B74" s="814" t="s">
        <v>274</v>
      </c>
      <c r="C74" s="815">
        <f>(((C73/C10)^(1/63))-1)*100</f>
        <v>6.4452565446612375</v>
      </c>
      <c r="D74" s="815">
        <f t="shared" ref="D74:F74" si="2">(((D73/D10)^(1/63))-1)*100</f>
        <v>7.2469506587214072</v>
      </c>
      <c r="E74" s="815">
        <f t="shared" si="2"/>
        <v>6.9955415769232587</v>
      </c>
      <c r="F74" s="816">
        <f t="shared" si="2"/>
        <v>5.8137984919806707</v>
      </c>
      <c r="G74" s="817">
        <f>AVERAGE(C74:F74)</f>
        <v>6.6253868180716431</v>
      </c>
      <c r="H74" s="162"/>
      <c r="J74" s="810"/>
      <c r="K74" s="810"/>
      <c r="L74" s="810"/>
    </row>
    <row r="75" spans="1:15">
      <c r="A75" s="162"/>
      <c r="B75" s="912" t="s">
        <v>277</v>
      </c>
      <c r="C75" s="176"/>
      <c r="D75" s="176"/>
      <c r="E75" s="176"/>
      <c r="F75" s="176"/>
      <c r="G75" s="167"/>
      <c r="H75" s="162"/>
    </row>
    <row r="76" spans="1:15">
      <c r="A76" s="927"/>
      <c r="B76" s="818" t="s">
        <v>278</v>
      </c>
      <c r="C76" s="176"/>
      <c r="D76" s="176"/>
      <c r="E76" s="907"/>
      <c r="F76" s="907"/>
      <c r="G76" s="908"/>
      <c r="H76" s="162"/>
    </row>
    <row r="77" spans="1:15" s="800" customFormat="1">
      <c r="A77" s="811"/>
      <c r="B77" s="811"/>
      <c r="C77" s="811"/>
      <c r="D77" s="811"/>
      <c r="E77" s="811"/>
      <c r="F77" s="811"/>
      <c r="G77" s="103"/>
      <c r="H77" s="103"/>
      <c r="I77" s="103"/>
      <c r="O77" s="103"/>
    </row>
    <row r="78" spans="1:15" s="800" customFormat="1">
      <c r="A78" s="811"/>
      <c r="B78" s="811"/>
      <c r="C78" s="811"/>
      <c r="D78" s="811"/>
      <c r="E78" s="811"/>
      <c r="F78" s="811"/>
      <c r="G78" s="103"/>
      <c r="H78" s="103"/>
      <c r="I78" s="103"/>
      <c r="O78" s="103"/>
    </row>
    <row r="79" spans="1:15" s="800" customFormat="1">
      <c r="A79" s="811"/>
      <c r="B79" s="811"/>
      <c r="C79" s="811"/>
      <c r="D79" s="811"/>
      <c r="E79" s="811"/>
      <c r="F79" s="811"/>
      <c r="G79" s="103"/>
      <c r="H79" s="103"/>
      <c r="I79" s="103"/>
      <c r="O79" s="103"/>
    </row>
  </sheetData>
  <pageMargins left="2.2000000000000002" right="0.7" top="0.5" bottom="0.5" header="0.3" footer="0.3"/>
  <pageSetup scale="6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C6475-8AE6-4700-92A6-7A876FDAA230}">
  <sheetPr>
    <pageSetUpPr fitToPage="1"/>
  </sheetPr>
  <dimension ref="A1:J28"/>
  <sheetViews>
    <sheetView workbookViewId="0">
      <selection activeCell="A4" sqref="A4:H4"/>
    </sheetView>
  </sheetViews>
  <sheetFormatPr defaultColWidth="9.109375" defaultRowHeight="13.2"/>
  <cols>
    <col min="1" max="1" width="20.44140625" style="162" customWidth="1"/>
    <col min="2" max="2" width="14.109375" style="162" customWidth="1"/>
    <col min="3" max="3" width="16.77734375" style="162" customWidth="1"/>
    <col min="4" max="4" width="15.5546875" style="162" customWidth="1"/>
    <col min="5" max="5" width="18" style="162" customWidth="1"/>
    <col min="6" max="6" width="17.21875" style="162" customWidth="1"/>
    <col min="7" max="7" width="5" style="162" customWidth="1"/>
    <col min="8" max="8" width="5.109375" style="162" hidden="1" customWidth="1"/>
    <col min="9" max="11" width="9.109375" style="162"/>
    <col min="12" max="12" width="12.77734375" style="162" customWidth="1"/>
    <col min="13" max="16384" width="9.109375" style="162"/>
  </cols>
  <sheetData>
    <row r="1" spans="1:10" ht="15.6">
      <c r="A1"/>
      <c r="B1"/>
      <c r="C1"/>
      <c r="D1"/>
      <c r="G1" s="12" t="s">
        <v>580</v>
      </c>
      <c r="H1" s="12" t="s">
        <v>598</v>
      </c>
    </row>
    <row r="2" spans="1:10" ht="15.6">
      <c r="A2"/>
      <c r="B2"/>
      <c r="C2"/>
      <c r="D2" s="13"/>
      <c r="G2" s="12" t="s">
        <v>593</v>
      </c>
      <c r="H2" s="12" t="s">
        <v>593</v>
      </c>
    </row>
    <row r="3" spans="1:10" ht="15.6">
      <c r="A3"/>
      <c r="B3"/>
      <c r="C3"/>
      <c r="D3" s="13"/>
      <c r="E3" s="1"/>
      <c r="G3" s="1" t="s">
        <v>157</v>
      </c>
      <c r="H3" s="1" t="s">
        <v>157</v>
      </c>
    </row>
    <row r="4" spans="1:10" ht="20.399999999999999">
      <c r="A4" s="956"/>
      <c r="B4" s="956"/>
      <c r="C4" s="956"/>
      <c r="D4" s="956"/>
      <c r="E4" s="956"/>
      <c r="F4" s="956"/>
      <c r="G4" s="956"/>
      <c r="H4" s="956"/>
    </row>
    <row r="5" spans="1:10" ht="13.8">
      <c r="A5" s="960" t="s">
        <v>298</v>
      </c>
      <c r="B5" s="960"/>
      <c r="C5" s="960"/>
      <c r="D5" s="960"/>
      <c r="E5" s="960"/>
      <c r="F5" s="960"/>
      <c r="G5" s="960"/>
      <c r="H5" s="960"/>
    </row>
    <row r="6" spans="1:10" ht="15.6">
      <c r="A6" s="5"/>
      <c r="B6" s="6"/>
      <c r="C6" s="6"/>
      <c r="D6" s="6"/>
      <c r="E6"/>
      <c r="H6" s="87"/>
    </row>
    <row r="7" spans="1:10" ht="15.6">
      <c r="A7" s="202" t="s">
        <v>599</v>
      </c>
      <c r="B7" s="163"/>
      <c r="C7" s="170"/>
      <c r="D7" s="170"/>
      <c r="E7" s="170"/>
      <c r="F7" s="170"/>
      <c r="G7" s="170"/>
      <c r="H7" s="168"/>
      <c r="I7" s="169"/>
      <c r="J7" s="169"/>
    </row>
    <row r="8" spans="1:10" ht="15.6">
      <c r="A8" s="169"/>
      <c r="B8" s="169"/>
      <c r="C8" s="169"/>
      <c r="D8" s="171"/>
      <c r="E8" s="169"/>
      <c r="F8" s="169"/>
      <c r="G8" s="169"/>
      <c r="H8" s="169"/>
      <c r="I8" s="169"/>
      <c r="J8" s="169"/>
    </row>
    <row r="9" spans="1:10" ht="15.6">
      <c r="A9" s="169"/>
      <c r="B9" s="169"/>
      <c r="C9" s="169"/>
      <c r="D9" s="171"/>
      <c r="E9" s="169"/>
      <c r="F9" s="169"/>
      <c r="G9" s="169"/>
      <c r="H9" s="169"/>
      <c r="I9" s="169"/>
      <c r="J9" s="169"/>
    </row>
    <row r="10" spans="1:10" ht="15.6">
      <c r="A10" s="169"/>
      <c r="B10" s="169"/>
      <c r="C10" s="169"/>
      <c r="D10" s="171"/>
      <c r="E10" s="169"/>
      <c r="F10" s="169"/>
      <c r="G10" s="169"/>
      <c r="H10" s="169"/>
      <c r="I10" s="169"/>
      <c r="J10" s="169"/>
    </row>
    <row r="11" spans="1:10" ht="15.6">
      <c r="A11" s="169"/>
      <c r="B11" s="169"/>
      <c r="C11" s="169"/>
      <c r="D11" s="171"/>
      <c r="E11" s="169"/>
      <c r="F11" s="169"/>
      <c r="G11" s="169"/>
      <c r="H11" s="169"/>
      <c r="I11" s="169"/>
      <c r="J11" s="169"/>
    </row>
    <row r="12" spans="1:10" ht="15.6">
      <c r="A12" s="169"/>
      <c r="B12" s="169"/>
      <c r="C12" s="169"/>
      <c r="D12" s="171"/>
      <c r="E12" s="169"/>
      <c r="F12" s="169"/>
      <c r="G12" s="169"/>
      <c r="H12" s="169"/>
      <c r="I12" s="169"/>
      <c r="J12" s="169"/>
    </row>
    <row r="13" spans="1:10" ht="15.6">
      <c r="A13" s="169"/>
      <c r="B13" s="169"/>
      <c r="C13" s="169"/>
      <c r="D13" s="171"/>
      <c r="E13" s="169"/>
      <c r="F13" s="169"/>
      <c r="G13" s="169"/>
      <c r="H13" s="169"/>
      <c r="I13" s="169"/>
      <c r="J13" s="169"/>
    </row>
    <row r="14" spans="1:10" ht="15.6">
      <c r="A14" s="169"/>
      <c r="B14" s="172"/>
      <c r="C14" s="169"/>
      <c r="D14" s="169"/>
      <c r="E14" s="169"/>
      <c r="F14" s="169"/>
      <c r="G14" s="169"/>
      <c r="H14" s="169"/>
      <c r="I14" s="169"/>
      <c r="J14" s="169"/>
    </row>
    <row r="15" spans="1:10" ht="15.6">
      <c r="A15" s="169"/>
      <c r="B15" s="168"/>
      <c r="C15" s="168"/>
      <c r="D15" s="168"/>
      <c r="E15" s="169"/>
      <c r="F15" s="169"/>
      <c r="G15" s="169"/>
      <c r="H15" s="169"/>
      <c r="I15" s="169"/>
      <c r="J15" s="169"/>
    </row>
    <row r="16" spans="1:10" ht="15.6">
      <c r="A16" s="169"/>
      <c r="B16" s="163"/>
      <c r="C16" s="170"/>
      <c r="D16" s="170"/>
      <c r="E16" s="169"/>
      <c r="F16" s="169"/>
      <c r="G16" s="169"/>
      <c r="H16" s="169"/>
      <c r="I16" s="169"/>
      <c r="J16" s="169"/>
    </row>
    <row r="17" spans="1:10" ht="15.6">
      <c r="A17" s="169"/>
      <c r="B17" s="169"/>
      <c r="C17" s="169"/>
      <c r="D17" s="169"/>
      <c r="E17" s="169"/>
      <c r="F17" s="169"/>
      <c r="G17" s="169"/>
      <c r="H17" s="169"/>
      <c r="I17" s="169"/>
      <c r="J17" s="169"/>
    </row>
    <row r="18" spans="1:10" ht="15.6">
      <c r="A18" s="169"/>
      <c r="B18" s="169"/>
      <c r="C18" s="169"/>
      <c r="D18" s="169"/>
      <c r="E18" s="169"/>
      <c r="F18" s="169"/>
      <c r="G18" s="169"/>
      <c r="H18" s="169"/>
      <c r="I18" s="169"/>
      <c r="J18" s="169"/>
    </row>
    <row r="19" spans="1:10" ht="15.6">
      <c r="A19" s="169"/>
      <c r="B19" s="169"/>
      <c r="C19" s="169"/>
      <c r="D19" s="169"/>
      <c r="E19" s="169"/>
      <c r="F19" s="169"/>
      <c r="G19" s="169"/>
      <c r="H19" s="169"/>
      <c r="I19" s="169"/>
      <c r="J19" s="169"/>
    </row>
    <row r="20" spans="1:10" ht="15.6">
      <c r="A20" s="169"/>
      <c r="B20" s="169"/>
      <c r="C20" s="169"/>
      <c r="D20" s="169"/>
      <c r="E20" s="169"/>
      <c r="F20" s="169"/>
      <c r="G20" s="169"/>
      <c r="H20" s="169"/>
      <c r="I20" s="169"/>
      <c r="J20" s="169"/>
    </row>
    <row r="21" spans="1:10" ht="15.6">
      <c r="A21" s="169"/>
      <c r="B21" s="169"/>
      <c r="C21" s="169"/>
      <c r="D21" s="173"/>
      <c r="E21" s="169"/>
      <c r="F21" s="169"/>
      <c r="G21" s="169"/>
      <c r="H21" s="169"/>
      <c r="I21" s="169"/>
      <c r="J21" s="169"/>
    </row>
    <row r="22" spans="1:10" ht="15.6">
      <c r="A22" s="169"/>
      <c r="B22" s="169"/>
      <c r="C22" s="169"/>
      <c r="D22" s="173"/>
      <c r="E22" s="169"/>
      <c r="F22" s="169"/>
      <c r="G22" s="169"/>
      <c r="H22" s="169"/>
      <c r="I22" s="169"/>
      <c r="J22" s="169"/>
    </row>
    <row r="23" spans="1:10" ht="15.6">
      <c r="A23" s="169"/>
      <c r="B23" s="169"/>
      <c r="C23" s="169"/>
      <c r="D23" s="173"/>
      <c r="E23" s="169"/>
      <c r="F23" s="169"/>
      <c r="G23" s="169"/>
      <c r="H23" s="169"/>
      <c r="I23" s="169"/>
      <c r="J23" s="169"/>
    </row>
    <row r="24" spans="1:10" ht="15.6">
      <c r="A24" s="172"/>
      <c r="B24" s="169"/>
      <c r="C24" s="169"/>
      <c r="D24" s="169"/>
      <c r="E24" s="169"/>
      <c r="F24" s="169"/>
      <c r="G24" s="169"/>
      <c r="H24" s="169"/>
      <c r="I24" s="169"/>
      <c r="J24" s="169"/>
    </row>
    <row r="25" spans="1:10">
      <c r="A25" s="22"/>
    </row>
    <row r="26" spans="1:10" ht="15.6">
      <c r="A26" s="100"/>
    </row>
    <row r="27" spans="1:10" ht="15.6">
      <c r="A27" s="100"/>
    </row>
    <row r="28" spans="1:10">
      <c r="A28" s="167" t="s">
        <v>305</v>
      </c>
    </row>
  </sheetData>
  <mergeCells count="2">
    <mergeCell ref="A4:H4"/>
    <mergeCell ref="A5:H5"/>
  </mergeCells>
  <pageMargins left="0.87" right="0.75" top="0.38" bottom="0.25" header="0.41" footer="0.26"/>
  <pageSetup scale="77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317CC-0421-4851-86AB-450B5E0FCD3C}">
  <sheetPr>
    <pageSetUpPr fitToPage="1"/>
  </sheetPr>
  <dimension ref="A1:H33"/>
  <sheetViews>
    <sheetView workbookViewId="0">
      <selection activeCell="J10" sqref="J10"/>
    </sheetView>
  </sheetViews>
  <sheetFormatPr defaultRowHeight="13.2"/>
  <cols>
    <col min="1" max="8" width="14.77734375" customWidth="1"/>
  </cols>
  <sheetData>
    <row r="1" spans="1:8" ht="15.6">
      <c r="F1" s="162"/>
      <c r="G1" s="162"/>
      <c r="H1" s="12" t="s">
        <v>580</v>
      </c>
    </row>
    <row r="2" spans="1:8" ht="15.6">
      <c r="D2" s="13"/>
      <c r="F2" s="162"/>
      <c r="G2" s="162"/>
      <c r="H2" s="12" t="s">
        <v>593</v>
      </c>
    </row>
    <row r="3" spans="1:8" ht="15.6">
      <c r="D3" s="13"/>
      <c r="E3" s="1"/>
      <c r="F3" s="162"/>
      <c r="G3" s="162"/>
      <c r="H3" s="1" t="s">
        <v>155</v>
      </c>
    </row>
    <row r="4" spans="1:8" ht="20.399999999999999">
      <c r="A4" s="956"/>
      <c r="B4" s="956"/>
      <c r="C4" s="956"/>
      <c r="D4" s="956"/>
      <c r="E4" s="956"/>
      <c r="F4" s="956"/>
      <c r="G4" s="956"/>
      <c r="H4" s="956"/>
    </row>
    <row r="5" spans="1:8" ht="13.8">
      <c r="A5" s="961" t="s">
        <v>299</v>
      </c>
      <c r="B5" s="961"/>
      <c r="C5" s="961"/>
      <c r="D5" s="961"/>
      <c r="E5" s="961"/>
      <c r="F5" s="961"/>
      <c r="G5" s="961"/>
      <c r="H5" s="961"/>
    </row>
    <row r="6" spans="1:8" ht="15.6">
      <c r="A6" s="162"/>
      <c r="B6" s="162"/>
      <c r="C6" s="162"/>
      <c r="D6" s="162"/>
      <c r="E6" s="162"/>
      <c r="F6" s="162"/>
      <c r="G6" s="162"/>
      <c r="H6" s="87"/>
    </row>
    <row r="7" spans="1:8" ht="15.6">
      <c r="A7" s="202" t="s">
        <v>422</v>
      </c>
      <c r="B7" s="168"/>
      <c r="C7" s="168"/>
      <c r="D7" s="168"/>
      <c r="E7" s="168"/>
      <c r="F7" s="168"/>
      <c r="G7" s="168"/>
      <c r="H7" s="89"/>
    </row>
    <row r="8" spans="1:8" ht="15.6">
      <c r="A8" s="202" t="s">
        <v>600</v>
      </c>
      <c r="B8" s="163"/>
      <c r="C8" s="170"/>
      <c r="D8" s="170"/>
      <c r="E8" s="170"/>
      <c r="F8" s="170"/>
      <c r="G8" s="170"/>
      <c r="H8" s="168"/>
    </row>
    <row r="9" spans="1:8" ht="15.6">
      <c r="A9" s="169"/>
      <c r="B9" s="169"/>
      <c r="C9" s="169"/>
      <c r="D9" s="171"/>
      <c r="E9" s="169"/>
      <c r="F9" s="169"/>
      <c r="G9" s="169"/>
      <c r="H9" s="169"/>
    </row>
    <row r="10" spans="1:8" ht="15.6">
      <c r="A10" s="169"/>
      <c r="B10" s="169"/>
      <c r="C10" s="169"/>
      <c r="D10" s="171"/>
      <c r="E10" s="169"/>
      <c r="F10" s="169"/>
      <c r="G10" s="169"/>
      <c r="H10" s="169"/>
    </row>
    <row r="11" spans="1:8" ht="15.6">
      <c r="A11" s="169"/>
      <c r="B11" s="169"/>
      <c r="C11" s="169"/>
      <c r="D11" s="171"/>
      <c r="E11" s="169"/>
      <c r="F11" s="169"/>
      <c r="G11" s="169"/>
      <c r="H11" s="169"/>
    </row>
    <row r="12" spans="1:8" ht="15.6">
      <c r="A12" s="169"/>
      <c r="B12" s="169"/>
      <c r="C12" s="169"/>
      <c r="D12" s="171"/>
      <c r="E12" s="169"/>
      <c r="F12" s="169"/>
      <c r="G12" s="169"/>
      <c r="H12" s="169"/>
    </row>
    <row r="13" spans="1:8" ht="15.6">
      <c r="A13" s="169"/>
      <c r="B13" s="169"/>
      <c r="C13" s="169"/>
      <c r="D13" s="171"/>
      <c r="E13" s="169"/>
      <c r="F13" s="169"/>
      <c r="G13" s="169"/>
      <c r="H13" s="169"/>
    </row>
    <row r="14" spans="1:8" ht="15.6">
      <c r="A14" s="169"/>
      <c r="B14" s="169"/>
      <c r="C14" s="169"/>
      <c r="D14" s="171"/>
      <c r="E14" s="169"/>
      <c r="F14" s="169"/>
      <c r="G14" s="169"/>
      <c r="H14" s="169"/>
    </row>
    <row r="15" spans="1:8" ht="15.6">
      <c r="A15" s="169"/>
      <c r="B15" s="172"/>
      <c r="C15" s="169"/>
      <c r="D15" s="169"/>
      <c r="E15" s="169"/>
      <c r="F15" s="169"/>
      <c r="G15" s="169"/>
      <c r="H15" s="169"/>
    </row>
    <row r="16" spans="1:8" ht="15.6">
      <c r="A16" s="169"/>
      <c r="B16" s="168"/>
      <c r="C16" s="168"/>
      <c r="D16" s="168"/>
      <c r="E16" s="169"/>
      <c r="F16" s="169"/>
      <c r="G16" s="169"/>
      <c r="H16" s="169"/>
    </row>
    <row r="17" spans="1:8" ht="15.6">
      <c r="A17" s="169"/>
      <c r="B17" s="163"/>
      <c r="C17" s="170"/>
      <c r="D17" s="170"/>
      <c r="E17" s="169"/>
      <c r="F17" s="169"/>
      <c r="G17" s="169"/>
      <c r="H17" s="169"/>
    </row>
    <row r="18" spans="1:8" ht="15.6">
      <c r="A18" s="169"/>
      <c r="B18" s="169"/>
      <c r="C18" s="169"/>
      <c r="D18" s="169"/>
      <c r="E18" s="169"/>
      <c r="F18" s="169"/>
      <c r="G18" s="169"/>
      <c r="H18" s="169"/>
    </row>
    <row r="33" spans="1:1">
      <c r="A33" s="167" t="s">
        <v>306</v>
      </c>
    </row>
  </sheetData>
  <mergeCells count="2">
    <mergeCell ref="A4:H4"/>
    <mergeCell ref="A5:H5"/>
  </mergeCells>
  <pageMargins left="0.7" right="0.7" top="0.75" bottom="0.75" header="0.3" footer="0.3"/>
  <pageSetup scale="72" orientation="portrait" horizontalDpi="1200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438F-88FE-4E02-8A07-A2BB5F8C92D3}">
  <sheetPr>
    <pageSetUpPr fitToPage="1"/>
  </sheetPr>
  <dimension ref="A1:H38"/>
  <sheetViews>
    <sheetView topLeftCell="A8" workbookViewId="0">
      <selection activeCell="H1" sqref="H1"/>
    </sheetView>
  </sheetViews>
  <sheetFormatPr defaultRowHeight="13.2"/>
  <cols>
    <col min="1" max="10" width="14.77734375" customWidth="1"/>
  </cols>
  <sheetData>
    <row r="1" spans="1:8" ht="15.6">
      <c r="F1" s="162"/>
      <c r="G1" s="162"/>
      <c r="H1" s="12" t="s">
        <v>580</v>
      </c>
    </row>
    <row r="2" spans="1:8" ht="15.6">
      <c r="D2" s="13"/>
      <c r="F2" s="162"/>
      <c r="G2" s="162"/>
      <c r="H2" s="12" t="s">
        <v>593</v>
      </c>
    </row>
    <row r="3" spans="1:8" ht="15.6">
      <c r="D3" s="13"/>
      <c r="E3" s="1"/>
      <c r="F3" s="162"/>
      <c r="G3" s="162"/>
      <c r="H3" s="1" t="s">
        <v>156</v>
      </c>
    </row>
    <row r="4" spans="1:8" ht="20.399999999999999">
      <c r="A4" s="956"/>
      <c r="B4" s="956"/>
      <c r="C4" s="956"/>
      <c r="D4" s="956"/>
      <c r="E4" s="956"/>
      <c r="F4" s="956"/>
      <c r="G4" s="956"/>
      <c r="H4" s="956"/>
    </row>
    <row r="5" spans="1:8" ht="15.6">
      <c r="A5" s="958" t="s">
        <v>300</v>
      </c>
      <c r="B5" s="958"/>
      <c r="C5" s="958"/>
      <c r="D5" s="958"/>
      <c r="E5" s="958"/>
      <c r="F5" s="958"/>
      <c r="G5" s="958"/>
      <c r="H5" s="958"/>
    </row>
    <row r="6" spans="1:8" ht="15.6">
      <c r="A6" s="162"/>
      <c r="B6" s="162"/>
      <c r="C6" s="162"/>
      <c r="D6" s="162"/>
      <c r="E6" s="162"/>
      <c r="F6" s="162"/>
      <c r="G6" s="162"/>
      <c r="H6" s="87"/>
    </row>
    <row r="7" spans="1:8" ht="15.6">
      <c r="A7" s="202" t="s">
        <v>601</v>
      </c>
      <c r="B7" s="168"/>
      <c r="C7" s="168"/>
      <c r="D7" s="168"/>
      <c r="E7" s="168"/>
      <c r="F7" s="168"/>
      <c r="G7" s="168"/>
      <c r="H7" s="89"/>
    </row>
    <row r="8" spans="1:8" ht="15.6">
      <c r="A8" s="202" t="s">
        <v>600</v>
      </c>
      <c r="B8" s="163"/>
      <c r="C8" s="170"/>
      <c r="D8" s="170"/>
      <c r="E8" s="170"/>
      <c r="F8" s="170"/>
      <c r="G8" s="170"/>
      <c r="H8" s="168"/>
    </row>
    <row r="9" spans="1:8">
      <c r="A9" s="103"/>
      <c r="B9" s="103"/>
      <c r="C9" s="103"/>
      <c r="D9" s="103"/>
      <c r="E9" s="103"/>
      <c r="F9" s="103"/>
      <c r="G9" s="103"/>
      <c r="H9" s="103"/>
    </row>
    <row r="10" spans="1:8">
      <c r="A10" s="103"/>
      <c r="B10" s="103"/>
      <c r="C10" s="103"/>
      <c r="D10" s="103"/>
      <c r="E10" s="103"/>
      <c r="F10" s="103"/>
      <c r="G10" s="103"/>
      <c r="H10" s="103"/>
    </row>
    <row r="11" spans="1:8">
      <c r="A11" s="103"/>
      <c r="B11" s="103"/>
      <c r="C11" s="103"/>
      <c r="D11" s="103"/>
      <c r="E11" s="103"/>
      <c r="F11" s="103"/>
      <c r="G11" s="103"/>
      <c r="H11" s="103"/>
    </row>
    <row r="12" spans="1:8">
      <c r="A12" s="103"/>
      <c r="B12" s="103"/>
      <c r="C12" s="103"/>
      <c r="D12" s="103"/>
      <c r="E12" s="103"/>
      <c r="F12" s="103"/>
      <c r="G12" s="103"/>
      <c r="H12" s="103"/>
    </row>
    <row r="13" spans="1:8">
      <c r="A13" s="103"/>
      <c r="B13" s="103"/>
      <c r="C13" s="103"/>
      <c r="D13" s="103"/>
      <c r="E13" s="103"/>
      <c r="F13" s="103"/>
      <c r="G13" s="103"/>
      <c r="H13" s="103"/>
    </row>
    <row r="14" spans="1:8">
      <c r="A14" s="103"/>
      <c r="B14" s="103"/>
      <c r="C14" s="103"/>
      <c r="D14" s="103"/>
      <c r="E14" s="103"/>
      <c r="F14" s="103"/>
      <c r="G14" s="103"/>
      <c r="H14" s="103"/>
    </row>
    <row r="15" spans="1:8">
      <c r="A15" s="103"/>
      <c r="B15" s="103"/>
      <c r="C15" s="103"/>
      <c r="D15" s="103"/>
      <c r="E15" s="103"/>
      <c r="F15" s="103"/>
      <c r="G15" s="103"/>
      <c r="H15" s="103"/>
    </row>
    <row r="16" spans="1:8">
      <c r="A16" s="103"/>
      <c r="B16" s="103"/>
      <c r="C16" s="103"/>
      <c r="D16" s="103"/>
      <c r="E16" s="103"/>
      <c r="F16" s="103"/>
      <c r="G16" s="103"/>
      <c r="H16" s="103"/>
    </row>
    <row r="17" spans="1:8">
      <c r="A17" s="103"/>
      <c r="B17" s="103"/>
      <c r="C17" s="103"/>
      <c r="D17" s="103"/>
      <c r="E17" s="103"/>
      <c r="F17" s="103"/>
      <c r="G17" s="103"/>
      <c r="H17" s="103"/>
    </row>
    <row r="18" spans="1:8">
      <c r="A18" s="103"/>
      <c r="B18" s="103"/>
      <c r="C18" s="103"/>
      <c r="D18" s="103"/>
      <c r="E18" s="103"/>
      <c r="F18" s="103"/>
      <c r="G18" s="103"/>
      <c r="H18" s="103"/>
    </row>
    <row r="19" spans="1:8">
      <c r="A19" s="103"/>
      <c r="B19" s="103"/>
      <c r="C19" s="103"/>
      <c r="D19" s="103"/>
      <c r="E19" s="103"/>
      <c r="F19" s="103"/>
      <c r="G19" s="103"/>
      <c r="H19" s="103"/>
    </row>
    <row r="20" spans="1:8">
      <c r="A20" s="103"/>
      <c r="B20" s="103"/>
      <c r="C20" s="103"/>
      <c r="D20" s="103"/>
      <c r="E20" s="103"/>
      <c r="F20" s="103"/>
      <c r="G20" s="103"/>
      <c r="H20" s="103"/>
    </row>
    <row r="21" spans="1:8">
      <c r="A21" s="103"/>
      <c r="B21" s="103"/>
      <c r="C21" s="103"/>
      <c r="D21" s="103"/>
      <c r="E21" s="103"/>
      <c r="F21" s="103"/>
      <c r="G21" s="103"/>
      <c r="H21" s="103"/>
    </row>
    <row r="22" spans="1:8">
      <c r="A22" s="103"/>
      <c r="B22" s="103"/>
      <c r="C22" s="103"/>
      <c r="D22" s="103"/>
      <c r="E22" s="103"/>
      <c r="F22" s="103"/>
      <c r="G22" s="103"/>
      <c r="H22" s="103"/>
    </row>
    <row r="23" spans="1:8">
      <c r="A23" s="103"/>
      <c r="B23" s="103"/>
      <c r="C23" s="103"/>
      <c r="D23" s="103"/>
      <c r="E23" s="103"/>
      <c r="F23" s="103"/>
      <c r="G23" s="103"/>
      <c r="H23" s="103"/>
    </row>
    <row r="24" spans="1:8">
      <c r="A24" s="103"/>
      <c r="B24" s="103"/>
      <c r="C24" s="103"/>
      <c r="D24" s="103"/>
      <c r="E24" s="103"/>
      <c r="F24" s="103"/>
      <c r="G24" s="103"/>
      <c r="H24" s="103"/>
    </row>
    <row r="25" spans="1:8">
      <c r="A25" s="103"/>
      <c r="B25" s="103"/>
      <c r="C25" s="103"/>
      <c r="D25" s="103"/>
      <c r="E25" s="103"/>
      <c r="F25" s="103"/>
      <c r="G25" s="103"/>
      <c r="H25" s="103"/>
    </row>
    <row r="26" spans="1:8">
      <c r="A26" s="103"/>
      <c r="B26" s="103"/>
      <c r="C26" s="103"/>
      <c r="D26" s="103"/>
      <c r="E26" s="103"/>
      <c r="F26" s="103"/>
      <c r="G26" s="103"/>
      <c r="H26" s="103"/>
    </row>
    <row r="27" spans="1:8">
      <c r="A27" s="103"/>
      <c r="B27" s="103"/>
      <c r="C27" s="103"/>
      <c r="D27" s="103"/>
      <c r="E27" s="103"/>
      <c r="F27" s="103"/>
      <c r="G27" s="103"/>
      <c r="H27" s="103"/>
    </row>
    <row r="28" spans="1:8">
      <c r="A28" s="103"/>
      <c r="B28" s="103"/>
      <c r="C28" s="103"/>
      <c r="D28" s="103"/>
      <c r="E28" s="103"/>
      <c r="F28" s="103"/>
      <c r="G28" s="103"/>
      <c r="H28" s="103"/>
    </row>
    <row r="29" spans="1:8">
      <c r="A29" s="103"/>
      <c r="B29" s="103"/>
      <c r="C29" s="103"/>
      <c r="D29" s="103"/>
      <c r="E29" s="103"/>
      <c r="F29" s="103"/>
      <c r="G29" s="103"/>
      <c r="H29" s="103"/>
    </row>
    <row r="30" spans="1:8">
      <c r="A30" s="103"/>
      <c r="B30" s="103"/>
      <c r="C30" s="103"/>
      <c r="D30" s="103"/>
      <c r="E30" s="103"/>
      <c r="F30" s="103"/>
      <c r="G30" s="103"/>
      <c r="H30" s="103"/>
    </row>
    <row r="31" spans="1:8">
      <c r="A31" s="103"/>
      <c r="B31" s="103"/>
      <c r="C31" s="103"/>
      <c r="D31" s="103"/>
      <c r="E31" s="103"/>
      <c r="F31" s="103"/>
      <c r="G31" s="103"/>
      <c r="H31" s="103"/>
    </row>
    <row r="32" spans="1:8">
      <c r="A32" s="103"/>
      <c r="B32" s="103"/>
      <c r="C32" s="103"/>
      <c r="D32" s="103"/>
      <c r="E32" s="103"/>
      <c r="F32" s="103"/>
      <c r="G32" s="103"/>
      <c r="H32" s="103"/>
    </row>
    <row r="33" spans="1:8">
      <c r="A33" s="103"/>
      <c r="B33" s="103"/>
      <c r="C33" s="103"/>
      <c r="D33" s="103"/>
      <c r="E33" s="103"/>
      <c r="F33" s="103"/>
      <c r="G33" s="103"/>
      <c r="H33" s="103"/>
    </row>
    <row r="34" spans="1:8">
      <c r="A34" s="103"/>
      <c r="B34" s="103"/>
      <c r="C34" s="103"/>
      <c r="D34" s="103"/>
      <c r="E34" s="103"/>
      <c r="F34" s="103"/>
      <c r="G34" s="103"/>
      <c r="H34" s="103"/>
    </row>
    <row r="35" spans="1:8">
      <c r="A35" s="103"/>
      <c r="B35" s="103"/>
      <c r="C35" s="103"/>
      <c r="D35" s="103"/>
      <c r="E35" s="103"/>
      <c r="F35" s="103"/>
      <c r="G35" s="103"/>
      <c r="H35" s="103"/>
    </row>
    <row r="36" spans="1:8">
      <c r="A36" s="103"/>
      <c r="B36" s="103"/>
      <c r="C36" s="103"/>
      <c r="D36" s="103"/>
      <c r="E36" s="103"/>
      <c r="F36" s="103"/>
      <c r="G36" s="103"/>
      <c r="H36" s="103"/>
    </row>
    <row r="37" spans="1:8">
      <c r="A37" s="103"/>
      <c r="B37" s="103"/>
      <c r="C37" s="103"/>
      <c r="D37" s="103"/>
      <c r="E37" s="103"/>
      <c r="F37" s="103"/>
      <c r="G37" s="103"/>
      <c r="H37" s="103"/>
    </row>
    <row r="38" spans="1:8">
      <c r="A38" s="167" t="s">
        <v>307</v>
      </c>
      <c r="B38" s="103"/>
      <c r="C38" s="103"/>
      <c r="D38" s="103"/>
      <c r="E38" s="103"/>
      <c r="F38" s="103"/>
      <c r="G38" s="103"/>
      <c r="H38" s="103"/>
    </row>
  </sheetData>
  <mergeCells count="2">
    <mergeCell ref="A4:H4"/>
    <mergeCell ref="A5:H5"/>
  </mergeCells>
  <pageMargins left="0.7" right="0.7" top="0.75" bottom="0.75" header="0.3" footer="0.3"/>
  <pageSetup scale="6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026C3-1AA2-41C3-B0AE-1104D14059ED}">
  <sheetPr>
    <pageSetUpPr fitToPage="1"/>
  </sheetPr>
  <dimension ref="A1:M68"/>
  <sheetViews>
    <sheetView topLeftCell="A9" workbookViewId="0">
      <selection activeCell="A8" sqref="A8"/>
    </sheetView>
  </sheetViews>
  <sheetFormatPr defaultRowHeight="13.2"/>
  <sheetData>
    <row r="1" spans="1:12" ht="15.6">
      <c r="L1" s="12" t="s">
        <v>580</v>
      </c>
    </row>
    <row r="2" spans="1:12" ht="15.6">
      <c r="L2" s="1" t="s">
        <v>380</v>
      </c>
    </row>
    <row r="3" spans="1:12" ht="15.6">
      <c r="L3" s="12" t="s">
        <v>303</v>
      </c>
    </row>
    <row r="4" spans="1:12" ht="15.6">
      <c r="L4" s="87" t="s">
        <v>150</v>
      </c>
    </row>
    <row r="7" spans="1:12" ht="15.6">
      <c r="A7" s="11" t="s">
        <v>380</v>
      </c>
      <c r="B7" s="85"/>
      <c r="C7" s="85"/>
      <c r="D7" s="85"/>
      <c r="E7" s="85"/>
      <c r="F7" s="85"/>
      <c r="G7" s="85"/>
      <c r="H7" s="89"/>
      <c r="I7" s="6"/>
      <c r="J7" s="6"/>
      <c r="K7" s="6"/>
      <c r="L7" s="6"/>
    </row>
    <row r="9" spans="1:12" ht="15.6">
      <c r="A9" s="5" t="s">
        <v>120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.6">
      <c r="A10" s="5" t="s">
        <v>344</v>
      </c>
      <c r="B10" s="85"/>
      <c r="C10" s="85"/>
      <c r="D10" s="85"/>
      <c r="E10" s="85"/>
      <c r="F10" s="85"/>
      <c r="G10" s="85"/>
      <c r="H10" s="89"/>
      <c r="I10" s="6"/>
      <c r="J10" s="6"/>
      <c r="K10" s="6"/>
      <c r="L10" s="6"/>
    </row>
    <row r="32" ht="8.25" customHeight="1"/>
    <row r="36" spans="1:13">
      <c r="A36" s="88" t="s">
        <v>141</v>
      </c>
    </row>
    <row r="38" spans="1:13" ht="15.6">
      <c r="A38" s="5" t="s">
        <v>121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3" ht="15.6">
      <c r="A39" s="101" t="s">
        <v>496</v>
      </c>
      <c r="B39" s="85"/>
      <c r="C39" s="85"/>
      <c r="D39" s="85"/>
      <c r="E39" s="85"/>
      <c r="F39" s="85"/>
      <c r="G39" s="85"/>
      <c r="H39" s="89"/>
      <c r="I39" s="102"/>
      <c r="J39" s="102"/>
      <c r="K39" s="102"/>
      <c r="L39" s="102"/>
      <c r="M39" s="103"/>
    </row>
    <row r="40" spans="1:13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</row>
    <row r="41" spans="1:13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</row>
    <row r="42" spans="1:13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</row>
    <row r="43" spans="1:13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</row>
    <row r="44" spans="1:13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</row>
    <row r="45" spans="1:13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</row>
    <row r="46" spans="1:13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</row>
    <row r="47" spans="1:13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</row>
    <row r="48" spans="1:13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</row>
    <row r="49" spans="1:13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</row>
    <row r="50" spans="1:13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</row>
    <row r="51" spans="1:13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</row>
    <row r="52" spans="1:13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</row>
    <row r="53" spans="1:13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</row>
    <row r="54" spans="1:13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</row>
    <row r="55" spans="1:13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</row>
    <row r="56" spans="1:13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</row>
    <row r="57" spans="1:13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</row>
    <row r="58" spans="1:13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</row>
    <row r="59" spans="1:13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</row>
    <row r="60" spans="1:13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</row>
    <row r="61" spans="1:13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</row>
    <row r="62" spans="1:13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</row>
    <row r="63" spans="1:13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</row>
    <row r="64" spans="1:13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</row>
    <row r="65" spans="1:13">
      <c r="A65" s="526" t="s">
        <v>141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</row>
    <row r="66" spans="1:13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</row>
    <row r="67" spans="1:13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</row>
    <row r="68" spans="1:13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</row>
  </sheetData>
  <pageMargins left="0.95" right="0.7" top="0.75" bottom="0.75" header="0.3" footer="0.3"/>
  <pageSetup scale="74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DCA8-5FA1-4003-BD36-33DF0F37BACA}">
  <sheetPr>
    <pageSetUpPr fitToPage="1"/>
  </sheetPr>
  <dimension ref="A1:G34"/>
  <sheetViews>
    <sheetView workbookViewId="0">
      <selection activeCell="G1" sqref="G1"/>
    </sheetView>
  </sheetViews>
  <sheetFormatPr defaultRowHeight="13.2"/>
  <cols>
    <col min="1" max="1" width="17.109375" customWidth="1"/>
    <col min="2" max="2" width="20" customWidth="1"/>
    <col min="3" max="3" width="13" customWidth="1"/>
    <col min="4" max="4" width="14.44140625" customWidth="1"/>
    <col min="5" max="5" width="5.44140625" customWidth="1"/>
    <col min="7" max="7" width="7.77734375" customWidth="1"/>
  </cols>
  <sheetData>
    <row r="1" spans="1:7" ht="15.6">
      <c r="F1" s="162"/>
      <c r="G1" s="12" t="s">
        <v>580</v>
      </c>
    </row>
    <row r="2" spans="1:7" ht="15.6">
      <c r="D2" s="13"/>
      <c r="F2" s="162"/>
      <c r="G2" s="12" t="s">
        <v>593</v>
      </c>
    </row>
    <row r="3" spans="1:7" ht="15.6">
      <c r="D3" s="13"/>
      <c r="E3" s="1"/>
      <c r="F3" s="162"/>
      <c r="G3" s="1" t="s">
        <v>160</v>
      </c>
    </row>
    <row r="4" spans="1:7" ht="20.399999999999999">
      <c r="A4" s="956"/>
      <c r="B4" s="956"/>
      <c r="C4" s="956"/>
      <c r="D4" s="956"/>
      <c r="E4" s="956"/>
      <c r="F4" s="956"/>
      <c r="G4" s="956"/>
    </row>
    <row r="5" spans="1:7" ht="15.6">
      <c r="A5" s="958" t="s">
        <v>602</v>
      </c>
      <c r="B5" s="958"/>
      <c r="C5" s="958"/>
      <c r="D5" s="958"/>
      <c r="E5" s="958"/>
      <c r="F5" s="958"/>
      <c r="G5" s="958"/>
    </row>
    <row r="6" spans="1:7" ht="15.6">
      <c r="A6" s="5"/>
      <c r="B6" s="6"/>
      <c r="C6" s="6"/>
      <c r="D6" s="6"/>
      <c r="F6" s="162"/>
      <c r="G6" s="87"/>
    </row>
    <row r="7" spans="1:7" ht="15.6">
      <c r="A7" s="169"/>
      <c r="B7" s="168" t="s">
        <v>120</v>
      </c>
      <c r="C7" s="168"/>
      <c r="D7" s="168"/>
      <c r="E7" s="169"/>
      <c r="F7" s="162"/>
      <c r="G7" s="87"/>
    </row>
    <row r="8" spans="1:7" ht="16.2" thickBot="1">
      <c r="A8" s="169"/>
      <c r="B8" s="174" t="s">
        <v>279</v>
      </c>
      <c r="C8" s="170"/>
      <c r="D8" s="170"/>
      <c r="E8" s="175"/>
      <c r="F8" s="162"/>
      <c r="G8" s="87"/>
    </row>
    <row r="9" spans="1:7" ht="15.6">
      <c r="A9" s="169"/>
      <c r="B9" s="272" t="s">
        <v>280</v>
      </c>
      <c r="C9" s="909">
        <v>4.590485810304834E-2</v>
      </c>
      <c r="D9" s="169"/>
      <c r="E9" s="162"/>
      <c r="F9" s="87"/>
    </row>
    <row r="10" spans="1:7" ht="15.6">
      <c r="A10" s="169"/>
      <c r="B10" s="348" t="s">
        <v>281</v>
      </c>
      <c r="C10" s="910">
        <v>4.3193390874648241E-2</v>
      </c>
      <c r="D10" s="169"/>
      <c r="E10" s="162"/>
      <c r="F10" s="87"/>
    </row>
    <row r="11" spans="1:7" ht="15.6">
      <c r="A11" s="169"/>
      <c r="B11" s="348" t="s">
        <v>282</v>
      </c>
      <c r="C11" s="910">
        <v>4.6454611075320118E-2</v>
      </c>
      <c r="D11" s="169"/>
      <c r="E11" s="162"/>
      <c r="F11" s="87"/>
    </row>
    <row r="12" spans="1:7" ht="15.6">
      <c r="A12" s="169"/>
      <c r="B12" s="348" t="s">
        <v>283</v>
      </c>
      <c r="C12" s="910">
        <v>5.2061334849083263E-2</v>
      </c>
      <c r="D12" s="169"/>
      <c r="E12" s="162"/>
      <c r="F12" s="87"/>
    </row>
    <row r="13" spans="1:7" ht="16.2" thickBot="1">
      <c r="A13" s="169"/>
      <c r="B13" s="520" t="s">
        <v>284</v>
      </c>
      <c r="C13" s="911">
        <v>6.1645363093447259E-2</v>
      </c>
      <c r="D13" s="169"/>
      <c r="E13" s="162"/>
      <c r="F13" s="87"/>
    </row>
    <row r="14" spans="1:7" ht="15.6">
      <c r="A14" s="169"/>
      <c r="B14" s="167" t="s">
        <v>594</v>
      </c>
      <c r="C14" s="169"/>
      <c r="D14" s="169"/>
      <c r="E14" s="169"/>
      <c r="F14" s="162"/>
      <c r="G14" s="87"/>
    </row>
    <row r="15" spans="1:7" ht="15.6">
      <c r="A15" s="169"/>
      <c r="B15" s="172"/>
      <c r="C15" s="169"/>
      <c r="D15" s="169"/>
      <c r="E15" s="169"/>
      <c r="F15" s="162"/>
      <c r="G15" s="87"/>
    </row>
    <row r="16" spans="1:7" ht="15.6">
      <c r="A16" s="169"/>
      <c r="B16" s="168" t="s">
        <v>121</v>
      </c>
      <c r="C16" s="168"/>
      <c r="D16" s="168"/>
      <c r="E16" s="169"/>
      <c r="F16" s="162"/>
      <c r="G16" s="87"/>
    </row>
    <row r="17" spans="1:7" ht="15.6">
      <c r="A17" s="169"/>
      <c r="B17" s="174" t="s">
        <v>285</v>
      </c>
      <c r="C17" s="170"/>
      <c r="D17" s="170"/>
      <c r="E17" s="169"/>
      <c r="F17" s="162"/>
      <c r="G17" s="87"/>
    </row>
    <row r="18" spans="1:7" ht="15.6">
      <c r="A18" s="169"/>
      <c r="B18" s="169"/>
      <c r="C18" s="169"/>
      <c r="D18" s="169"/>
      <c r="E18" s="169"/>
      <c r="F18" s="162"/>
      <c r="G18" s="87"/>
    </row>
    <row r="19" spans="1:7" ht="15.6">
      <c r="A19" s="169"/>
      <c r="B19" s="169"/>
      <c r="C19" s="169"/>
      <c r="D19" s="176" t="s">
        <v>286</v>
      </c>
      <c r="E19" s="169"/>
      <c r="F19" s="169"/>
      <c r="G19" s="169"/>
    </row>
    <row r="20" spans="1:7" ht="15.6">
      <c r="A20" s="169"/>
      <c r="B20" s="169"/>
      <c r="C20" s="169"/>
      <c r="D20" s="176" t="s">
        <v>287</v>
      </c>
      <c r="E20" s="169"/>
      <c r="F20" s="169"/>
      <c r="G20" s="169"/>
    </row>
    <row r="21" spans="1:7" ht="16.2" thickBot="1">
      <c r="A21" s="169"/>
      <c r="B21" s="169"/>
      <c r="C21" s="169" t="s">
        <v>288</v>
      </c>
      <c r="D21" s="169" t="s">
        <v>289</v>
      </c>
      <c r="E21" s="169"/>
      <c r="F21" s="169"/>
      <c r="G21" s="169"/>
    </row>
    <row r="22" spans="1:7" ht="15.6">
      <c r="A22" s="177" t="s">
        <v>290</v>
      </c>
      <c r="B22" s="178"/>
      <c r="C22" s="178" t="s">
        <v>484</v>
      </c>
      <c r="D22" s="273">
        <f>0.015+0.023</f>
        <v>3.7999999999999999E-2</v>
      </c>
      <c r="E22" s="169"/>
      <c r="F22" s="169"/>
      <c r="G22" s="169"/>
    </row>
    <row r="23" spans="1:7" ht="15.6">
      <c r="A23" s="179" t="s">
        <v>291</v>
      </c>
      <c r="B23" s="169"/>
      <c r="C23" s="169" t="s">
        <v>292</v>
      </c>
      <c r="D23" s="274">
        <v>4.3999999999999997E-2</v>
      </c>
      <c r="E23" s="169"/>
      <c r="F23" s="169"/>
      <c r="G23" s="169"/>
    </row>
    <row r="24" spans="1:7" ht="15.6">
      <c r="A24" s="179" t="s">
        <v>293</v>
      </c>
      <c r="B24" s="169"/>
      <c r="C24" s="169" t="s">
        <v>482</v>
      </c>
      <c r="D24" s="274">
        <v>4.1000000000000002E-2</v>
      </c>
      <c r="E24" s="167"/>
      <c r="F24" s="169"/>
      <c r="G24" s="169"/>
    </row>
    <row r="25" spans="1:7" ht="16.2" thickBot="1">
      <c r="A25" s="180" t="s">
        <v>294</v>
      </c>
      <c r="B25" s="181"/>
      <c r="C25" s="181" t="s">
        <v>483</v>
      </c>
      <c r="D25" s="275">
        <f>0.019+0.024</f>
        <v>4.2999999999999997E-2</v>
      </c>
      <c r="E25" s="167"/>
      <c r="F25" s="169"/>
      <c r="G25" s="169"/>
    </row>
    <row r="26" spans="1:7" ht="15.6">
      <c r="A26" s="172" t="s">
        <v>295</v>
      </c>
      <c r="B26" s="169"/>
      <c r="C26" s="176" t="s">
        <v>2</v>
      </c>
      <c r="D26" s="473">
        <f>AVERAGE(D22:D25)</f>
        <v>4.1499999999999995E-2</v>
      </c>
      <c r="E26" s="167"/>
      <c r="F26" s="167"/>
      <c r="G26" s="162"/>
    </row>
    <row r="27" spans="1:7" ht="12" customHeight="1">
      <c r="A27" s="319" t="s">
        <v>478</v>
      </c>
      <c r="B27" s="167"/>
      <c r="C27" s="167"/>
      <c r="D27" s="167"/>
      <c r="E27" s="167"/>
      <c r="F27" s="167"/>
      <c r="G27" s="162"/>
    </row>
    <row r="28" spans="1:7">
      <c r="A28" s="4" t="s">
        <v>479</v>
      </c>
      <c r="B28" s="167"/>
      <c r="C28" s="167"/>
      <c r="D28" s="167"/>
    </row>
    <row r="29" spans="1:7">
      <c r="A29" s="320" t="s">
        <v>480</v>
      </c>
      <c r="B29" s="167"/>
      <c r="C29" s="167"/>
      <c r="D29" s="167"/>
    </row>
    <row r="30" spans="1:7">
      <c r="A30" s="320" t="s">
        <v>372</v>
      </c>
      <c r="B30" s="167"/>
      <c r="C30" s="167"/>
      <c r="D30" s="167"/>
    </row>
    <row r="31" spans="1:7">
      <c r="A31" s="320" t="s">
        <v>481</v>
      </c>
    </row>
    <row r="32" spans="1:7">
      <c r="A32" s="321" t="s">
        <v>373</v>
      </c>
    </row>
    <row r="34" spans="1:1">
      <c r="A34" t="s">
        <v>371</v>
      </c>
    </row>
  </sheetData>
  <mergeCells count="2">
    <mergeCell ref="A4:G4"/>
    <mergeCell ref="A5:G5"/>
  </mergeCells>
  <hyperlinks>
    <hyperlink ref="A29" r:id="rId1" display="https://www.ssa.gov/oact/TR/2017/tr2017.pdf" xr:uid="{3EAE1DC3-3428-4C65-A940-CCF811A9770B}"/>
    <hyperlink ref="A30" r:id="rId2" display="https://www.ssa.gov/oact/TR/2017/tr2017.pdf" xr:uid="{07EC0715-D6DE-4071-A4C6-F37586494A61}"/>
    <hyperlink ref="A31" r:id="rId3" display="https://www.ssa.gov/oact/TR/2017/tr2017.pdf" xr:uid="{7B903D57-141D-43CE-83D8-3FF9FF8A030A}"/>
    <hyperlink ref="A32" r:id="rId4" xr:uid="{0AB23991-7134-4D18-8507-6B894E0C56F1}"/>
  </hyperlinks>
  <pageMargins left="1.45" right="0.7" top="0.75" bottom="0.75" header="0.3" footer="0.3"/>
  <pageSetup scale="95" orientation="portrait" r:id="rId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767D-E5BB-429A-A3C7-B58EA746FA94}">
  <sheetPr>
    <pageSetUpPr fitToPage="1"/>
  </sheetPr>
  <dimension ref="A1:I34"/>
  <sheetViews>
    <sheetView workbookViewId="0">
      <selection activeCell="H1" sqref="H1"/>
    </sheetView>
  </sheetViews>
  <sheetFormatPr defaultRowHeight="13.2"/>
  <cols>
    <col min="1" max="6" width="16.77734375" customWidth="1"/>
    <col min="7" max="7" width="9.21875" customWidth="1"/>
    <col min="8" max="8" width="7.5546875" customWidth="1"/>
  </cols>
  <sheetData>
    <row r="1" spans="1:9" ht="15.6">
      <c r="F1" s="162"/>
      <c r="G1" s="162"/>
      <c r="H1" s="12" t="s">
        <v>580</v>
      </c>
      <c r="I1" s="162"/>
    </row>
    <row r="2" spans="1:9" ht="15.6">
      <c r="D2" s="13"/>
      <c r="F2" s="162"/>
      <c r="G2" s="162"/>
      <c r="H2" s="12" t="s">
        <v>593</v>
      </c>
      <c r="I2" s="162"/>
    </row>
    <row r="3" spans="1:9" ht="15.6">
      <c r="D3" s="13"/>
      <c r="E3" s="1"/>
      <c r="F3" s="162"/>
      <c r="G3" s="162"/>
      <c r="H3" s="1" t="s">
        <v>159</v>
      </c>
      <c r="I3" s="162"/>
    </row>
    <row r="4" spans="1:9" ht="20.399999999999999">
      <c r="A4" s="956"/>
      <c r="B4" s="956"/>
      <c r="C4" s="956"/>
      <c r="D4" s="956"/>
      <c r="E4" s="956"/>
      <c r="F4" s="956"/>
      <c r="G4" s="956"/>
      <c r="H4" s="956"/>
      <c r="I4" s="162"/>
    </row>
    <row r="5" spans="1:9" ht="15.6">
      <c r="A5" s="958" t="s">
        <v>603</v>
      </c>
      <c r="B5" s="958"/>
      <c r="C5" s="958"/>
      <c r="D5" s="958"/>
      <c r="E5" s="958"/>
      <c r="F5" s="958"/>
      <c r="G5" s="958"/>
      <c r="H5" s="958"/>
      <c r="I5" s="162"/>
    </row>
    <row r="6" spans="1:9" ht="15.6">
      <c r="A6" s="162"/>
      <c r="B6" s="162"/>
      <c r="C6" s="162"/>
      <c r="D6" s="162"/>
      <c r="E6" s="162"/>
      <c r="F6" s="162"/>
      <c r="G6" s="162"/>
      <c r="H6" s="87"/>
      <c r="I6" s="162"/>
    </row>
    <row r="7" spans="1:9" ht="15.6">
      <c r="A7" s="168" t="s">
        <v>604</v>
      </c>
      <c r="B7" s="168"/>
      <c r="C7" s="168"/>
      <c r="D7" s="168"/>
      <c r="E7" s="168"/>
      <c r="F7" s="168"/>
      <c r="G7" s="168"/>
      <c r="H7" s="89"/>
      <c r="I7" s="169"/>
    </row>
    <row r="8" spans="1:9" ht="15.6">
      <c r="A8" s="169"/>
      <c r="B8" s="163"/>
      <c r="C8" s="170"/>
      <c r="D8" s="170"/>
      <c r="E8" s="175"/>
      <c r="F8" s="175"/>
      <c r="G8" s="175"/>
      <c r="H8" s="169"/>
      <c r="I8" s="169"/>
    </row>
    <row r="9" spans="1:9" ht="15.6">
      <c r="A9" s="169"/>
      <c r="B9" s="169"/>
      <c r="C9" s="169"/>
      <c r="D9" s="171"/>
      <c r="E9" s="169"/>
      <c r="F9" s="169"/>
      <c r="G9" s="169"/>
      <c r="H9" s="169"/>
      <c r="I9" s="169"/>
    </row>
    <row r="10" spans="1:9" ht="15.6">
      <c r="A10" s="169"/>
      <c r="B10" s="169"/>
      <c r="C10" s="169"/>
      <c r="D10" s="171"/>
      <c r="E10" s="169"/>
      <c r="F10" s="169"/>
      <c r="G10" s="169"/>
      <c r="H10" s="169"/>
      <c r="I10" s="169"/>
    </row>
    <row r="11" spans="1:9" ht="15.6">
      <c r="A11" s="169"/>
      <c r="B11" s="169"/>
      <c r="C11" s="169"/>
      <c r="D11" s="171"/>
      <c r="E11" s="169"/>
      <c r="F11" s="169"/>
      <c r="G11" s="169"/>
      <c r="H11" s="169"/>
      <c r="I11" s="169"/>
    </row>
    <row r="12" spans="1:9" ht="15.6">
      <c r="A12" s="169"/>
      <c r="B12" s="169"/>
      <c r="C12" s="169"/>
      <c r="D12" s="171"/>
      <c r="E12" s="169"/>
      <c r="F12" s="169"/>
      <c r="G12" s="169"/>
      <c r="H12" s="169"/>
      <c r="I12" s="169"/>
    </row>
    <row r="13" spans="1:9" ht="15.6">
      <c r="A13" s="169"/>
      <c r="B13" s="169"/>
      <c r="C13" s="169"/>
      <c r="D13" s="171"/>
      <c r="E13" s="169"/>
      <c r="F13" s="169"/>
      <c r="G13" s="169"/>
      <c r="H13" s="169"/>
      <c r="I13" s="169"/>
    </row>
    <row r="14" spans="1:9" ht="15.6">
      <c r="A14" s="169"/>
      <c r="B14" s="169"/>
      <c r="C14" s="169"/>
      <c r="D14" s="171"/>
      <c r="E14" s="169"/>
      <c r="F14" s="169"/>
      <c r="G14" s="169"/>
      <c r="H14" s="169"/>
      <c r="I14" s="169"/>
    </row>
    <row r="15" spans="1:9" ht="15.6">
      <c r="A15" s="169"/>
      <c r="B15" s="169"/>
      <c r="C15" s="169"/>
      <c r="D15" s="171"/>
      <c r="E15" s="169"/>
      <c r="F15" s="169"/>
      <c r="G15" s="169"/>
      <c r="H15" s="169"/>
      <c r="I15" s="169"/>
    </row>
    <row r="16" spans="1:9" ht="15.6">
      <c r="A16" s="169"/>
      <c r="B16" s="172"/>
      <c r="C16" s="169"/>
      <c r="D16" s="169"/>
      <c r="E16" s="169"/>
      <c r="F16" s="169"/>
      <c r="G16" s="169"/>
      <c r="H16" s="169"/>
      <c r="I16" s="169"/>
    </row>
    <row r="17" spans="1:9" ht="15.6">
      <c r="A17" s="169"/>
      <c r="B17" s="168"/>
      <c r="C17" s="168"/>
      <c r="D17" s="168"/>
      <c r="E17" s="169"/>
      <c r="F17" s="169"/>
      <c r="G17" s="169"/>
      <c r="H17" s="169"/>
      <c r="I17" s="169"/>
    </row>
    <row r="18" spans="1:9" ht="15.6">
      <c r="A18" s="169"/>
      <c r="B18" s="163"/>
      <c r="C18" s="170"/>
      <c r="D18" s="170"/>
      <c r="E18" s="169"/>
      <c r="F18" s="169"/>
      <c r="G18" s="169"/>
      <c r="H18" s="169"/>
      <c r="I18" s="169"/>
    </row>
    <row r="19" spans="1:9" ht="15.6">
      <c r="A19" s="169"/>
      <c r="B19" s="169"/>
      <c r="C19" s="169"/>
      <c r="D19" s="169"/>
      <c r="E19" s="169"/>
      <c r="F19" s="169"/>
      <c r="G19" s="169"/>
      <c r="H19" s="169"/>
      <c r="I19" s="169"/>
    </row>
    <row r="20" spans="1:9" ht="15.6">
      <c r="A20" s="169"/>
      <c r="B20" s="169"/>
      <c r="C20" s="169"/>
      <c r="D20" s="169"/>
      <c r="E20" s="169"/>
      <c r="F20" s="169"/>
      <c r="G20" s="169"/>
      <c r="H20" s="169"/>
      <c r="I20" s="169"/>
    </row>
    <row r="21" spans="1:9" ht="15.6">
      <c r="A21" s="169"/>
      <c r="B21" s="169"/>
      <c r="C21" s="169"/>
      <c r="D21" s="169"/>
      <c r="E21" s="169"/>
      <c r="F21" s="169"/>
      <c r="G21" s="169"/>
      <c r="H21" s="169"/>
      <c r="I21" s="169"/>
    </row>
    <row r="22" spans="1:9" ht="15.6">
      <c r="A22" s="169"/>
      <c r="B22" s="169"/>
      <c r="C22" s="169"/>
      <c r="D22" s="169"/>
      <c r="E22" s="169"/>
      <c r="F22" s="169"/>
      <c r="G22" s="169"/>
      <c r="H22" s="169"/>
      <c r="I22" s="169"/>
    </row>
    <row r="23" spans="1:9" ht="15.6">
      <c r="A23" s="169"/>
      <c r="B23" s="169"/>
      <c r="C23" s="169"/>
      <c r="D23" s="173"/>
      <c r="E23" s="169"/>
      <c r="F23" s="169"/>
      <c r="G23" s="169"/>
      <c r="H23" s="169"/>
      <c r="I23" s="169"/>
    </row>
    <row r="24" spans="1:9" ht="15.6">
      <c r="A24" s="169"/>
      <c r="B24" s="169"/>
      <c r="C24" s="169"/>
      <c r="D24" s="173"/>
      <c r="E24" s="169"/>
      <c r="F24" s="169"/>
      <c r="G24" s="169"/>
      <c r="H24" s="169"/>
      <c r="I24" s="169"/>
    </row>
    <row r="25" spans="1:9" ht="15.6">
      <c r="A25" s="169"/>
      <c r="B25" s="169"/>
      <c r="C25" s="169"/>
      <c r="D25" s="173"/>
      <c r="E25" s="169"/>
      <c r="F25" s="169"/>
      <c r="G25" s="169"/>
      <c r="H25" s="169"/>
      <c r="I25" s="169"/>
    </row>
    <row r="26" spans="1:9" ht="15.6">
      <c r="A26" s="172"/>
      <c r="B26" s="169"/>
      <c r="C26" s="169"/>
      <c r="D26" s="169"/>
      <c r="E26" s="169"/>
      <c r="F26" s="169"/>
      <c r="G26" s="169"/>
      <c r="H26" s="169"/>
      <c r="I26" s="169"/>
    </row>
    <row r="27" spans="1:9">
      <c r="A27" s="22"/>
      <c r="B27" s="162"/>
      <c r="C27" s="162"/>
      <c r="D27" s="162"/>
      <c r="E27" s="162"/>
      <c r="F27" s="162"/>
      <c r="G27" s="162"/>
      <c r="H27" s="162"/>
      <c r="I27" s="162"/>
    </row>
    <row r="28" spans="1:9" ht="15.6">
      <c r="A28" s="100"/>
      <c r="B28" s="162"/>
      <c r="C28" s="162"/>
      <c r="D28" s="162"/>
      <c r="E28" s="162"/>
      <c r="F28" s="162"/>
      <c r="G28" s="162"/>
      <c r="H28" s="162"/>
      <c r="I28" s="162"/>
    </row>
    <row r="29" spans="1:9">
      <c r="A29" s="912" t="s">
        <v>277</v>
      </c>
      <c r="B29" s="162"/>
      <c r="C29" s="162"/>
      <c r="D29" s="162"/>
      <c r="E29" s="162"/>
      <c r="F29" s="162"/>
      <c r="G29" s="162"/>
      <c r="H29" s="162"/>
      <c r="I29" s="162"/>
    </row>
    <row r="30" spans="1:9">
      <c r="A30" s="912" t="s">
        <v>278</v>
      </c>
      <c r="B30" s="162"/>
      <c r="C30" s="162"/>
      <c r="D30" s="162"/>
      <c r="E30" s="162"/>
      <c r="F30" s="162"/>
      <c r="G30" s="162"/>
      <c r="H30" s="162"/>
      <c r="I30" s="162"/>
    </row>
    <row r="31" spans="1:9">
      <c r="A31" s="162"/>
      <c r="B31" s="162"/>
      <c r="C31" s="162"/>
      <c r="D31" s="162"/>
      <c r="E31" s="162"/>
      <c r="F31" s="162"/>
      <c r="G31" s="162"/>
      <c r="H31" s="162"/>
      <c r="I31" s="162"/>
    </row>
    <row r="32" spans="1:9">
      <c r="A32" s="162"/>
      <c r="B32" s="162"/>
      <c r="C32" s="162"/>
      <c r="D32" s="162"/>
      <c r="E32" s="162"/>
      <c r="F32" s="162"/>
      <c r="G32" s="162"/>
      <c r="H32" s="162"/>
      <c r="I32" s="162"/>
    </row>
    <row r="33" spans="1:9">
      <c r="A33" s="162"/>
      <c r="B33" s="162"/>
      <c r="C33" s="162"/>
      <c r="D33" s="162"/>
      <c r="E33" s="162"/>
      <c r="F33" s="162"/>
      <c r="G33" s="162"/>
      <c r="H33" s="162"/>
      <c r="I33" s="162"/>
    </row>
    <row r="34" spans="1:9">
      <c r="A34" s="162"/>
      <c r="B34" s="162"/>
      <c r="C34" s="162"/>
      <c r="D34" s="162"/>
      <c r="E34" s="162"/>
      <c r="F34" s="162"/>
      <c r="G34" s="162"/>
      <c r="H34" s="162"/>
      <c r="I34" s="162"/>
    </row>
  </sheetData>
  <mergeCells count="2">
    <mergeCell ref="A4:H4"/>
    <mergeCell ref="A5:H5"/>
  </mergeCells>
  <pageMargins left="0.95" right="0.7" top="0.75" bottom="0.75" header="0.3" footer="0.3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C364B-40F8-4ABC-BE06-C2A12E4D38BE}">
  <sheetPr>
    <pageSetUpPr fitToPage="1"/>
  </sheetPr>
  <dimension ref="A1:L62"/>
  <sheetViews>
    <sheetView zoomScale="65" zoomScaleNormal="65" workbookViewId="0">
      <selection activeCell="R13" sqref="R13"/>
    </sheetView>
  </sheetViews>
  <sheetFormatPr defaultRowHeight="13.2"/>
  <cols>
    <col min="11" max="11" width="15.109375" customWidth="1"/>
  </cols>
  <sheetData>
    <row r="1" spans="1:12" ht="15.6">
      <c r="K1" s="12" t="s">
        <v>580</v>
      </c>
    </row>
    <row r="2" spans="1:12" ht="15.6">
      <c r="K2" s="1" t="s">
        <v>380</v>
      </c>
    </row>
    <row r="3" spans="1:12" ht="15.6">
      <c r="K3" s="12" t="s">
        <v>303</v>
      </c>
    </row>
    <row r="4" spans="1:12" ht="15.6">
      <c r="K4" s="87" t="s">
        <v>21</v>
      </c>
    </row>
    <row r="7" spans="1:12" ht="15.6">
      <c r="B7" s="11" t="s">
        <v>380</v>
      </c>
      <c r="C7" s="85"/>
      <c r="D7" s="85"/>
      <c r="E7" s="85"/>
      <c r="F7" s="85"/>
      <c r="G7" s="85"/>
      <c r="H7" s="85"/>
      <c r="I7" s="89"/>
      <c r="J7" s="6"/>
      <c r="K7" s="6"/>
    </row>
    <row r="8" spans="1:12" ht="15.6">
      <c r="B8" s="11"/>
      <c r="C8" s="85"/>
      <c r="D8" s="85"/>
      <c r="E8" s="85"/>
      <c r="F8" s="85"/>
      <c r="G8" s="85"/>
      <c r="H8" s="85"/>
      <c r="I8" s="89"/>
      <c r="J8" s="6"/>
      <c r="K8" s="6"/>
    </row>
    <row r="9" spans="1:12" ht="15.6">
      <c r="A9" s="135"/>
      <c r="B9" s="150"/>
      <c r="C9" s="913"/>
      <c r="D9" s="913"/>
      <c r="E9" s="913"/>
      <c r="F9" s="913"/>
      <c r="G9" s="913"/>
      <c r="H9" s="913"/>
      <c r="I9" s="913"/>
      <c r="J9" s="913"/>
      <c r="K9" s="913"/>
      <c r="L9" s="135"/>
    </row>
    <row r="10" spans="1:12" ht="15.6">
      <c r="A10" s="135"/>
      <c r="B10" s="150" t="s">
        <v>345</v>
      </c>
      <c r="C10" s="914"/>
      <c r="D10" s="914"/>
      <c r="E10" s="914"/>
      <c r="F10" s="914"/>
      <c r="G10" s="914"/>
      <c r="H10" s="914"/>
      <c r="I10" s="224"/>
      <c r="J10" s="913"/>
      <c r="K10" s="913"/>
      <c r="L10" s="135"/>
    </row>
    <row r="11" spans="1:12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</row>
    <row r="12" spans="1:12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</row>
    <row r="13" spans="1:12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</row>
    <row r="14" spans="1:12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</row>
    <row r="15" spans="1:12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</row>
    <row r="16" spans="1:12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</row>
    <row r="17" spans="1:1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</row>
    <row r="18" spans="1:12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</row>
    <row r="19" spans="1:12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</row>
    <row r="20" spans="1:12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</row>
    <row r="22" spans="1:1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</row>
    <row r="23" spans="1:1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</row>
    <row r="24" spans="1:12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</row>
    <row r="25" spans="1:12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</row>
    <row r="26" spans="1:12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</row>
    <row r="27" spans="1:12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</row>
    <row r="28" spans="1:12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</row>
    <row r="29" spans="1:12" ht="3.75" customHeight="1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</row>
    <row r="30" spans="1:12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</row>
    <row r="31" spans="1:1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</row>
    <row r="33" spans="1:12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1:12">
      <c r="A34" s="135"/>
      <c r="B34" s="915" t="s">
        <v>141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</row>
    <row r="35" spans="1:1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</row>
    <row r="36" spans="1:12" ht="15.6">
      <c r="A36" s="135"/>
      <c r="B36" s="916" t="s">
        <v>497</v>
      </c>
      <c r="C36" s="914"/>
      <c r="D36" s="914"/>
      <c r="E36" s="914"/>
      <c r="F36" s="914"/>
      <c r="G36" s="914"/>
      <c r="H36" s="914"/>
      <c r="I36" s="224"/>
      <c r="J36" s="917"/>
      <c r="K36" s="917"/>
      <c r="L36" s="811"/>
    </row>
    <row r="37" spans="1:12">
      <c r="A37" s="135"/>
      <c r="B37" s="811"/>
      <c r="C37" s="811"/>
      <c r="D37" s="811"/>
      <c r="E37" s="811"/>
      <c r="F37" s="811"/>
      <c r="G37" s="811"/>
      <c r="H37" s="811"/>
      <c r="I37" s="811"/>
      <c r="J37" s="811"/>
      <c r="K37" s="811"/>
      <c r="L37" s="811"/>
    </row>
    <row r="38" spans="1:12">
      <c r="A38" s="135"/>
      <c r="B38" s="811"/>
      <c r="C38" s="811"/>
      <c r="D38" s="811"/>
      <c r="E38" s="811"/>
      <c r="F38" s="811"/>
      <c r="G38" s="811"/>
      <c r="H38" s="811"/>
      <c r="I38" s="811"/>
      <c r="J38" s="811"/>
      <c r="K38" s="811"/>
      <c r="L38" s="811"/>
    </row>
    <row r="39" spans="1:12">
      <c r="A39" s="135"/>
      <c r="B39" s="811"/>
      <c r="C39" s="811"/>
      <c r="D39" s="811"/>
      <c r="E39" s="811"/>
      <c r="F39" s="811"/>
      <c r="G39" s="811"/>
      <c r="H39" s="811"/>
      <c r="I39" s="811"/>
      <c r="J39" s="811"/>
      <c r="K39" s="811"/>
      <c r="L39" s="811"/>
    </row>
    <row r="40" spans="1:12">
      <c r="A40" s="135"/>
      <c r="B40" s="811"/>
      <c r="C40" s="811"/>
      <c r="D40" s="811"/>
      <c r="E40" s="811"/>
      <c r="F40" s="811"/>
      <c r="G40" s="811"/>
      <c r="H40" s="811"/>
      <c r="I40" s="811"/>
      <c r="J40" s="811"/>
      <c r="K40" s="811"/>
      <c r="L40" s="811"/>
    </row>
    <row r="41" spans="1:12">
      <c r="A41" s="135"/>
      <c r="B41" s="811"/>
      <c r="C41" s="811"/>
      <c r="D41" s="811"/>
      <c r="E41" s="811"/>
      <c r="F41" s="811"/>
      <c r="G41" s="811"/>
      <c r="H41" s="811"/>
      <c r="I41" s="811"/>
      <c r="J41" s="811"/>
      <c r="K41" s="811"/>
      <c r="L41" s="811"/>
    </row>
    <row r="42" spans="1:12">
      <c r="A42" s="135"/>
      <c r="B42" s="811"/>
      <c r="C42" s="811"/>
      <c r="D42" s="811"/>
      <c r="E42" s="811"/>
      <c r="F42" s="811"/>
      <c r="G42" s="811"/>
      <c r="H42" s="811"/>
      <c r="I42" s="811"/>
      <c r="J42" s="811"/>
      <c r="K42" s="811"/>
      <c r="L42" s="811"/>
    </row>
    <row r="43" spans="1:12">
      <c r="A43" s="135"/>
      <c r="B43" s="811"/>
      <c r="C43" s="811"/>
      <c r="D43" s="811"/>
      <c r="E43" s="811"/>
      <c r="F43" s="811"/>
      <c r="G43" s="811"/>
      <c r="H43" s="811"/>
      <c r="I43" s="811"/>
      <c r="J43" s="811"/>
      <c r="K43" s="811"/>
      <c r="L43" s="811"/>
    </row>
    <row r="44" spans="1:12">
      <c r="A44" s="135"/>
      <c r="B44" s="811"/>
      <c r="C44" s="811"/>
      <c r="D44" s="811"/>
      <c r="E44" s="811"/>
      <c r="F44" s="811"/>
      <c r="G44" s="811"/>
      <c r="H44" s="811"/>
      <c r="I44" s="811"/>
      <c r="J44" s="811"/>
      <c r="K44" s="811"/>
      <c r="L44" s="811"/>
    </row>
    <row r="45" spans="1:12">
      <c r="A45" s="135"/>
      <c r="B45" s="811"/>
      <c r="C45" s="811"/>
      <c r="D45" s="811"/>
      <c r="E45" s="811"/>
      <c r="F45" s="811"/>
      <c r="G45" s="811"/>
      <c r="H45" s="811"/>
      <c r="I45" s="811"/>
      <c r="J45" s="811"/>
      <c r="K45" s="811"/>
      <c r="L45" s="811"/>
    </row>
    <row r="46" spans="1:12">
      <c r="A46" s="135"/>
      <c r="B46" s="811"/>
      <c r="C46" s="811"/>
      <c r="D46" s="811"/>
      <c r="E46" s="811"/>
      <c r="F46" s="811"/>
      <c r="G46" s="811"/>
      <c r="H46" s="811"/>
      <c r="I46" s="811"/>
      <c r="J46" s="811"/>
      <c r="K46" s="811"/>
      <c r="L46" s="811"/>
    </row>
    <row r="47" spans="1:12">
      <c r="A47" s="135"/>
      <c r="B47" s="811"/>
      <c r="C47" s="811"/>
      <c r="D47" s="811"/>
      <c r="E47" s="811"/>
      <c r="F47" s="811"/>
      <c r="G47" s="811"/>
      <c r="H47" s="811"/>
      <c r="I47" s="811"/>
      <c r="J47" s="811"/>
      <c r="K47" s="811"/>
      <c r="L47" s="811"/>
    </row>
    <row r="48" spans="1:12">
      <c r="A48" s="135"/>
      <c r="B48" s="811"/>
      <c r="C48" s="811"/>
      <c r="D48" s="811"/>
      <c r="E48" s="811"/>
      <c r="F48" s="811"/>
      <c r="G48" s="811"/>
      <c r="H48" s="811"/>
      <c r="I48" s="811"/>
      <c r="J48" s="811"/>
      <c r="K48" s="811"/>
      <c r="L48" s="811"/>
    </row>
    <row r="49" spans="1:12">
      <c r="A49" s="135"/>
      <c r="B49" s="811"/>
      <c r="C49" s="811"/>
      <c r="D49" s="811"/>
      <c r="E49" s="811"/>
      <c r="F49" s="811"/>
      <c r="G49" s="811"/>
      <c r="H49" s="811"/>
      <c r="I49" s="811"/>
      <c r="J49" s="811"/>
      <c r="K49" s="811"/>
      <c r="L49" s="811"/>
    </row>
    <row r="50" spans="1:12">
      <c r="A50" s="135"/>
      <c r="B50" s="811"/>
      <c r="C50" s="811"/>
      <c r="D50" s="811"/>
      <c r="E50" s="811"/>
      <c r="F50" s="811"/>
      <c r="G50" s="811"/>
      <c r="H50" s="811"/>
      <c r="I50" s="811"/>
      <c r="J50" s="811"/>
      <c r="K50" s="811"/>
      <c r="L50" s="811"/>
    </row>
    <row r="51" spans="1:12">
      <c r="A51" s="135"/>
      <c r="B51" s="811"/>
      <c r="C51" s="811"/>
      <c r="D51" s="811"/>
      <c r="E51" s="811"/>
      <c r="F51" s="811"/>
      <c r="G51" s="811"/>
      <c r="H51" s="811"/>
      <c r="I51" s="811"/>
      <c r="J51" s="811"/>
      <c r="K51" s="811"/>
      <c r="L51" s="811"/>
    </row>
    <row r="52" spans="1:12">
      <c r="A52" s="135"/>
      <c r="B52" s="811"/>
      <c r="C52" s="811"/>
      <c r="D52" s="811"/>
      <c r="E52" s="811"/>
      <c r="F52" s="811"/>
      <c r="G52" s="811"/>
      <c r="H52" s="811"/>
      <c r="I52" s="811"/>
      <c r="J52" s="811"/>
      <c r="K52" s="811"/>
      <c r="L52" s="811"/>
    </row>
    <row r="53" spans="1:12">
      <c r="A53" s="135"/>
      <c r="B53" s="811"/>
      <c r="C53" s="811"/>
      <c r="D53" s="811"/>
      <c r="E53" s="811"/>
      <c r="F53" s="811"/>
      <c r="G53" s="811"/>
      <c r="H53" s="811"/>
      <c r="I53" s="811"/>
      <c r="J53" s="811"/>
      <c r="K53" s="811"/>
      <c r="L53" s="811"/>
    </row>
    <row r="54" spans="1:12">
      <c r="A54" s="135"/>
      <c r="B54" s="811"/>
      <c r="C54" s="811"/>
      <c r="D54" s="811"/>
      <c r="E54" s="811"/>
      <c r="F54" s="811"/>
      <c r="G54" s="811"/>
      <c r="H54" s="811"/>
      <c r="I54" s="811"/>
      <c r="J54" s="811"/>
      <c r="K54" s="811"/>
      <c r="L54" s="811"/>
    </row>
    <row r="55" spans="1:12">
      <c r="A55" s="135"/>
      <c r="B55" s="811"/>
      <c r="C55" s="811"/>
      <c r="D55" s="811"/>
      <c r="E55" s="811"/>
      <c r="F55" s="811"/>
      <c r="G55" s="811"/>
      <c r="H55" s="811"/>
      <c r="I55" s="811"/>
      <c r="J55" s="811"/>
      <c r="K55" s="811"/>
      <c r="L55" s="811"/>
    </row>
    <row r="56" spans="1:12">
      <c r="A56" s="135"/>
      <c r="B56" s="811"/>
      <c r="C56" s="811"/>
      <c r="D56" s="811"/>
      <c r="E56" s="811"/>
      <c r="F56" s="811"/>
      <c r="G56" s="811"/>
      <c r="H56" s="811"/>
      <c r="I56" s="811"/>
      <c r="J56" s="811"/>
      <c r="K56" s="811"/>
      <c r="L56" s="811"/>
    </row>
    <row r="57" spans="1:12">
      <c r="A57" s="135"/>
      <c r="B57" s="811"/>
      <c r="C57" s="811"/>
      <c r="D57" s="811"/>
      <c r="E57" s="811"/>
      <c r="F57" s="811"/>
      <c r="G57" s="811"/>
      <c r="H57" s="811"/>
      <c r="I57" s="811"/>
      <c r="J57" s="811"/>
      <c r="K57" s="811"/>
      <c r="L57" s="811"/>
    </row>
    <row r="58" spans="1:12">
      <c r="A58" s="135"/>
      <c r="B58" s="811"/>
      <c r="C58" s="811"/>
      <c r="D58" s="811"/>
      <c r="E58" s="811"/>
      <c r="F58" s="811"/>
      <c r="G58" s="811"/>
      <c r="H58" s="811"/>
      <c r="I58" s="811"/>
      <c r="J58" s="811"/>
      <c r="K58" s="811"/>
      <c r="L58" s="811"/>
    </row>
    <row r="59" spans="1:12">
      <c r="A59" s="135"/>
      <c r="B59" s="811"/>
      <c r="C59" s="811"/>
      <c r="D59" s="811"/>
      <c r="E59" s="811"/>
      <c r="F59" s="811"/>
      <c r="G59" s="811"/>
      <c r="H59" s="811"/>
      <c r="I59" s="811"/>
      <c r="J59" s="811"/>
      <c r="K59" s="811"/>
      <c r="L59" s="811"/>
    </row>
    <row r="60" spans="1:12">
      <c r="A60" s="135"/>
      <c r="B60" s="918" t="s">
        <v>141</v>
      </c>
      <c r="C60" s="811"/>
      <c r="D60" s="811"/>
      <c r="E60" s="811"/>
      <c r="F60" s="811"/>
      <c r="G60" s="811"/>
      <c r="H60" s="811"/>
      <c r="I60" s="811"/>
      <c r="J60" s="811"/>
      <c r="K60" s="811"/>
      <c r="L60" s="811"/>
    </row>
    <row r="61" spans="1:12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</row>
    <row r="62" spans="1:12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</row>
  </sheetData>
  <pageMargins left="1.2" right="0.7" top="0.75" bottom="0.75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T82"/>
  <sheetViews>
    <sheetView topLeftCell="G60" zoomScale="75" zoomScaleNormal="75" workbookViewId="0">
      <selection activeCell="P84" sqref="P84"/>
    </sheetView>
  </sheetViews>
  <sheetFormatPr defaultRowHeight="15.6"/>
  <cols>
    <col min="1" max="1" width="17.21875" customWidth="1"/>
    <col min="2" max="3" width="20.77734375" customWidth="1"/>
    <col min="4" max="4" width="52.21875" customWidth="1"/>
    <col min="5" max="5" width="10.21875" style="209" customWidth="1"/>
    <col min="6" max="6" width="16.77734375" customWidth="1"/>
    <col min="7" max="7" width="12" customWidth="1"/>
    <col min="8" max="8" width="14.44140625" customWidth="1"/>
    <col min="9" max="9" width="14.109375" customWidth="1"/>
    <col min="10" max="10" width="17.44140625" customWidth="1"/>
    <col min="11" max="11" width="14.77734375" customWidth="1"/>
    <col min="12" max="12" width="15.77734375" customWidth="1"/>
    <col min="13" max="13" width="13.5546875" customWidth="1"/>
    <col min="14" max="14" width="24.44140625" customWidth="1"/>
    <col min="15" max="15" width="14.44140625" customWidth="1"/>
    <col min="16" max="16" width="15" customWidth="1"/>
    <col min="17" max="17" width="11.88671875" customWidth="1"/>
    <col min="18" max="18" width="11.44140625" style="7" customWidth="1"/>
    <col min="20" max="20" width="13.77734375" customWidth="1"/>
  </cols>
  <sheetData>
    <row r="1" spans="2:20">
      <c r="R1" s="98" t="s">
        <v>580</v>
      </c>
    </row>
    <row r="2" spans="2:20" ht="18.75" customHeight="1">
      <c r="D2" s="134"/>
      <c r="E2" s="408"/>
      <c r="F2" s="134"/>
      <c r="G2" s="134"/>
      <c r="H2" s="134"/>
      <c r="I2" s="134"/>
      <c r="J2" s="134"/>
      <c r="K2" s="4"/>
      <c r="L2" s="4"/>
      <c r="M2" s="134"/>
      <c r="N2" s="134"/>
      <c r="R2" s="1" t="s">
        <v>308</v>
      </c>
    </row>
    <row r="3" spans="2:20" ht="18.75" customHeight="1">
      <c r="D3" s="134"/>
      <c r="E3" s="408"/>
      <c r="F3" s="134"/>
      <c r="G3" s="134"/>
      <c r="H3" s="134"/>
      <c r="I3" s="134"/>
      <c r="J3" s="134"/>
      <c r="K3" s="4"/>
      <c r="L3" s="4"/>
      <c r="M3" s="134"/>
      <c r="N3" s="134"/>
      <c r="R3" s="136" t="s">
        <v>485</v>
      </c>
    </row>
    <row r="4" spans="2:20" ht="18.75" customHeight="1">
      <c r="D4" s="134"/>
      <c r="E4" s="408"/>
      <c r="F4" s="134"/>
      <c r="G4" s="134"/>
      <c r="H4" s="134"/>
      <c r="I4" s="134"/>
      <c r="J4" s="134"/>
      <c r="K4" s="4"/>
      <c r="L4" s="4"/>
      <c r="M4" s="134"/>
      <c r="N4" s="134"/>
      <c r="R4" s="1" t="s">
        <v>22</v>
      </c>
    </row>
    <row r="5" spans="2:20" ht="18.75" customHeight="1">
      <c r="D5" s="11" t="s">
        <v>308</v>
      </c>
      <c r="E5" s="11"/>
      <c r="F5" s="137"/>
      <c r="G5" s="137"/>
      <c r="H5" s="137"/>
      <c r="I5" s="137"/>
      <c r="J5" s="137"/>
      <c r="K5" s="317"/>
      <c r="L5" s="317"/>
      <c r="M5" s="137"/>
      <c r="N5" s="137"/>
      <c r="O5" s="137"/>
      <c r="P5" s="6"/>
      <c r="Q5" s="6"/>
      <c r="R5" s="5"/>
    </row>
    <row r="6" spans="2:20" ht="18.75" customHeight="1">
      <c r="D6" s="5" t="s">
        <v>578</v>
      </c>
      <c r="E6" s="5"/>
      <c r="F6" s="137"/>
      <c r="G6" s="137"/>
      <c r="H6" s="137"/>
      <c r="I6" s="137"/>
      <c r="J6" s="137"/>
      <c r="K6" s="317"/>
      <c r="L6" s="317"/>
      <c r="M6" s="137"/>
      <c r="N6" s="137"/>
      <c r="O6" s="137"/>
      <c r="P6" s="6"/>
      <c r="Q6" s="6"/>
      <c r="R6" s="5"/>
    </row>
    <row r="7" spans="2:20" ht="17.25" customHeight="1">
      <c r="D7" s="150" t="s">
        <v>334</v>
      </c>
      <c r="E7" s="150"/>
      <c r="F7" s="82"/>
      <c r="G7" s="82"/>
      <c r="H7" s="82"/>
      <c r="I7" s="82"/>
      <c r="J7" s="82"/>
      <c r="K7" s="149"/>
      <c r="L7" s="149"/>
      <c r="M7" s="82"/>
      <c r="N7" s="82"/>
      <c r="O7" s="82"/>
      <c r="P7" s="82"/>
      <c r="Q7" s="6"/>
      <c r="R7" s="5"/>
    </row>
    <row r="8" spans="2:20" ht="17.25" customHeight="1">
      <c r="D8" s="150"/>
      <c r="E8" s="150"/>
      <c r="F8" s="82"/>
      <c r="G8" s="82"/>
      <c r="H8" s="82"/>
      <c r="I8" s="82"/>
      <c r="J8" s="82"/>
      <c r="K8" s="149"/>
      <c r="L8" s="149"/>
      <c r="M8" s="82"/>
      <c r="N8" s="82"/>
      <c r="O8" s="82"/>
      <c r="P8" s="82"/>
      <c r="Q8" s="6"/>
      <c r="R8" s="5"/>
    </row>
    <row r="9" spans="2:20" ht="18" customHeight="1" thickBot="1">
      <c r="D9" s="28" t="s">
        <v>120</v>
      </c>
      <c r="E9" s="28"/>
      <c r="F9" s="27"/>
      <c r="G9" s="27"/>
      <c r="H9" s="27"/>
      <c r="I9" s="27"/>
      <c r="J9" s="27"/>
      <c r="K9" s="148"/>
      <c r="L9" s="148"/>
      <c r="M9" s="27"/>
      <c r="N9" s="27"/>
      <c r="O9" s="27"/>
      <c r="P9" s="27"/>
      <c r="Q9" s="6"/>
      <c r="R9" s="5"/>
    </row>
    <row r="10" spans="2:20" ht="18" customHeight="1" thickBot="1">
      <c r="D10" s="153" t="s">
        <v>231</v>
      </c>
      <c r="E10" s="42"/>
      <c r="F10" s="466"/>
      <c r="G10" s="466"/>
      <c r="H10" s="466"/>
      <c r="I10" s="466"/>
      <c r="J10" s="466"/>
      <c r="K10" s="467"/>
      <c r="L10" s="467"/>
      <c r="M10" s="467"/>
      <c r="N10" s="466"/>
      <c r="O10" s="466"/>
      <c r="P10" s="466"/>
      <c r="Q10" s="468"/>
      <c r="R10" s="189"/>
      <c r="S10" s="247"/>
      <c r="T10" s="247"/>
    </row>
    <row r="11" spans="2:20" s="209" customFormat="1" ht="33" customHeight="1" thickBot="1">
      <c r="B11" s="445"/>
      <c r="C11" s="445"/>
      <c r="D11" s="241" t="s">
        <v>40</v>
      </c>
      <c r="E11" s="302"/>
      <c r="F11" s="242" t="s">
        <v>340</v>
      </c>
      <c r="G11" s="243" t="s">
        <v>316</v>
      </c>
      <c r="H11" s="243" t="s">
        <v>335</v>
      </c>
      <c r="I11" s="244" t="s">
        <v>341</v>
      </c>
      <c r="J11" s="244" t="s">
        <v>342</v>
      </c>
      <c r="K11" s="243" t="s">
        <v>253</v>
      </c>
      <c r="L11" s="243" t="s">
        <v>254</v>
      </c>
      <c r="M11" s="243" t="s">
        <v>131</v>
      </c>
      <c r="N11" s="243" t="s">
        <v>82</v>
      </c>
      <c r="O11" s="245" t="s">
        <v>129</v>
      </c>
      <c r="P11" s="245" t="s">
        <v>83</v>
      </c>
      <c r="Q11" s="246" t="s">
        <v>0</v>
      </c>
      <c r="R11" s="455" t="s">
        <v>423</v>
      </c>
      <c r="S11" s="248"/>
      <c r="T11" s="248"/>
    </row>
    <row r="12" spans="2:20" ht="16.2" thickBot="1">
      <c r="B12">
        <v>1</v>
      </c>
      <c r="D12" s="366" t="s">
        <v>232</v>
      </c>
      <c r="E12" s="333" t="s">
        <v>347</v>
      </c>
      <c r="F12" s="334">
        <v>4.0270000000000001</v>
      </c>
      <c r="G12" s="335">
        <v>0.83064315867891736</v>
      </c>
      <c r="H12" s="335">
        <v>0.13409485969704496</v>
      </c>
      <c r="I12" s="334">
        <v>17.157</v>
      </c>
      <c r="J12" s="336">
        <v>12.223666984999999</v>
      </c>
      <c r="K12" s="345" t="s">
        <v>130</v>
      </c>
      <c r="L12" s="345" t="s">
        <v>230</v>
      </c>
      <c r="M12" s="337">
        <v>2.3274111675126905</v>
      </c>
      <c r="N12" s="338" t="s">
        <v>258</v>
      </c>
      <c r="O12" s="339">
        <v>0.41120077665190219</v>
      </c>
      <c r="P12" s="337">
        <v>10.7714</v>
      </c>
      <c r="Q12" s="651">
        <v>1.8036745759919299</v>
      </c>
      <c r="R12" s="650">
        <v>45291</v>
      </c>
      <c r="S12" s="248"/>
      <c r="T12" s="248"/>
    </row>
    <row r="13" spans="2:20" ht="16.2" thickBot="1">
      <c r="B13">
        <f t="shared" ref="B13:B35" si="0">B12+1</f>
        <v>2</v>
      </c>
      <c r="D13" s="366" t="s">
        <v>233</v>
      </c>
      <c r="E13" s="333" t="s">
        <v>349</v>
      </c>
      <c r="F13" s="334">
        <v>7.2649999999999997</v>
      </c>
      <c r="G13" s="335">
        <v>0.7418353121567427</v>
      </c>
      <c r="H13" s="335">
        <v>0.16914489240585129</v>
      </c>
      <c r="I13" s="334">
        <v>33.776000000000003</v>
      </c>
      <c r="J13" s="336">
        <v>18.991721993999999</v>
      </c>
      <c r="K13" s="345" t="s">
        <v>228</v>
      </c>
      <c r="L13" s="345" t="s">
        <v>229</v>
      </c>
      <c r="M13" s="337">
        <v>3.4765478424015011</v>
      </c>
      <c r="N13" s="338" t="s">
        <v>234</v>
      </c>
      <c r="O13" s="339">
        <v>0.40743134087237481</v>
      </c>
      <c r="P13" s="337">
        <v>10.4634</v>
      </c>
      <c r="Q13" s="651">
        <v>1.67349690553246</v>
      </c>
      <c r="R13" s="650">
        <v>45291</v>
      </c>
      <c r="S13" s="248"/>
      <c r="T13" s="248"/>
    </row>
    <row r="14" spans="2:20" ht="16.2" thickBot="1">
      <c r="B14">
        <f t="shared" si="0"/>
        <v>3</v>
      </c>
      <c r="D14" s="366" t="s">
        <v>235</v>
      </c>
      <c r="E14" s="333" t="s">
        <v>348</v>
      </c>
      <c r="F14" s="334">
        <v>18.5242</v>
      </c>
      <c r="G14" s="335">
        <v>0.90414754797890662</v>
      </c>
      <c r="H14" s="335">
        <v>0</v>
      </c>
      <c r="I14" s="334">
        <v>77.313600000000008</v>
      </c>
      <c r="J14" s="336">
        <v>44.720427879000006</v>
      </c>
      <c r="K14" s="345" t="s">
        <v>130</v>
      </c>
      <c r="L14" s="345" t="s">
        <v>230</v>
      </c>
      <c r="M14" s="337">
        <v>2.18916376113786</v>
      </c>
      <c r="N14" s="340" t="s">
        <v>236</v>
      </c>
      <c r="O14" s="339">
        <v>0.36557207562032296</v>
      </c>
      <c r="P14" s="337">
        <v>8.9563000000000006</v>
      </c>
      <c r="Q14" s="651">
        <v>1.77133755743534</v>
      </c>
      <c r="R14" s="650">
        <v>45291</v>
      </c>
      <c r="S14" s="248"/>
      <c r="T14" s="248"/>
    </row>
    <row r="15" spans="2:20" ht="16.2" thickBot="1">
      <c r="B15">
        <f t="shared" si="0"/>
        <v>4</v>
      </c>
      <c r="D15" s="367" t="s">
        <v>332</v>
      </c>
      <c r="E15" s="333" t="s">
        <v>350</v>
      </c>
      <c r="F15" s="334">
        <v>1.7515540000000001</v>
      </c>
      <c r="G15" s="335">
        <v>0.69670075829805989</v>
      </c>
      <c r="H15" s="335">
        <v>0.3</v>
      </c>
      <c r="I15" s="334">
        <v>5.8378680000000003</v>
      </c>
      <c r="J15" s="336">
        <v>2.6035627629999998</v>
      </c>
      <c r="K15" s="345" t="s">
        <v>237</v>
      </c>
      <c r="L15" s="345" t="s">
        <v>230</v>
      </c>
      <c r="M15" s="337">
        <v>2.0664938721960895</v>
      </c>
      <c r="N15" s="340" t="s">
        <v>315</v>
      </c>
      <c r="O15" s="339">
        <v>0.4477636706011901</v>
      </c>
      <c r="P15" s="337">
        <v>7.1029</v>
      </c>
      <c r="Q15" s="651">
        <v>1.04640907495207</v>
      </c>
      <c r="R15" s="650">
        <v>45291</v>
      </c>
    </row>
    <row r="16" spans="2:20" ht="16.2" thickBot="1">
      <c r="B16">
        <f t="shared" si="0"/>
        <v>5</v>
      </c>
      <c r="D16" s="366" t="s">
        <v>238</v>
      </c>
      <c r="E16" s="345" t="s">
        <v>351</v>
      </c>
      <c r="F16" s="346">
        <v>7.4619999999999997</v>
      </c>
      <c r="G16" s="335">
        <v>0.63588850174216027</v>
      </c>
      <c r="H16" s="335">
        <v>0.32430983650495848</v>
      </c>
      <c r="I16" s="346">
        <v>25.097999999999999</v>
      </c>
      <c r="J16" s="347">
        <v>17.118952066999999</v>
      </c>
      <c r="K16" s="345" t="s">
        <v>228</v>
      </c>
      <c r="L16" s="345" t="s">
        <v>230</v>
      </c>
      <c r="M16" s="337">
        <v>2.3234811165845648</v>
      </c>
      <c r="N16" s="340" t="s">
        <v>239</v>
      </c>
      <c r="O16" s="339">
        <v>0.31841315411718646</v>
      </c>
      <c r="P16" s="337">
        <v>10.267099999999999</v>
      </c>
      <c r="Q16" s="651">
        <v>2.3386259595043599</v>
      </c>
      <c r="R16" s="650">
        <v>45291</v>
      </c>
      <c r="S16" s="248"/>
      <c r="T16" s="248"/>
    </row>
    <row r="17" spans="2:20" ht="16.2" thickBot="1">
      <c r="B17">
        <f t="shared" si="0"/>
        <v>6</v>
      </c>
      <c r="D17" s="366" t="s">
        <v>240</v>
      </c>
      <c r="E17" s="333" t="s">
        <v>352</v>
      </c>
      <c r="F17" s="334">
        <v>14.663</v>
      </c>
      <c r="G17" s="335">
        <v>0.74029871104139666</v>
      </c>
      <c r="H17" s="335">
        <v>0.21373525199481688</v>
      </c>
      <c r="I17" s="334">
        <v>50.140999999999998</v>
      </c>
      <c r="J17" s="336">
        <v>30.062827797000001</v>
      </c>
      <c r="K17" s="345" t="s">
        <v>130</v>
      </c>
      <c r="L17" s="345" t="s">
        <v>230</v>
      </c>
      <c r="M17" s="337">
        <v>3.0365251727541955</v>
      </c>
      <c r="N17" s="340" t="s">
        <v>241</v>
      </c>
      <c r="O17" s="339">
        <v>0.4582827932767285</v>
      </c>
      <c r="P17" s="337">
        <v>11.967499999999999</v>
      </c>
      <c r="Q17" s="651">
        <v>1.42048522541089</v>
      </c>
      <c r="R17" s="650">
        <v>45291</v>
      </c>
      <c r="S17" s="248"/>
      <c r="T17" s="248"/>
    </row>
    <row r="18" spans="2:20" ht="16.2" thickBot="1">
      <c r="B18">
        <f t="shared" si="0"/>
        <v>7</v>
      </c>
      <c r="D18" s="366" t="s">
        <v>266</v>
      </c>
      <c r="E18" s="349" t="s">
        <v>353</v>
      </c>
      <c r="F18" s="334">
        <v>28.602</v>
      </c>
      <c r="G18" s="335">
        <v>0.92639366827253955</v>
      </c>
      <c r="H18" s="335">
        <v>7.7976600137646249E-2</v>
      </c>
      <c r="I18" s="334">
        <v>114.89700000000001</v>
      </c>
      <c r="J18" s="336">
        <v>70.035927983999997</v>
      </c>
      <c r="K18" s="345" t="s">
        <v>228</v>
      </c>
      <c r="L18" s="345" t="s">
        <v>230</v>
      </c>
      <c r="M18" s="337">
        <v>2.4137353433835846</v>
      </c>
      <c r="N18" s="340" t="s">
        <v>304</v>
      </c>
      <c r="O18" s="339">
        <v>0.36895027191987168</v>
      </c>
      <c r="P18" s="337">
        <v>8.4848999999999997</v>
      </c>
      <c r="Q18" s="651">
        <v>1.4857488866899</v>
      </c>
      <c r="R18" s="650">
        <v>45291</v>
      </c>
    </row>
    <row r="19" spans="2:20" ht="16.5" customHeight="1" thickBot="1">
      <c r="B19">
        <f t="shared" si="0"/>
        <v>8</v>
      </c>
      <c r="D19" s="366" t="s">
        <v>329</v>
      </c>
      <c r="E19" s="345" t="s">
        <v>354</v>
      </c>
      <c r="F19" s="334">
        <v>16.338000000000001</v>
      </c>
      <c r="G19" s="335">
        <v>1</v>
      </c>
      <c r="H19" s="335">
        <v>0</v>
      </c>
      <c r="I19" s="334">
        <v>57.183</v>
      </c>
      <c r="J19" s="336">
        <v>25.590090568000001</v>
      </c>
      <c r="K19" s="345" t="s">
        <v>237</v>
      </c>
      <c r="L19" s="345" t="s">
        <v>230</v>
      </c>
      <c r="M19" s="337">
        <v>1.9785949506037321</v>
      </c>
      <c r="N19" s="340" t="s">
        <v>330</v>
      </c>
      <c r="O19" s="339">
        <v>0.28140580801400111</v>
      </c>
      <c r="P19" s="337">
        <v>6.7500999999999998</v>
      </c>
      <c r="Q19" s="651">
        <v>1.8477150206515101</v>
      </c>
      <c r="R19" s="650">
        <v>45291</v>
      </c>
      <c r="S19" s="248"/>
      <c r="T19" s="248"/>
    </row>
    <row r="20" spans="2:20" ht="16.5" customHeight="1" thickBot="1">
      <c r="B20">
        <f t="shared" si="0"/>
        <v>9</v>
      </c>
      <c r="D20" s="366" t="s">
        <v>336</v>
      </c>
      <c r="E20" s="333" t="s">
        <v>355</v>
      </c>
      <c r="F20" s="334">
        <v>12.022943999999999</v>
      </c>
      <c r="G20" s="335">
        <v>0.97489522871209111</v>
      </c>
      <c r="H20" s="335">
        <v>1.4858308913865768E-2</v>
      </c>
      <c r="I20" s="334">
        <v>44.252875000000003</v>
      </c>
      <c r="J20" s="336">
        <v>21.423976848999999</v>
      </c>
      <c r="K20" s="345" t="s">
        <v>228</v>
      </c>
      <c r="L20" s="345" t="s">
        <v>230</v>
      </c>
      <c r="M20" s="337">
        <v>2.9921481041641362</v>
      </c>
      <c r="N20" s="338" t="s">
        <v>337</v>
      </c>
      <c r="O20" s="339">
        <v>0.3552202433250603</v>
      </c>
      <c r="P20" s="337">
        <v>16.685300000000002</v>
      </c>
      <c r="Q20" s="651">
        <v>1.4624503961192501</v>
      </c>
      <c r="R20" s="650">
        <v>45291</v>
      </c>
      <c r="S20" s="248"/>
      <c r="T20" s="248"/>
    </row>
    <row r="21" spans="2:20" ht="16.2" thickBot="1">
      <c r="B21">
        <f t="shared" si="0"/>
        <v>10</v>
      </c>
      <c r="D21" s="368" t="s">
        <v>333</v>
      </c>
      <c r="E21" s="333" t="s">
        <v>356</v>
      </c>
      <c r="F21" s="334">
        <v>5.5081999999999995</v>
      </c>
      <c r="G21" s="335">
        <v>1</v>
      </c>
      <c r="H21" s="335">
        <v>0</v>
      </c>
      <c r="I21" s="334">
        <v>23.596</v>
      </c>
      <c r="J21" s="336">
        <v>11.284350666</v>
      </c>
      <c r="K21" s="345" t="s">
        <v>228</v>
      </c>
      <c r="L21" s="345" t="s">
        <v>230</v>
      </c>
      <c r="M21" s="337">
        <v>2.4817577101390849</v>
      </c>
      <c r="N21" s="338" t="s">
        <v>331</v>
      </c>
      <c r="O21" s="339">
        <v>0.42130160487960128</v>
      </c>
      <c r="P21" s="337">
        <v>7.7545000000000002</v>
      </c>
      <c r="Q21" s="651">
        <v>1.16777256773384</v>
      </c>
      <c r="R21" s="650">
        <v>45291</v>
      </c>
      <c r="S21" s="248"/>
      <c r="T21" s="247"/>
    </row>
    <row r="22" spans="2:20" ht="16.2" thickBot="1">
      <c r="B22">
        <f t="shared" si="0"/>
        <v>11</v>
      </c>
      <c r="D22" s="369" t="s">
        <v>301</v>
      </c>
      <c r="E22" s="351" t="s">
        <v>357</v>
      </c>
      <c r="F22" s="334">
        <v>11.910705</v>
      </c>
      <c r="G22" s="335">
        <v>0.9142535703191248</v>
      </c>
      <c r="H22" s="335">
        <v>0.18652975895623264</v>
      </c>
      <c r="I22" s="334">
        <v>39.552107000000007</v>
      </c>
      <c r="J22" s="336">
        <v>20.425228359000002</v>
      </c>
      <c r="K22" s="345" t="s">
        <v>130</v>
      </c>
      <c r="L22" s="345" t="s">
        <v>229</v>
      </c>
      <c r="M22" s="337">
        <v>3.3264564047391039</v>
      </c>
      <c r="N22" s="338" t="s">
        <v>242</v>
      </c>
      <c r="O22" s="339">
        <v>0.34524601937976596</v>
      </c>
      <c r="P22" s="337">
        <v>-2.9020999999999999</v>
      </c>
      <c r="Q22" s="651">
        <v>1.44044045073431</v>
      </c>
      <c r="R22" s="650">
        <v>45291</v>
      </c>
      <c r="S22" s="248"/>
      <c r="T22" s="247"/>
    </row>
    <row r="23" spans="2:20" ht="16.2" thickBot="1">
      <c r="B23">
        <f t="shared" si="0"/>
        <v>12</v>
      </c>
      <c r="D23" s="332" t="s">
        <v>551</v>
      </c>
      <c r="E23" s="333" t="s">
        <v>539</v>
      </c>
      <c r="F23" s="334">
        <v>21.727</v>
      </c>
      <c r="G23" s="335">
        <v>0.88613246191374784</v>
      </c>
      <c r="H23" s="335">
        <v>8.1051226584434116E-2</v>
      </c>
      <c r="I23" s="334">
        <v>73.849999999999994</v>
      </c>
      <c r="J23" s="336">
        <v>35.473622855999999</v>
      </c>
      <c r="K23" s="345" t="s">
        <v>228</v>
      </c>
      <c r="L23" s="345" t="s">
        <v>230</v>
      </c>
      <c r="M23" s="337">
        <v>2.3273568536726432</v>
      </c>
      <c r="N23" s="338" t="s">
        <v>552</v>
      </c>
      <c r="O23" s="339">
        <v>0.3674299165418361</v>
      </c>
      <c r="P23" s="337">
        <v>9.2199000000000009</v>
      </c>
      <c r="Q23" s="651">
        <v>1.3766069141430199</v>
      </c>
      <c r="R23" s="650">
        <v>45291</v>
      </c>
      <c r="S23" s="248"/>
      <c r="T23" s="249"/>
    </row>
    <row r="24" spans="2:20" ht="16.2" thickBot="1">
      <c r="B24">
        <f t="shared" si="0"/>
        <v>13</v>
      </c>
      <c r="D24" s="366" t="s">
        <v>243</v>
      </c>
      <c r="E24" s="333" t="s">
        <v>358</v>
      </c>
      <c r="F24" s="652">
        <v>1.762894</v>
      </c>
      <c r="G24" s="335">
        <v>0.9980400327000899</v>
      </c>
      <c r="H24" s="335">
        <v>0</v>
      </c>
      <c r="I24" s="652">
        <v>5.7452299999999994</v>
      </c>
      <c r="J24" s="653">
        <v>4.4071742770000002</v>
      </c>
      <c r="K24" s="345" t="s">
        <v>237</v>
      </c>
      <c r="L24" s="345" t="s">
        <v>230</v>
      </c>
      <c r="M24" s="337">
        <v>2.5326435814295025</v>
      </c>
      <c r="N24" s="338" t="s">
        <v>244</v>
      </c>
      <c r="O24" s="339">
        <v>0.50714954879151275</v>
      </c>
      <c r="P24" s="337">
        <v>9.1420999999999992</v>
      </c>
      <c r="Q24" s="651">
        <v>1.5153746816559901</v>
      </c>
      <c r="R24" s="650">
        <v>45291</v>
      </c>
    </row>
    <row r="25" spans="2:20" ht="16.2" thickBot="1">
      <c r="B25">
        <f t="shared" si="0"/>
        <v>14</v>
      </c>
      <c r="D25" s="366" t="s">
        <v>255</v>
      </c>
      <c r="E25" s="345" t="s">
        <v>389</v>
      </c>
      <c r="F25" s="346">
        <v>0.67393100000000006</v>
      </c>
      <c r="G25" s="335">
        <v>0.65270968424071341</v>
      </c>
      <c r="H25" s="335">
        <v>0.28896877457703957</v>
      </c>
      <c r="I25" s="346">
        <v>2.1357689999999998</v>
      </c>
      <c r="J25" s="347">
        <v>2.2854755089999998</v>
      </c>
      <c r="K25" s="345" t="s">
        <v>553</v>
      </c>
      <c r="L25" s="345" t="s">
        <v>505</v>
      </c>
      <c r="M25" s="337">
        <v>4.9961549837326231</v>
      </c>
      <c r="N25" s="338" t="s">
        <v>387</v>
      </c>
      <c r="O25" s="339">
        <v>0.59096646376389395</v>
      </c>
      <c r="P25" s="337">
        <v>10.5951</v>
      </c>
      <c r="Q25" s="651">
        <v>2.00438045469271</v>
      </c>
      <c r="R25" s="650">
        <v>45291</v>
      </c>
      <c r="S25" s="247"/>
      <c r="T25" s="248"/>
    </row>
    <row r="26" spans="2:20" ht="16.2" thickBot="1">
      <c r="B26">
        <f t="shared" si="0"/>
        <v>15</v>
      </c>
      <c r="D26" s="371" t="s">
        <v>311</v>
      </c>
      <c r="E26" s="333" t="s">
        <v>359</v>
      </c>
      <c r="F26" s="334">
        <v>28.114000000000001</v>
      </c>
      <c r="G26" s="335">
        <v>0.99726115102795765</v>
      </c>
      <c r="H26" s="335">
        <v>2.7388489720423987E-3</v>
      </c>
      <c r="I26" s="334">
        <v>126.61199999999999</v>
      </c>
      <c r="J26" s="336">
        <v>113.314613592</v>
      </c>
      <c r="K26" s="345" t="s">
        <v>130</v>
      </c>
      <c r="L26" s="345" t="s">
        <v>229</v>
      </c>
      <c r="M26" s="337">
        <v>3.0315884476534296</v>
      </c>
      <c r="N26" s="340" t="s">
        <v>313</v>
      </c>
      <c r="O26" s="339">
        <v>0.39057061751758754</v>
      </c>
      <c r="P26" s="337">
        <v>11.5839</v>
      </c>
      <c r="Q26" s="651">
        <v>2.38667993109105</v>
      </c>
      <c r="R26" s="650">
        <v>45291</v>
      </c>
      <c r="S26" s="248"/>
      <c r="T26" s="247"/>
    </row>
    <row r="27" spans="2:20" ht="16.2" thickBot="1">
      <c r="B27">
        <f t="shared" si="0"/>
        <v>16</v>
      </c>
      <c r="D27" s="366" t="s">
        <v>245</v>
      </c>
      <c r="E27" s="351" t="s">
        <v>360</v>
      </c>
      <c r="F27" s="334">
        <v>1.4221429999999999</v>
      </c>
      <c r="G27" s="341">
        <v>0.75156506764790887</v>
      </c>
      <c r="H27" s="341">
        <v>0.24843493235209119</v>
      </c>
      <c r="I27" s="334">
        <v>6.0398010000000006</v>
      </c>
      <c r="J27" s="336">
        <v>2.9452148760000001</v>
      </c>
      <c r="K27" s="352" t="s">
        <v>237</v>
      </c>
      <c r="L27" s="345" t="s">
        <v>230</v>
      </c>
      <c r="M27" s="337">
        <v>2.5902789289546924</v>
      </c>
      <c r="N27" s="352" t="s">
        <v>268</v>
      </c>
      <c r="O27" s="339">
        <v>0.49927671295345255</v>
      </c>
      <c r="P27" s="337">
        <v>7.1234000000000002</v>
      </c>
      <c r="Q27" s="651">
        <v>1.05727480601877</v>
      </c>
      <c r="R27" s="650">
        <v>45291</v>
      </c>
      <c r="S27" s="247"/>
      <c r="T27" s="248"/>
    </row>
    <row r="28" spans="2:20" ht="16.2" thickBot="1">
      <c r="B28">
        <f t="shared" si="0"/>
        <v>17</v>
      </c>
      <c r="D28" s="369" t="s">
        <v>338</v>
      </c>
      <c r="E28" s="333" t="s">
        <v>361</v>
      </c>
      <c r="F28" s="334">
        <v>2.6073000000000004</v>
      </c>
      <c r="G28" s="335">
        <v>1</v>
      </c>
      <c r="H28" s="335">
        <v>0</v>
      </c>
      <c r="I28" s="334">
        <v>10.952299999999999</v>
      </c>
      <c r="J28" s="336">
        <v>6.5788483659999999</v>
      </c>
      <c r="K28" s="345" t="s">
        <v>228</v>
      </c>
      <c r="L28" s="345" t="s">
        <v>229</v>
      </c>
      <c r="M28" s="337">
        <v>2.8700218818380741</v>
      </c>
      <c r="N28" s="352" t="s">
        <v>246</v>
      </c>
      <c r="O28" s="339">
        <v>0.48088852885373817</v>
      </c>
      <c r="P28" s="337">
        <v>9.34</v>
      </c>
      <c r="Q28" s="651">
        <v>1.4579865676106001</v>
      </c>
      <c r="R28" s="650">
        <v>45291</v>
      </c>
      <c r="S28" s="248"/>
      <c r="T28" s="248"/>
    </row>
    <row r="29" spans="2:20" ht="16.2" thickBot="1">
      <c r="B29">
        <f t="shared" si="0"/>
        <v>18</v>
      </c>
      <c r="D29" s="366" t="s">
        <v>247</v>
      </c>
      <c r="E29" s="333" t="s">
        <v>362</v>
      </c>
      <c r="F29" s="334">
        <v>4.6959910000000002</v>
      </c>
      <c r="G29" s="335">
        <v>0.94717611690575032</v>
      </c>
      <c r="H29" s="335">
        <v>0</v>
      </c>
      <c r="I29" s="334">
        <v>18.923531999999998</v>
      </c>
      <c r="J29" s="336">
        <v>7.7187323239999994</v>
      </c>
      <c r="K29" s="345" t="s">
        <v>228</v>
      </c>
      <c r="L29" s="345" t="s">
        <v>229</v>
      </c>
      <c r="M29" s="337">
        <v>2.4889988350184815</v>
      </c>
      <c r="N29" s="340" t="s">
        <v>248</v>
      </c>
      <c r="O29" s="339">
        <v>0.37483873715798049</v>
      </c>
      <c r="P29" s="337">
        <v>8.3373000000000008</v>
      </c>
      <c r="Q29" s="651">
        <v>1.24942561765369</v>
      </c>
      <c r="R29" s="650">
        <v>45291</v>
      </c>
      <c r="S29" s="248"/>
      <c r="T29" s="247"/>
    </row>
    <row r="30" spans="2:20" ht="16.2" thickBot="1">
      <c r="B30">
        <f t="shared" si="0"/>
        <v>19</v>
      </c>
      <c r="D30" s="366" t="s">
        <v>249</v>
      </c>
      <c r="E30" s="333" t="s">
        <v>363</v>
      </c>
      <c r="F30" s="334">
        <v>2.923</v>
      </c>
      <c r="G30" s="335">
        <v>1</v>
      </c>
      <c r="H30" s="335">
        <v>0</v>
      </c>
      <c r="I30" s="334">
        <v>9.1890000000000001</v>
      </c>
      <c r="J30" s="336">
        <v>4.0606573709999996</v>
      </c>
      <c r="K30" s="345" t="s">
        <v>228</v>
      </c>
      <c r="L30" s="345" t="s">
        <v>119</v>
      </c>
      <c r="M30" s="337">
        <v>2.2096774193548385</v>
      </c>
      <c r="N30" s="340" t="s">
        <v>250</v>
      </c>
      <c r="O30" s="339">
        <v>0.42540374263009484</v>
      </c>
      <c r="P30" s="337">
        <v>7.4778000000000002</v>
      </c>
      <c r="Q30" s="651">
        <v>1.2234247621354699</v>
      </c>
      <c r="R30" s="650">
        <v>45291</v>
      </c>
    </row>
    <row r="31" spans="2:20" ht="16.2" thickBot="1">
      <c r="B31">
        <f t="shared" si="0"/>
        <v>20</v>
      </c>
      <c r="D31" s="332" t="s">
        <v>554</v>
      </c>
      <c r="E31" s="333" t="s">
        <v>538</v>
      </c>
      <c r="F31" s="334">
        <v>8.3119999999999994</v>
      </c>
      <c r="G31" s="335">
        <v>0.90326183525828152</v>
      </c>
      <c r="H31" s="335">
        <v>9.6738164741718494E-2</v>
      </c>
      <c r="I31" s="334">
        <v>31.492000000000001</v>
      </c>
      <c r="J31" s="336">
        <v>19.280953085</v>
      </c>
      <c r="K31" s="345" t="s">
        <v>130</v>
      </c>
      <c r="L31" s="345" t="s">
        <v>229</v>
      </c>
      <c r="M31" s="337">
        <v>2.8406940063091484</v>
      </c>
      <c r="N31" s="654" t="s">
        <v>555</v>
      </c>
      <c r="O31" s="339">
        <v>0.46925097669405902</v>
      </c>
      <c r="P31" s="337">
        <v>5.3139000000000003</v>
      </c>
      <c r="Q31" s="651">
        <v>1.3829454155571099</v>
      </c>
      <c r="R31" s="650">
        <v>45291</v>
      </c>
    </row>
    <row r="32" spans="2:20" ht="16.2" thickBot="1">
      <c r="B32">
        <f t="shared" si="0"/>
        <v>21</v>
      </c>
      <c r="D32" s="332" t="s">
        <v>556</v>
      </c>
      <c r="E32" s="333" t="s">
        <v>537</v>
      </c>
      <c r="F32" s="334">
        <v>11.237</v>
      </c>
      <c r="G32" s="335">
        <v>0.62881552015662545</v>
      </c>
      <c r="H32" s="335">
        <v>0.19471389160808045</v>
      </c>
      <c r="I32" s="334">
        <v>38.21</v>
      </c>
      <c r="J32" s="336">
        <v>31.032029735000002</v>
      </c>
      <c r="K32" s="345" t="s">
        <v>228</v>
      </c>
      <c r="L32" s="345" t="s">
        <v>230</v>
      </c>
      <c r="M32" s="337">
        <v>5.5406698564593304</v>
      </c>
      <c r="N32" s="654" t="s">
        <v>510</v>
      </c>
      <c r="O32" s="339">
        <v>0.43099415204678365</v>
      </c>
      <c r="P32" s="337">
        <v>17.551100000000002</v>
      </c>
      <c r="Q32" s="651">
        <v>2.00268270674795</v>
      </c>
      <c r="R32" s="650">
        <v>45291</v>
      </c>
    </row>
    <row r="33" spans="1:20" ht="16.2" thickBot="1">
      <c r="B33">
        <f t="shared" si="0"/>
        <v>22</v>
      </c>
      <c r="D33" s="366" t="s">
        <v>267</v>
      </c>
      <c r="E33" s="333" t="s">
        <v>364</v>
      </c>
      <c r="F33" s="334">
        <v>24.303999999999998</v>
      </c>
      <c r="G33" s="335">
        <v>0.74743594820417381</v>
      </c>
      <c r="H33" s="335">
        <v>0.15994139310180969</v>
      </c>
      <c r="I33" s="334">
        <v>101.083</v>
      </c>
      <c r="J33" s="336">
        <v>72.945270454999999</v>
      </c>
      <c r="K33" s="345" t="s">
        <v>228</v>
      </c>
      <c r="L33" s="345" t="s">
        <v>230</v>
      </c>
      <c r="M33" s="337">
        <v>2.6251022076860182</v>
      </c>
      <c r="N33" s="340" t="s">
        <v>269</v>
      </c>
      <c r="O33" s="339">
        <v>0.33055800849417605</v>
      </c>
      <c r="P33" s="337">
        <v>11.035399999999999</v>
      </c>
      <c r="Q33" s="651">
        <v>2.3198149810500999</v>
      </c>
      <c r="R33" s="650">
        <v>45291</v>
      </c>
    </row>
    <row r="34" spans="1:20" ht="16.2" thickBot="1">
      <c r="B34">
        <f t="shared" si="0"/>
        <v>23</v>
      </c>
      <c r="D34" s="371" t="s">
        <v>265</v>
      </c>
      <c r="E34" s="333" t="s">
        <v>365</v>
      </c>
      <c r="F34" s="334">
        <v>8.8930000000000007</v>
      </c>
      <c r="G34" s="335">
        <v>0.72524850480338421</v>
      </c>
      <c r="H34" s="335">
        <v>0.26146664721695462</v>
      </c>
      <c r="I34" s="334">
        <v>31.613499999999998</v>
      </c>
      <c r="J34" s="336">
        <v>24.736866768999999</v>
      </c>
      <c r="K34" s="345" t="s">
        <v>130</v>
      </c>
      <c r="L34" s="345" t="s">
        <v>229</v>
      </c>
      <c r="M34" s="337">
        <v>3.0004120313143798</v>
      </c>
      <c r="N34" s="340" t="s">
        <v>270</v>
      </c>
      <c r="O34" s="339">
        <v>0.38357499934566963</v>
      </c>
      <c r="P34" s="337">
        <v>11.2334</v>
      </c>
      <c r="Q34" s="651">
        <v>2.1090490553671799</v>
      </c>
      <c r="R34" s="650">
        <v>45291</v>
      </c>
    </row>
    <row r="35" spans="1:20" ht="16.2" thickBot="1">
      <c r="B35">
        <f t="shared" si="0"/>
        <v>24</v>
      </c>
      <c r="D35" s="372" t="s">
        <v>251</v>
      </c>
      <c r="E35" s="484" t="s">
        <v>366</v>
      </c>
      <c r="F35" s="485">
        <v>14.090999999999999</v>
      </c>
      <c r="G35" s="486">
        <v>0.80585668027593971</v>
      </c>
      <c r="H35" s="486">
        <v>0.18640011262846684</v>
      </c>
      <c r="I35" s="485">
        <v>52.51</v>
      </c>
      <c r="J35" s="487">
        <v>27.519071519000001</v>
      </c>
      <c r="K35" s="655" t="s">
        <v>130</v>
      </c>
      <c r="L35" s="655" t="s">
        <v>229</v>
      </c>
      <c r="M35" s="489">
        <v>2.476777251184834</v>
      </c>
      <c r="N35" s="490" t="s">
        <v>252</v>
      </c>
      <c r="O35" s="491">
        <v>0.38978625481258572</v>
      </c>
      <c r="P35" s="489">
        <v>10.3292</v>
      </c>
      <c r="Q35" s="656">
        <v>1.56156113774897</v>
      </c>
      <c r="R35" s="650">
        <v>45291</v>
      </c>
    </row>
    <row r="36" spans="1:20">
      <c r="D36" s="285" t="s">
        <v>1</v>
      </c>
      <c r="E36" s="474"/>
      <c r="F36" s="475">
        <f>AVERAGE(F12:F35)</f>
        <v>10.784910916666668</v>
      </c>
      <c r="G36" s="476">
        <f>AVERAGE(G12:G35)</f>
        <v>0.85035664418060464</v>
      </c>
      <c r="H36" s="476">
        <f>AVERAGE(H12:H35)</f>
        <v>0.12254597918304393</v>
      </c>
      <c r="I36" s="475">
        <f>AVERAGE(I12:I35)</f>
        <v>41.548357583333335</v>
      </c>
      <c r="J36" s="475">
        <f>AVERAGE(J12:J35)</f>
        <v>26.115802693541667</v>
      </c>
      <c r="K36" s="478" t="s">
        <v>228</v>
      </c>
      <c r="L36" s="479" t="s">
        <v>230</v>
      </c>
      <c r="M36" s="480">
        <f>AVERAGE(M12:M35)</f>
        <v>2.8392788220926888</v>
      </c>
      <c r="N36" s="481"/>
      <c r="O36" s="482">
        <f>AVERAGE(O12:O35)</f>
        <v>0.40922818409422396</v>
      </c>
      <c r="P36" s="480">
        <f>AVERAGE(P12:P35)</f>
        <v>9.3576583333333314</v>
      </c>
      <c r="Q36" s="483">
        <f>AVERAGE(Q12:Q35)</f>
        <v>1.6293901521761862</v>
      </c>
    </row>
    <row r="37" spans="1:20" ht="16.2" thickBot="1">
      <c r="D37" s="355" t="s">
        <v>24</v>
      </c>
      <c r="E37" s="356"/>
      <c r="F37" s="533">
        <f>MEDIAN(F12:F35)</f>
        <v>8.6024999999999991</v>
      </c>
      <c r="G37" s="534">
        <f>MEDIAN(G12:G35)</f>
        <v>0.89469714858601468</v>
      </c>
      <c r="H37" s="534">
        <f>MEDIAN(H12:H35)</f>
        <v>0.11541651221938173</v>
      </c>
      <c r="I37" s="533">
        <f>MEDIAN(I12:I35)</f>
        <v>32.694749999999999</v>
      </c>
      <c r="J37" s="533">
        <f>MEDIAN(J12:J35)</f>
        <v>19.853090722000001</v>
      </c>
      <c r="K37" s="318" t="s">
        <v>228</v>
      </c>
      <c r="L37" s="488" t="s">
        <v>230</v>
      </c>
      <c r="M37" s="536">
        <f>MEDIAN(M12:M35)</f>
        <v>2.5614612551920972</v>
      </c>
      <c r="N37" s="657"/>
      <c r="O37" s="538">
        <f>MEDIAN(O12:O35)</f>
        <v>0.39900097919498118</v>
      </c>
      <c r="P37" s="536">
        <f>MEDIAN(P12:P35)</f>
        <v>9.2799499999999995</v>
      </c>
      <c r="Q37" s="363">
        <f>MEDIAN(Q12:Q35)</f>
        <v>1.5005617841729451</v>
      </c>
    </row>
    <row r="38" spans="1:20" ht="16.2">
      <c r="D38" s="286" t="s">
        <v>557</v>
      </c>
      <c r="E38" s="364"/>
      <c r="F38" s="234"/>
      <c r="G38" s="234"/>
      <c r="H38" s="234"/>
      <c r="I38" s="234"/>
      <c r="J38" s="234"/>
      <c r="K38" s="209"/>
      <c r="L38" s="209"/>
      <c r="N38" s="25"/>
      <c r="O38" s="25"/>
      <c r="P38" s="25"/>
      <c r="Q38" s="25"/>
    </row>
    <row r="39" spans="1:20" ht="12.75" customHeight="1">
      <c r="D39" s="29"/>
      <c r="E39" s="409"/>
      <c r="F39" s="395"/>
      <c r="G39" s="395"/>
      <c r="H39" s="395"/>
      <c r="I39" s="395"/>
      <c r="J39" s="396"/>
      <c r="K39" s="397"/>
      <c r="L39" s="398"/>
      <c r="M39" s="399"/>
      <c r="N39" s="400"/>
      <c r="O39" s="400"/>
      <c r="P39" s="401"/>
      <c r="Q39" s="403"/>
      <c r="R39" s="402"/>
      <c r="S39" s="399"/>
      <c r="T39" s="399"/>
    </row>
    <row r="40" spans="1:20" ht="16.2" thickBot="1">
      <c r="D40" s="28" t="s">
        <v>121</v>
      </c>
      <c r="E40" s="28"/>
      <c r="F40" s="251"/>
      <c r="G40" s="251"/>
      <c r="H40" s="251"/>
      <c r="I40" s="6"/>
      <c r="J40" s="6"/>
      <c r="K40" s="6"/>
      <c r="L40" s="6"/>
      <c r="M40" s="6"/>
      <c r="N40" s="6"/>
      <c r="O40" s="6"/>
      <c r="P40" s="6"/>
      <c r="Q40" s="6"/>
      <c r="R40" s="5"/>
    </row>
    <row r="41" spans="1:20" ht="16.2" thickBot="1">
      <c r="D41" s="469" t="s">
        <v>543</v>
      </c>
      <c r="E41" s="470"/>
      <c r="F41" s="471"/>
      <c r="G41" s="471"/>
      <c r="H41" s="471"/>
      <c r="I41" s="471"/>
      <c r="J41" s="471"/>
      <c r="K41" s="467"/>
      <c r="L41" s="467"/>
      <c r="M41" s="471"/>
      <c r="N41" s="471"/>
      <c r="O41" s="471"/>
      <c r="P41" s="471"/>
      <c r="Q41" s="472"/>
      <c r="R41" s="189"/>
    </row>
    <row r="42" spans="1:20" ht="47.4" thickBot="1">
      <c r="D42" s="241" t="s">
        <v>40</v>
      </c>
      <c r="E42" s="302"/>
      <c r="F42" s="242" t="s">
        <v>340</v>
      </c>
      <c r="G42" s="243" t="s">
        <v>316</v>
      </c>
      <c r="H42" s="243" t="s">
        <v>335</v>
      </c>
      <c r="I42" s="244" t="s">
        <v>341</v>
      </c>
      <c r="J42" s="244" t="s">
        <v>342</v>
      </c>
      <c r="K42" s="243" t="s">
        <v>253</v>
      </c>
      <c r="L42" s="243" t="s">
        <v>254</v>
      </c>
      <c r="M42" s="243" t="s">
        <v>131</v>
      </c>
      <c r="N42" s="243" t="s">
        <v>82</v>
      </c>
      <c r="O42" s="245" t="s">
        <v>129</v>
      </c>
      <c r="P42" s="245" t="s">
        <v>83</v>
      </c>
      <c r="Q42" s="246" t="s">
        <v>0</v>
      </c>
      <c r="R42" s="303" t="s">
        <v>423</v>
      </c>
    </row>
    <row r="43" spans="1:20" ht="16.5" customHeight="1" thickBot="1">
      <c r="A43" s="700" t="s">
        <v>232</v>
      </c>
      <c r="B43">
        <v>1</v>
      </c>
      <c r="D43" s="366" t="s">
        <v>232</v>
      </c>
      <c r="E43" s="333" t="s">
        <v>347</v>
      </c>
      <c r="F43" s="334">
        <v>4.0270000000000001</v>
      </c>
      <c r="G43" s="335">
        <v>0.83064315867891736</v>
      </c>
      <c r="H43" s="335">
        <v>0.13409485969704496</v>
      </c>
      <c r="I43" s="334">
        <v>17.157</v>
      </c>
      <c r="J43" s="336">
        <v>12.223666984999999</v>
      </c>
      <c r="K43" s="345" t="s">
        <v>130</v>
      </c>
      <c r="L43" s="345" t="s">
        <v>230</v>
      </c>
      <c r="M43" s="337">
        <v>2.3274111675126905</v>
      </c>
      <c r="N43" s="338" t="s">
        <v>258</v>
      </c>
      <c r="O43" s="339">
        <v>0.41120077665190219</v>
      </c>
      <c r="P43" s="337">
        <v>10.7714</v>
      </c>
      <c r="Q43" s="651">
        <v>1.8036745759919299</v>
      </c>
      <c r="R43" s="650">
        <v>45291</v>
      </c>
      <c r="S43" s="248"/>
      <c r="T43" s="247"/>
    </row>
    <row r="44" spans="1:20" ht="16.2" thickBot="1">
      <c r="A44" s="701" t="s">
        <v>233</v>
      </c>
      <c r="B44">
        <f>B43+1</f>
        <v>2</v>
      </c>
      <c r="D44" s="366" t="s">
        <v>233</v>
      </c>
      <c r="E44" s="333" t="s">
        <v>349</v>
      </c>
      <c r="F44" s="334">
        <v>7.2649999999999997</v>
      </c>
      <c r="G44" s="335">
        <v>0.7418353121567427</v>
      </c>
      <c r="H44" s="335">
        <v>0.16914489240585129</v>
      </c>
      <c r="I44" s="334">
        <v>33.776000000000003</v>
      </c>
      <c r="J44" s="336">
        <v>18.991721993999999</v>
      </c>
      <c r="K44" s="345" t="s">
        <v>228</v>
      </c>
      <c r="L44" s="345" t="s">
        <v>229</v>
      </c>
      <c r="M44" s="337">
        <v>3.4765478424015011</v>
      </c>
      <c r="N44" s="338" t="s">
        <v>234</v>
      </c>
      <c r="O44" s="339">
        <v>0.40743134087237481</v>
      </c>
      <c r="P44" s="337">
        <v>10.4634</v>
      </c>
      <c r="Q44" s="651">
        <v>1.67349690553246</v>
      </c>
      <c r="R44" s="650">
        <v>45291</v>
      </c>
    </row>
    <row r="45" spans="1:20" ht="16.2" thickBot="1">
      <c r="A45" s="701" t="s">
        <v>235</v>
      </c>
      <c r="D45" s="366" t="s">
        <v>235</v>
      </c>
      <c r="E45" s="333" t="s">
        <v>348</v>
      </c>
      <c r="F45" s="334">
        <v>18.5242</v>
      </c>
      <c r="G45" s="335">
        <v>0.90414754797890662</v>
      </c>
      <c r="H45" s="335">
        <v>0</v>
      </c>
      <c r="I45" s="334">
        <v>77.313600000000008</v>
      </c>
      <c r="J45" s="336">
        <v>44.720427879000006</v>
      </c>
      <c r="K45" s="345" t="s">
        <v>130</v>
      </c>
      <c r="L45" s="345" t="s">
        <v>230</v>
      </c>
      <c r="M45" s="337">
        <v>2.18916376113786</v>
      </c>
      <c r="N45" s="340" t="s">
        <v>236</v>
      </c>
      <c r="O45" s="339">
        <v>0.36557207562032296</v>
      </c>
      <c r="P45" s="337">
        <v>8.9563000000000006</v>
      </c>
      <c r="Q45" s="651">
        <v>1.77133755743534</v>
      </c>
      <c r="R45" s="650">
        <v>45291</v>
      </c>
    </row>
    <row r="46" spans="1:20">
      <c r="A46" s="702" t="s">
        <v>332</v>
      </c>
      <c r="D46" s="367" t="s">
        <v>332</v>
      </c>
      <c r="E46" s="333" t="s">
        <v>350</v>
      </c>
      <c r="F46" s="334">
        <v>1.7515540000000001</v>
      </c>
      <c r="G46" s="335">
        <v>0.69670075829805989</v>
      </c>
      <c r="H46" s="335">
        <v>0.3</v>
      </c>
      <c r="I46" s="334">
        <v>5.8378680000000003</v>
      </c>
      <c r="J46" s="336">
        <v>2.6035627629999998</v>
      </c>
      <c r="K46" s="345" t="s">
        <v>237</v>
      </c>
      <c r="L46" s="345" t="s">
        <v>230</v>
      </c>
      <c r="M46" s="337">
        <v>2.0664938721960895</v>
      </c>
      <c r="N46" s="340" t="s">
        <v>315</v>
      </c>
      <c r="O46" s="339">
        <v>0.4477636706011901</v>
      </c>
      <c r="P46" s="337">
        <v>7.1029</v>
      </c>
      <c r="Q46" s="651">
        <v>1.04640907495207</v>
      </c>
      <c r="R46" s="650">
        <v>45291</v>
      </c>
    </row>
    <row r="47" spans="1:20" ht="16.2" thickBot="1">
      <c r="A47" s="531" t="s">
        <v>558</v>
      </c>
      <c r="B47">
        <f>B44+1</f>
        <v>3</v>
      </c>
      <c r="D47" s="531" t="s">
        <v>558</v>
      </c>
      <c r="E47" s="352" t="s">
        <v>536</v>
      </c>
      <c r="F47" s="342">
        <v>2.3313000000000001</v>
      </c>
      <c r="G47" s="341">
        <v>0.37103761849611805</v>
      </c>
      <c r="H47" s="341">
        <v>0.63664050100802128</v>
      </c>
      <c r="I47" s="342">
        <v>7.1193</v>
      </c>
      <c r="J47" s="529">
        <v>3.507348618</v>
      </c>
      <c r="K47" s="342" t="s">
        <v>228</v>
      </c>
      <c r="L47" s="345" t="s">
        <v>230</v>
      </c>
      <c r="M47" s="511">
        <v>2.8925262507720815</v>
      </c>
      <c r="N47" s="342" t="s">
        <v>559</v>
      </c>
      <c r="O47" s="343">
        <v>0.42214928116588984</v>
      </c>
      <c r="P47" s="511">
        <v>8.6306999999999992</v>
      </c>
      <c r="Q47" s="659">
        <v>1.0908376088737799</v>
      </c>
      <c r="R47" s="660">
        <v>45291</v>
      </c>
    </row>
    <row r="48" spans="1:20" ht="16.2" thickBot="1">
      <c r="A48" s="701" t="s">
        <v>238</v>
      </c>
      <c r="D48" s="366" t="s">
        <v>238</v>
      </c>
      <c r="E48" s="345" t="s">
        <v>351</v>
      </c>
      <c r="F48" s="346">
        <v>7.4619999999999997</v>
      </c>
      <c r="G48" s="335">
        <v>0.63588850174216027</v>
      </c>
      <c r="H48" s="335">
        <v>0.32430983650495848</v>
      </c>
      <c r="I48" s="346">
        <v>25.097999999999999</v>
      </c>
      <c r="J48" s="347">
        <v>17.118952066999999</v>
      </c>
      <c r="K48" s="345" t="s">
        <v>228</v>
      </c>
      <c r="L48" s="345" t="s">
        <v>230</v>
      </c>
      <c r="M48" s="337">
        <v>2.3234811165845648</v>
      </c>
      <c r="N48" s="340" t="s">
        <v>239</v>
      </c>
      <c r="O48" s="339">
        <v>0.31841315411718646</v>
      </c>
      <c r="P48" s="337">
        <v>10.267099999999999</v>
      </c>
      <c r="Q48" s="651">
        <v>2.3386259595043599</v>
      </c>
      <c r="R48" s="650">
        <v>45291</v>
      </c>
    </row>
    <row r="49" spans="1:20" ht="16.2" thickBot="1">
      <c r="A49" s="701" t="s">
        <v>266</v>
      </c>
      <c r="B49">
        <f t="shared" ref="B49:B57" si="1">B48+1</f>
        <v>1</v>
      </c>
      <c r="D49" s="366" t="s">
        <v>266</v>
      </c>
      <c r="E49" s="349" t="s">
        <v>353</v>
      </c>
      <c r="F49" s="334">
        <v>28.602</v>
      </c>
      <c r="G49" s="335">
        <v>0.92639366827253955</v>
      </c>
      <c r="H49" s="335">
        <v>7.7976600137646249E-2</v>
      </c>
      <c r="I49" s="334">
        <v>114.89700000000001</v>
      </c>
      <c r="J49" s="336">
        <v>70.035927983999997</v>
      </c>
      <c r="K49" s="345" t="s">
        <v>228</v>
      </c>
      <c r="L49" s="345" t="s">
        <v>230</v>
      </c>
      <c r="M49" s="337">
        <v>2.4137353433835846</v>
      </c>
      <c r="N49" s="340" t="s">
        <v>304</v>
      </c>
      <c r="O49" s="339">
        <v>0.36895027191987168</v>
      </c>
      <c r="P49" s="337">
        <v>8.4848999999999997</v>
      </c>
      <c r="Q49" s="651">
        <v>1.4857488866899</v>
      </c>
      <c r="R49" s="650">
        <v>45291</v>
      </c>
      <c r="S49" s="248"/>
      <c r="T49" s="248"/>
    </row>
    <row r="50" spans="1:20" ht="16.2" thickBot="1">
      <c r="A50" s="701" t="s">
        <v>336</v>
      </c>
      <c r="B50">
        <f t="shared" si="1"/>
        <v>2</v>
      </c>
      <c r="D50" s="366" t="s">
        <v>336</v>
      </c>
      <c r="E50" s="333" t="s">
        <v>355</v>
      </c>
      <c r="F50" s="334">
        <v>12.022943999999999</v>
      </c>
      <c r="G50" s="335">
        <v>0.97489522871209111</v>
      </c>
      <c r="H50" s="335">
        <v>1.4858308913865768E-2</v>
      </c>
      <c r="I50" s="334">
        <v>44.252875000000003</v>
      </c>
      <c r="J50" s="336">
        <v>21.423976848999999</v>
      </c>
      <c r="K50" s="345" t="s">
        <v>228</v>
      </c>
      <c r="L50" s="345" t="s">
        <v>230</v>
      </c>
      <c r="M50" s="337">
        <v>2.9921481041641362</v>
      </c>
      <c r="N50" s="338" t="s">
        <v>337</v>
      </c>
      <c r="O50" s="339">
        <v>0.3552202433250603</v>
      </c>
      <c r="P50" s="337">
        <v>16.685300000000002</v>
      </c>
      <c r="Q50" s="651">
        <v>1.4624503961192501</v>
      </c>
      <c r="R50" s="650">
        <v>45291</v>
      </c>
      <c r="S50" s="248"/>
      <c r="T50" s="248"/>
    </row>
    <row r="51" spans="1:20" ht="16.2" thickBot="1">
      <c r="A51" s="703" t="s">
        <v>333</v>
      </c>
      <c r="B51">
        <f t="shared" si="1"/>
        <v>3</v>
      </c>
      <c r="D51" s="368" t="s">
        <v>333</v>
      </c>
      <c r="E51" s="333" t="s">
        <v>356</v>
      </c>
      <c r="F51" s="334">
        <v>5.5081999999999995</v>
      </c>
      <c r="G51" s="335">
        <v>1</v>
      </c>
      <c r="H51" s="335">
        <v>0</v>
      </c>
      <c r="I51" s="334">
        <v>23.596</v>
      </c>
      <c r="J51" s="336">
        <v>11.284350666</v>
      </c>
      <c r="K51" s="345" t="s">
        <v>228</v>
      </c>
      <c r="L51" s="345" t="s">
        <v>230</v>
      </c>
      <c r="M51" s="337">
        <v>2.4817577101390849</v>
      </c>
      <c r="N51" s="338" t="s">
        <v>331</v>
      </c>
      <c r="O51" s="339">
        <v>0.42130160487960128</v>
      </c>
      <c r="P51" s="337">
        <v>7.7545000000000002</v>
      </c>
      <c r="Q51" s="651">
        <v>1.16777256773384</v>
      </c>
      <c r="R51" s="650">
        <v>45291</v>
      </c>
      <c r="S51" s="248"/>
      <c r="T51" s="247"/>
    </row>
    <row r="52" spans="1:20" ht="16.2" thickBot="1">
      <c r="A52" s="701" t="s">
        <v>243</v>
      </c>
      <c r="B52">
        <f t="shared" si="1"/>
        <v>4</v>
      </c>
      <c r="D52" s="366" t="s">
        <v>243</v>
      </c>
      <c r="E52" s="333" t="s">
        <v>358</v>
      </c>
      <c r="F52" s="652">
        <v>1.762894</v>
      </c>
      <c r="G52" s="335">
        <v>0.9980400327000899</v>
      </c>
      <c r="H52" s="335">
        <v>0</v>
      </c>
      <c r="I52" s="652">
        <v>5.7452299999999994</v>
      </c>
      <c r="J52" s="653">
        <v>4.4071742770000002</v>
      </c>
      <c r="K52" s="345" t="s">
        <v>237</v>
      </c>
      <c r="L52" s="345" t="s">
        <v>230</v>
      </c>
      <c r="M52" s="337">
        <v>2.5326435814295025</v>
      </c>
      <c r="N52" s="338" t="s">
        <v>244</v>
      </c>
      <c r="O52" s="339">
        <v>0.50714954879151275</v>
      </c>
      <c r="P52" s="337">
        <v>9.1420999999999992</v>
      </c>
      <c r="Q52" s="651">
        <v>1.5153746816559901</v>
      </c>
      <c r="R52" s="650">
        <v>45291</v>
      </c>
      <c r="S52" s="247"/>
      <c r="T52" s="248"/>
    </row>
    <row r="53" spans="1:20" ht="16.2" thickBot="1">
      <c r="A53" s="701" t="s">
        <v>255</v>
      </c>
      <c r="B53">
        <f t="shared" si="1"/>
        <v>5</v>
      </c>
      <c r="D53" s="366" t="s">
        <v>255</v>
      </c>
      <c r="E53" s="345" t="s">
        <v>389</v>
      </c>
      <c r="F53" s="346">
        <v>0.67393100000000006</v>
      </c>
      <c r="G53" s="335">
        <v>0.65270968424071341</v>
      </c>
      <c r="H53" s="335">
        <v>0.28896877457703957</v>
      </c>
      <c r="I53" s="346">
        <v>2.1357689999999998</v>
      </c>
      <c r="J53" s="347">
        <v>2.2854755089999998</v>
      </c>
      <c r="K53" s="345" t="s">
        <v>553</v>
      </c>
      <c r="L53" s="345" t="s">
        <v>505</v>
      </c>
      <c r="M53" s="337">
        <v>4.9961549837326231</v>
      </c>
      <c r="N53" s="338" t="s">
        <v>387</v>
      </c>
      <c r="O53" s="339">
        <v>0.59096646376389395</v>
      </c>
      <c r="P53" s="337">
        <v>10.5951</v>
      </c>
      <c r="Q53" s="651">
        <v>2.00438045469271</v>
      </c>
      <c r="R53" s="650">
        <v>45291</v>
      </c>
    </row>
    <row r="54" spans="1:20">
      <c r="A54" s="705" t="s">
        <v>311</v>
      </c>
      <c r="B54">
        <f t="shared" si="1"/>
        <v>6</v>
      </c>
      <c r="D54" s="371" t="s">
        <v>311</v>
      </c>
      <c r="E54" s="333" t="s">
        <v>359</v>
      </c>
      <c r="F54" s="334">
        <v>28.114000000000001</v>
      </c>
      <c r="G54" s="335">
        <v>0.99726115102795765</v>
      </c>
      <c r="H54" s="335">
        <v>2.7388489720423987E-3</v>
      </c>
      <c r="I54" s="334">
        <v>126.61199999999999</v>
      </c>
      <c r="J54" s="336">
        <v>113.314613592</v>
      </c>
      <c r="K54" s="345" t="s">
        <v>130</v>
      </c>
      <c r="L54" s="345" t="s">
        <v>229</v>
      </c>
      <c r="M54" s="337">
        <v>3.0315884476534296</v>
      </c>
      <c r="N54" s="340" t="s">
        <v>313</v>
      </c>
      <c r="O54" s="339">
        <v>0.39057061751758754</v>
      </c>
      <c r="P54" s="337">
        <v>11.5839</v>
      </c>
      <c r="Q54" s="651">
        <v>2.38667993109105</v>
      </c>
      <c r="R54" s="650">
        <v>45291</v>
      </c>
    </row>
    <row r="55" spans="1:20" ht="16.2" thickBot="1">
      <c r="A55" s="711" t="s">
        <v>529</v>
      </c>
      <c r="B55">
        <f t="shared" si="1"/>
        <v>7</v>
      </c>
      <c r="D55" s="531" t="s">
        <v>511</v>
      </c>
      <c r="E55" s="352" t="s">
        <v>512</v>
      </c>
      <c r="F55" s="342">
        <v>5.3478000000000003</v>
      </c>
      <c r="G55" s="341">
        <v>0.35</v>
      </c>
      <c r="H55" s="341">
        <v>0.65</v>
      </c>
      <c r="I55" s="342">
        <v>22.3078</v>
      </c>
      <c r="J55" s="529">
        <v>11.644588245000001</v>
      </c>
      <c r="K55" s="352" t="s">
        <v>228</v>
      </c>
      <c r="L55" s="530" t="s">
        <v>230</v>
      </c>
      <c r="M55" s="511">
        <v>2.5553623188405798</v>
      </c>
      <c r="N55" s="352" t="s">
        <v>513</v>
      </c>
      <c r="O55" s="669">
        <v>0.3546740789683534</v>
      </c>
      <c r="P55" s="511">
        <v>7.4775</v>
      </c>
      <c r="Q55" s="658">
        <v>1.49558314407673</v>
      </c>
      <c r="R55" s="661">
        <v>45291</v>
      </c>
    </row>
    <row r="56" spans="1:20" ht="16.2" thickBot="1">
      <c r="A56" s="701" t="s">
        <v>245</v>
      </c>
      <c r="B56">
        <f t="shared" si="1"/>
        <v>8</v>
      </c>
      <c r="D56" s="366" t="s">
        <v>245</v>
      </c>
      <c r="E56" s="351" t="s">
        <v>360</v>
      </c>
      <c r="F56" s="334">
        <v>1.4221429999999999</v>
      </c>
      <c r="G56" s="341">
        <v>0.75156506764790887</v>
      </c>
      <c r="H56" s="341">
        <v>0.24843493235209119</v>
      </c>
      <c r="I56" s="334">
        <v>6.0398010000000006</v>
      </c>
      <c r="J56" s="336">
        <v>2.9452148760000001</v>
      </c>
      <c r="K56" s="352" t="s">
        <v>237</v>
      </c>
      <c r="L56" s="345" t="s">
        <v>230</v>
      </c>
      <c r="M56" s="337">
        <v>2.5902789289546924</v>
      </c>
      <c r="N56" s="352" t="s">
        <v>268</v>
      </c>
      <c r="O56" s="339">
        <v>0.49927671295345255</v>
      </c>
      <c r="P56" s="337">
        <v>7.1234000000000002</v>
      </c>
      <c r="Q56" s="651">
        <v>1.05727480601877</v>
      </c>
      <c r="R56" s="650">
        <v>45291</v>
      </c>
    </row>
    <row r="57" spans="1:20" ht="16.2" thickBot="1">
      <c r="A57" s="704" t="s">
        <v>338</v>
      </c>
      <c r="B57">
        <f t="shared" si="1"/>
        <v>9</v>
      </c>
      <c r="D57" s="369" t="s">
        <v>338</v>
      </c>
      <c r="E57" s="333" t="s">
        <v>361</v>
      </c>
      <c r="F57" s="334">
        <v>2.6073000000000004</v>
      </c>
      <c r="G57" s="335">
        <v>1</v>
      </c>
      <c r="H57" s="335">
        <v>0</v>
      </c>
      <c r="I57" s="334">
        <v>10.952299999999999</v>
      </c>
      <c r="J57" s="336">
        <v>6.5788483659999999</v>
      </c>
      <c r="K57" s="345" t="s">
        <v>228</v>
      </c>
      <c r="L57" s="345" t="s">
        <v>229</v>
      </c>
      <c r="M57" s="337">
        <v>2.8700218818380741</v>
      </c>
      <c r="N57" s="352" t="s">
        <v>246</v>
      </c>
      <c r="O57" s="339">
        <v>0.48088852885373817</v>
      </c>
      <c r="P57" s="337">
        <v>9.34</v>
      </c>
      <c r="Q57" s="651">
        <v>1.4579865676106001</v>
      </c>
      <c r="R57" s="650">
        <v>45291</v>
      </c>
    </row>
    <row r="58" spans="1:20" ht="16.2" thickBot="1">
      <c r="A58" s="701" t="s">
        <v>247</v>
      </c>
      <c r="D58" s="366" t="s">
        <v>247</v>
      </c>
      <c r="E58" s="333" t="s">
        <v>362</v>
      </c>
      <c r="F58" s="334">
        <v>4.6959910000000002</v>
      </c>
      <c r="G58" s="335">
        <v>0.94717611690575032</v>
      </c>
      <c r="H58" s="335">
        <v>0</v>
      </c>
      <c r="I58" s="334">
        <v>18.923531999999998</v>
      </c>
      <c r="J58" s="336">
        <v>7.7187323239999994</v>
      </c>
      <c r="K58" s="345" t="s">
        <v>228</v>
      </c>
      <c r="L58" s="345" t="s">
        <v>229</v>
      </c>
      <c r="M58" s="337">
        <v>2.4889988350184815</v>
      </c>
      <c r="N58" s="340" t="s">
        <v>248</v>
      </c>
      <c r="O58" s="339">
        <v>0.37483873715798049</v>
      </c>
      <c r="P58" s="337">
        <v>8.3373000000000008</v>
      </c>
      <c r="Q58" s="651">
        <v>1.24942561765369</v>
      </c>
      <c r="R58" s="650">
        <v>45291</v>
      </c>
    </row>
    <row r="59" spans="1:20" ht="16.2" thickBot="1">
      <c r="A59" s="701" t="s">
        <v>249</v>
      </c>
      <c r="D59" s="366" t="s">
        <v>249</v>
      </c>
      <c r="E59" s="333" t="s">
        <v>363</v>
      </c>
      <c r="F59" s="334">
        <v>2.923</v>
      </c>
      <c r="G59" s="335">
        <v>1</v>
      </c>
      <c r="H59" s="335">
        <v>0</v>
      </c>
      <c r="I59" s="334">
        <v>9.1890000000000001</v>
      </c>
      <c r="J59" s="336">
        <v>4.0606573709999996</v>
      </c>
      <c r="K59" s="345" t="s">
        <v>228</v>
      </c>
      <c r="L59" s="345" t="s">
        <v>119</v>
      </c>
      <c r="M59" s="337">
        <v>2.2096774193548385</v>
      </c>
      <c r="N59" s="340" t="s">
        <v>250</v>
      </c>
      <c r="O59" s="339">
        <v>0.42540374263009484</v>
      </c>
      <c r="P59" s="337">
        <v>7.4778000000000002</v>
      </c>
      <c r="Q59" s="651">
        <v>1.2234247621354699</v>
      </c>
      <c r="R59" s="650">
        <v>45291</v>
      </c>
    </row>
    <row r="60" spans="1:20" ht="16.2" thickBot="1">
      <c r="A60" s="366" t="s">
        <v>267</v>
      </c>
      <c r="D60" s="366" t="s">
        <v>267</v>
      </c>
      <c r="E60" s="333" t="s">
        <v>364</v>
      </c>
      <c r="F60" s="334">
        <v>24.303999999999998</v>
      </c>
      <c r="G60" s="335">
        <v>0.74743594820417381</v>
      </c>
      <c r="H60" s="335">
        <v>0.15994139310180969</v>
      </c>
      <c r="I60" s="334">
        <v>101.083</v>
      </c>
      <c r="J60" s="336">
        <v>72.945270454999999</v>
      </c>
      <c r="K60" s="345" t="s">
        <v>228</v>
      </c>
      <c r="L60" s="345" t="s">
        <v>230</v>
      </c>
      <c r="M60" s="337">
        <v>2.6251022076860182</v>
      </c>
      <c r="N60" s="340" t="s">
        <v>269</v>
      </c>
      <c r="O60" s="339">
        <v>0.33055800849417605</v>
      </c>
      <c r="P60" s="337">
        <v>11.035399999999999</v>
      </c>
      <c r="Q60" s="651">
        <v>2.3198149810500999</v>
      </c>
      <c r="R60" s="650">
        <v>45291</v>
      </c>
    </row>
    <row r="61" spans="1:20" ht="16.2" thickBot="1">
      <c r="A61" s="366"/>
      <c r="D61" s="371" t="s">
        <v>265</v>
      </c>
      <c r="E61" s="333" t="s">
        <v>365</v>
      </c>
      <c r="F61" s="334">
        <v>8.8930000000000007</v>
      </c>
      <c r="G61" s="335">
        <v>0.72524850480338421</v>
      </c>
      <c r="H61" s="335">
        <v>0.26146664721695462</v>
      </c>
      <c r="I61" s="334">
        <v>31.613499999999998</v>
      </c>
      <c r="J61" s="336">
        <v>24.736866768999999</v>
      </c>
      <c r="K61" s="345" t="s">
        <v>130</v>
      </c>
      <c r="L61" s="345" t="s">
        <v>229</v>
      </c>
      <c r="M61" s="337">
        <v>3.0004120313143798</v>
      </c>
      <c r="N61" s="340" t="s">
        <v>270</v>
      </c>
      <c r="O61" s="339">
        <v>0.38357499934566963</v>
      </c>
      <c r="P61" s="337">
        <v>11.2334</v>
      </c>
      <c r="Q61" s="651">
        <v>2.1090490553671799</v>
      </c>
      <c r="R61" s="650">
        <v>45291</v>
      </c>
    </row>
    <row r="62" spans="1:20" ht="16.2" thickBot="1">
      <c r="A62" s="371" t="s">
        <v>265</v>
      </c>
      <c r="D62" s="372" t="s">
        <v>251</v>
      </c>
      <c r="E62" s="484" t="s">
        <v>366</v>
      </c>
      <c r="F62" s="485">
        <v>14.090999999999999</v>
      </c>
      <c r="G62" s="486">
        <v>0.80585668027593971</v>
      </c>
      <c r="H62" s="486">
        <v>0.18640011262846684</v>
      </c>
      <c r="I62" s="485">
        <v>52.51</v>
      </c>
      <c r="J62" s="487">
        <v>27.519071519000001</v>
      </c>
      <c r="K62" s="655" t="s">
        <v>130</v>
      </c>
      <c r="L62" s="655" t="s">
        <v>229</v>
      </c>
      <c r="M62" s="489">
        <v>2.476777251184834</v>
      </c>
      <c r="N62" s="490" t="s">
        <v>252</v>
      </c>
      <c r="O62" s="491">
        <v>0.38978625481258572</v>
      </c>
      <c r="P62" s="489">
        <v>10.3292</v>
      </c>
      <c r="Q62" s="656">
        <v>1.56156113774897</v>
      </c>
      <c r="R62" s="650">
        <v>45291</v>
      </c>
    </row>
    <row r="63" spans="1:20" ht="16.2" thickBot="1">
      <c r="A63" s="372" t="s">
        <v>251</v>
      </c>
      <c r="D63" s="285" t="s">
        <v>1</v>
      </c>
      <c r="E63" s="474"/>
      <c r="F63" s="475">
        <f>AVERAGE(F40:F57)</f>
        <v>8.494817733333333</v>
      </c>
      <c r="G63" s="476">
        <f>AVERAGE(G40:G57)</f>
        <v>0.78874118199681365</v>
      </c>
      <c r="H63" s="476">
        <f>AVERAGE(H40:H57)</f>
        <v>0.18981117030457073</v>
      </c>
      <c r="I63" s="475">
        <f>AVERAGE(I40:I57)</f>
        <v>34.856036199999998</v>
      </c>
      <c r="J63" s="477">
        <f>AVERAGE(J40:J57)</f>
        <v>22.872390044666666</v>
      </c>
      <c r="K63" s="478" t="s">
        <v>228</v>
      </c>
      <c r="L63" s="479" t="s">
        <v>230</v>
      </c>
      <c r="M63" s="480">
        <f>AVERAGE(M40:M57)</f>
        <v>2.7826210207160331</v>
      </c>
      <c r="N63" s="481"/>
      <c r="O63" s="482">
        <f>AVERAGE(O40:O57)</f>
        <v>0.42276855800012925</v>
      </c>
      <c r="P63" s="480">
        <f>AVERAGE(P40:P57)</f>
        <v>9.625233333333334</v>
      </c>
      <c r="Q63" s="483">
        <f>AVERAGE(Q40:Q57)</f>
        <v>1.5838422078652521</v>
      </c>
    </row>
    <row r="64" spans="1:20" ht="16.2" thickBot="1">
      <c r="D64" s="355" t="s">
        <v>24</v>
      </c>
      <c r="E64" s="356"/>
      <c r="F64" s="357">
        <f>MEDIAN(F40:F57)</f>
        <v>5.3478000000000003</v>
      </c>
      <c r="G64" s="358">
        <f>MEDIAN(G40:G57)</f>
        <v>0.83064315867891736</v>
      </c>
      <c r="H64" s="358">
        <f>MEDIAN(H40:H57)</f>
        <v>0.13409485969704496</v>
      </c>
      <c r="I64" s="357">
        <f>MEDIAN(I40:I57)</f>
        <v>22.3078</v>
      </c>
      <c r="J64" s="359">
        <f>MEDIAN(J40:J57)</f>
        <v>11.644588245000001</v>
      </c>
      <c r="K64" s="318" t="s">
        <v>228</v>
      </c>
      <c r="L64" s="354" t="s">
        <v>230</v>
      </c>
      <c r="M64" s="360">
        <f>MEDIAN(M40:M57)</f>
        <v>2.5553623188405798</v>
      </c>
      <c r="N64" s="361"/>
      <c r="O64" s="362">
        <f>MEDIAN(O40:O57)</f>
        <v>0.41120077665190219</v>
      </c>
      <c r="P64" s="360">
        <f>MEDIAN(P40:P57)</f>
        <v>9.1420999999999992</v>
      </c>
      <c r="Q64" s="363">
        <f>MEDIAN(Q40:Q57)</f>
        <v>1.49558314407673</v>
      </c>
    </row>
    <row r="65" spans="4:20" ht="16.2">
      <c r="D65" s="286" t="s">
        <v>557</v>
      </c>
      <c r="E65" s="364"/>
      <c r="F65" s="234"/>
      <c r="G65" s="234"/>
      <c r="H65" s="234"/>
      <c r="I65" s="234"/>
      <c r="J65" s="234"/>
      <c r="K65" s="209"/>
      <c r="L65" s="209"/>
      <c r="N65" s="25"/>
      <c r="O65" s="25"/>
      <c r="P65" s="25"/>
      <c r="Q65" s="25"/>
      <c r="S65" s="399"/>
      <c r="T65" s="399"/>
    </row>
    <row r="66" spans="4:20">
      <c r="D66" s="156"/>
      <c r="E66" s="410"/>
      <c r="F66" s="405"/>
      <c r="G66" s="405"/>
      <c r="H66" s="405"/>
      <c r="I66" s="405"/>
      <c r="J66" s="406"/>
      <c r="K66" s="405"/>
      <c r="L66" s="411"/>
      <c r="M66" s="407"/>
      <c r="N66" s="407"/>
      <c r="O66" s="407"/>
      <c r="P66" s="405"/>
      <c r="Q66" s="407"/>
      <c r="R66" s="402"/>
    </row>
    <row r="67" spans="4:20" ht="16.2" thickBot="1">
      <c r="D67" s="28" t="s">
        <v>489</v>
      </c>
      <c r="E67" s="28"/>
      <c r="F67" s="251"/>
      <c r="G67" s="251"/>
      <c r="H67" s="251"/>
      <c r="I67" s="6"/>
      <c r="J67" s="6"/>
      <c r="K67" s="6"/>
      <c r="L67" s="6"/>
      <c r="M67" s="6"/>
      <c r="N67" s="6"/>
      <c r="O67" s="6"/>
      <c r="P67" s="6"/>
      <c r="Q67" s="6"/>
      <c r="R67" s="5"/>
    </row>
    <row r="68" spans="4:20" ht="16.2" thickBot="1">
      <c r="D68" s="469" t="s">
        <v>498</v>
      </c>
      <c r="E68" s="470"/>
      <c r="F68" s="471"/>
      <c r="G68" s="471"/>
      <c r="H68" s="471"/>
      <c r="I68" s="471"/>
      <c r="J68" s="471"/>
      <c r="K68" s="467"/>
      <c r="L68" s="467"/>
      <c r="M68" s="471"/>
      <c r="N68" s="471"/>
      <c r="O68" s="471"/>
      <c r="P68" s="471"/>
      <c r="Q68" s="472"/>
      <c r="R68" s="189"/>
    </row>
    <row r="69" spans="4:20" ht="47.4" thickBot="1">
      <c r="D69" s="662"/>
      <c r="E69" s="663"/>
      <c r="F69" s="664" t="s">
        <v>340</v>
      </c>
      <c r="G69" s="665" t="s">
        <v>499</v>
      </c>
      <c r="H69" s="665" t="s">
        <v>500</v>
      </c>
      <c r="I69" s="664" t="s">
        <v>341</v>
      </c>
      <c r="J69" s="664" t="s">
        <v>342</v>
      </c>
      <c r="K69" s="194" t="s">
        <v>253</v>
      </c>
      <c r="L69" s="194" t="s">
        <v>501</v>
      </c>
      <c r="M69" s="194" t="s">
        <v>131</v>
      </c>
      <c r="N69" s="665" t="s">
        <v>82</v>
      </c>
      <c r="O69" s="665" t="s">
        <v>129</v>
      </c>
      <c r="P69" s="665" t="s">
        <v>502</v>
      </c>
      <c r="Q69" s="666" t="s">
        <v>0</v>
      </c>
      <c r="R69" s="614" t="s">
        <v>423</v>
      </c>
    </row>
    <row r="70" spans="4:20">
      <c r="D70" s="671" t="s">
        <v>503</v>
      </c>
      <c r="E70" s="672" t="s">
        <v>504</v>
      </c>
      <c r="F70" s="673">
        <v>3.9498150000000001</v>
      </c>
      <c r="G70" s="674">
        <v>0</v>
      </c>
      <c r="H70" s="674">
        <v>0.95</v>
      </c>
      <c r="I70" s="673">
        <v>20.319481</v>
      </c>
      <c r="J70" s="836">
        <v>16.973992453999998</v>
      </c>
      <c r="K70" s="673" t="s">
        <v>130</v>
      </c>
      <c r="L70" s="675" t="s">
        <v>505</v>
      </c>
      <c r="M70" s="676">
        <v>7.9545420107583915</v>
      </c>
      <c r="N70" s="672" t="s">
        <v>236</v>
      </c>
      <c r="O70" s="267">
        <v>0.59919368405330831</v>
      </c>
      <c r="P70" s="676">
        <v>8.7666000000000004</v>
      </c>
      <c r="Q70" s="677">
        <v>1.50564002880425</v>
      </c>
      <c r="R70" s="661">
        <v>45291</v>
      </c>
    </row>
    <row r="71" spans="4:20">
      <c r="D71" s="531" t="s">
        <v>506</v>
      </c>
      <c r="E71" s="352" t="s">
        <v>507</v>
      </c>
      <c r="F71" s="342">
        <v>0.7</v>
      </c>
      <c r="G71" s="341">
        <v>0.12</v>
      </c>
      <c r="H71" s="341">
        <v>0.51</v>
      </c>
      <c r="I71" s="342">
        <v>2.4700000000000002</v>
      </c>
      <c r="J71" s="837">
        <v>2.2799999999999998</v>
      </c>
      <c r="K71" s="352" t="s">
        <v>343</v>
      </c>
      <c r="L71" s="352" t="s">
        <v>343</v>
      </c>
      <c r="M71" s="511">
        <v>4.3499999999999996</v>
      </c>
      <c r="N71" s="352" t="s">
        <v>560</v>
      </c>
      <c r="O71" s="669">
        <v>0.47</v>
      </c>
      <c r="P71" s="511">
        <v>8.39</v>
      </c>
      <c r="Q71" s="658">
        <v>1.83</v>
      </c>
      <c r="R71" s="661">
        <v>45291</v>
      </c>
    </row>
    <row r="72" spans="4:20">
      <c r="D72" s="531" t="s">
        <v>508</v>
      </c>
      <c r="E72" s="352" t="s">
        <v>509</v>
      </c>
      <c r="F72" s="670">
        <v>1.71</v>
      </c>
      <c r="G72" s="341">
        <v>0</v>
      </c>
      <c r="H72" s="341">
        <v>0.39</v>
      </c>
      <c r="I72" s="670">
        <v>5.27</v>
      </c>
      <c r="J72" s="837">
        <v>4.1100000000000003</v>
      </c>
      <c r="K72" s="352" t="s">
        <v>343</v>
      </c>
      <c r="L72" s="352" t="s">
        <v>343</v>
      </c>
      <c r="M72" s="352">
        <v>3.19</v>
      </c>
      <c r="N72" s="352" t="s">
        <v>510</v>
      </c>
      <c r="O72" s="669">
        <v>0.38</v>
      </c>
      <c r="P72" s="511">
        <v>11.94</v>
      </c>
      <c r="Q72" s="658">
        <v>1.99</v>
      </c>
      <c r="R72" s="661">
        <v>45291</v>
      </c>
    </row>
    <row r="73" spans="4:20">
      <c r="D73" s="531" t="s">
        <v>511</v>
      </c>
      <c r="E73" s="352" t="s">
        <v>512</v>
      </c>
      <c r="F73" s="342">
        <v>5.3478000000000003</v>
      </c>
      <c r="G73" s="341">
        <v>0.35</v>
      </c>
      <c r="H73" s="341">
        <v>0.65</v>
      </c>
      <c r="I73" s="342">
        <v>22.3078</v>
      </c>
      <c r="J73" s="837">
        <v>11.644588245000001</v>
      </c>
      <c r="K73" s="352" t="s">
        <v>228</v>
      </c>
      <c r="L73" s="530" t="s">
        <v>230</v>
      </c>
      <c r="M73" s="511">
        <v>2.5553623188405798</v>
      </c>
      <c r="N73" s="352" t="s">
        <v>513</v>
      </c>
      <c r="O73" s="669">
        <v>0.3546740789683534</v>
      </c>
      <c r="P73" s="511">
        <v>7.4775</v>
      </c>
      <c r="Q73" s="658">
        <v>1.49558314407673</v>
      </c>
      <c r="R73" s="661">
        <v>45291</v>
      </c>
    </row>
    <row r="74" spans="4:20">
      <c r="D74" s="531" t="s">
        <v>514</v>
      </c>
      <c r="E74" s="352" t="s">
        <v>515</v>
      </c>
      <c r="F74" s="342">
        <v>1.1974749999999998</v>
      </c>
      <c r="G74" s="341">
        <v>0</v>
      </c>
      <c r="H74" s="341">
        <v>0.95</v>
      </c>
      <c r="I74" s="342">
        <v>3.4293620000000002</v>
      </c>
      <c r="J74" s="837">
        <v>1.377838382</v>
      </c>
      <c r="K74" s="352" t="s">
        <v>134</v>
      </c>
      <c r="L74" s="530" t="s">
        <v>343</v>
      </c>
      <c r="M74" s="511">
        <v>2.5747060274648472</v>
      </c>
      <c r="N74" s="352" t="s">
        <v>516</v>
      </c>
      <c r="O74" s="669">
        <v>0.42379031219858077</v>
      </c>
      <c r="P74" s="511">
        <v>7.6337000000000002</v>
      </c>
      <c r="Q74" s="658">
        <v>1.0719214128305301</v>
      </c>
      <c r="R74" s="661">
        <v>45291</v>
      </c>
    </row>
    <row r="75" spans="4:20">
      <c r="D75" s="531" t="s">
        <v>517</v>
      </c>
      <c r="E75" s="352" t="s">
        <v>518</v>
      </c>
      <c r="F75" s="342">
        <v>2.3719899999999998</v>
      </c>
      <c r="G75" s="341">
        <v>0</v>
      </c>
      <c r="H75" s="341">
        <v>1</v>
      </c>
      <c r="I75" s="342">
        <v>6.156212</v>
      </c>
      <c r="J75" s="837">
        <v>3.336214354</v>
      </c>
      <c r="K75" s="352" t="s">
        <v>130</v>
      </c>
      <c r="L75" s="352" t="s">
        <v>119</v>
      </c>
      <c r="M75" s="511">
        <v>3.2389131169855814</v>
      </c>
      <c r="N75" s="352" t="s">
        <v>519</v>
      </c>
      <c r="O75" s="669">
        <v>0.47397494504319426</v>
      </c>
      <c r="P75" s="511">
        <v>8.6435999999999993</v>
      </c>
      <c r="Q75" s="658">
        <v>1.20620314705761</v>
      </c>
      <c r="R75" s="661">
        <v>45291</v>
      </c>
    </row>
    <row r="76" spans="4:20">
      <c r="D76" s="839" t="s">
        <v>531</v>
      </c>
      <c r="E76" s="352" t="s">
        <v>521</v>
      </c>
      <c r="F76" s="342">
        <v>5.4339719999999998</v>
      </c>
      <c r="G76" s="840">
        <v>0.4</v>
      </c>
      <c r="H76" s="840">
        <v>0</v>
      </c>
      <c r="I76" s="342">
        <v>8.6380359999999996</v>
      </c>
      <c r="J76" s="837">
        <v>4.9837621289999996</v>
      </c>
      <c r="K76" s="352" t="s">
        <v>237</v>
      </c>
      <c r="L76" s="352" t="s">
        <v>229</v>
      </c>
      <c r="M76" s="511">
        <v>2.11</v>
      </c>
      <c r="N76" s="352" t="s">
        <v>585</v>
      </c>
      <c r="O76" s="669">
        <v>0.38200000000000001</v>
      </c>
      <c r="P76" s="511">
        <v>4.6900000000000004</v>
      </c>
      <c r="Q76" s="658">
        <v>1.5</v>
      </c>
      <c r="R76" s="661">
        <v>45291</v>
      </c>
    </row>
    <row r="77" spans="4:20" ht="16.2" thickBot="1">
      <c r="D77" s="678" t="s">
        <v>522</v>
      </c>
      <c r="E77" s="679" t="s">
        <v>523</v>
      </c>
      <c r="F77" s="680">
        <v>2.6089000000000002</v>
      </c>
      <c r="G77" s="681">
        <v>0</v>
      </c>
      <c r="H77" s="681">
        <v>0.95</v>
      </c>
      <c r="I77" s="680">
        <v>6.5648</v>
      </c>
      <c r="J77" s="838">
        <v>3.247869261</v>
      </c>
      <c r="K77" s="679" t="s">
        <v>130</v>
      </c>
      <c r="L77" s="679" t="s">
        <v>230</v>
      </c>
      <c r="M77" s="682">
        <v>2.1562013492475351</v>
      </c>
      <c r="N77" s="679" t="s">
        <v>524</v>
      </c>
      <c r="O77" s="493">
        <v>0.37148034016214571</v>
      </c>
      <c r="P77" s="682">
        <v>7.1547999999999998</v>
      </c>
      <c r="Q77" s="683">
        <v>1.15611511501026</v>
      </c>
      <c r="R77" s="661">
        <v>45291</v>
      </c>
    </row>
    <row r="78" spans="4:20">
      <c r="D78" s="285" t="s">
        <v>1</v>
      </c>
      <c r="E78" s="528"/>
      <c r="F78" s="475">
        <f>AVERAGE(F70:F77)</f>
        <v>2.9149940000000001</v>
      </c>
      <c r="G78" s="476">
        <f>AVERAGE(G70:G77)</f>
        <v>0.10875</v>
      </c>
      <c r="H78" s="476">
        <f>AVERAGE(H70:H77)</f>
        <v>0.67500000000000004</v>
      </c>
      <c r="I78" s="475">
        <f>AVERAGE(I70:I77)</f>
        <v>9.3944613750000006</v>
      </c>
      <c r="J78" s="475">
        <f>AVERAGE(J70:J77)</f>
        <v>5.9942831031249995</v>
      </c>
      <c r="K78" s="667" t="s">
        <v>130</v>
      </c>
      <c r="L78" s="667" t="s">
        <v>119</v>
      </c>
      <c r="M78" s="480">
        <f>AVERAGE(M70:M77)</f>
        <v>3.5162156029121165</v>
      </c>
      <c r="N78" s="668"/>
      <c r="O78" s="482">
        <f>AVERAGE(O68:O77)</f>
        <v>0.43188917005319777</v>
      </c>
      <c r="P78" s="480">
        <f>AVERAGE(P70:P77)</f>
        <v>8.0870249999999988</v>
      </c>
      <c r="Q78" s="483">
        <f>AVERAGE(Q68:Q77)</f>
        <v>1.4694328559724228</v>
      </c>
    </row>
    <row r="79" spans="4:20" ht="16.2" thickBot="1">
      <c r="D79" s="355" t="s">
        <v>24</v>
      </c>
      <c r="E79" s="532"/>
      <c r="F79" s="533">
        <f>MEDIAN(F68:F77)</f>
        <v>2.4904450000000002</v>
      </c>
      <c r="G79" s="534">
        <f>MEDIAN(G70:G77)</f>
        <v>0</v>
      </c>
      <c r="H79" s="534">
        <f>MEDIAN(H70:H77)</f>
        <v>0.8</v>
      </c>
      <c r="I79" s="533">
        <f>MEDIAN(I68:I77)</f>
        <v>6.360506</v>
      </c>
      <c r="J79" s="533">
        <f>MEDIAN(J68:J77)</f>
        <v>3.7231071770000002</v>
      </c>
      <c r="K79" s="535" t="s">
        <v>130</v>
      </c>
      <c r="L79" s="535" t="s">
        <v>119</v>
      </c>
      <c r="M79" s="536">
        <f>MEDIAN(M70:M77)</f>
        <v>2.8823530137324234</v>
      </c>
      <c r="N79" s="537"/>
      <c r="O79" s="538">
        <f>MEDIAN(O70:O77)</f>
        <v>0.40289515609929039</v>
      </c>
      <c r="P79" s="536">
        <f>MEDIAN(P70:P77)</f>
        <v>8.0118500000000008</v>
      </c>
      <c r="Q79" s="363">
        <f>MEDIAN(Q68:Q77)</f>
        <v>1.497791572038365</v>
      </c>
    </row>
    <row r="80" spans="4:20" ht="16.2">
      <c r="D80" s="286" t="s">
        <v>557</v>
      </c>
    </row>
    <row r="81" s="509" customFormat="1"/>
    <row r="82" s="509" customFormat="1"/>
  </sheetData>
  <phoneticPr fontId="80" type="noConversion"/>
  <pageMargins left="1.34" right="0.34" top="0.26" bottom="0.3" header="0.3" footer="0.3"/>
  <pageSetup scale="44" orientation="landscape" r:id="rId1"/>
  <headerFooter alignWithMargins="0"/>
  <ignoredErrors>
    <ignoredError sqref="P7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G77"/>
  <sheetViews>
    <sheetView topLeftCell="A41" zoomScale="75" zoomScaleNormal="75" workbookViewId="0">
      <selection activeCell="I41" sqref="I1:L1048576"/>
    </sheetView>
  </sheetViews>
  <sheetFormatPr defaultRowHeight="13.2"/>
  <cols>
    <col min="1" max="1" width="50.109375" customWidth="1"/>
    <col min="2" max="3" width="11.44140625" customWidth="1"/>
    <col min="4" max="4" width="12" customWidth="1"/>
    <col min="5" max="5" width="16" customWidth="1"/>
    <col min="6" max="6" width="14.77734375" customWidth="1"/>
  </cols>
  <sheetData>
    <row r="1" spans="1:7" ht="15.6">
      <c r="F1" s="98" t="s">
        <v>580</v>
      </c>
    </row>
    <row r="2" spans="1:7" ht="18.75" customHeight="1">
      <c r="A2" s="4"/>
      <c r="B2" s="4"/>
      <c r="C2" s="4"/>
      <c r="D2" s="4"/>
      <c r="E2" s="4"/>
      <c r="F2" s="1" t="s">
        <v>308</v>
      </c>
    </row>
    <row r="3" spans="1:7" ht="18.75" customHeight="1">
      <c r="A3" s="4"/>
      <c r="B3" s="4"/>
      <c r="C3" s="4"/>
      <c r="D3" s="4"/>
      <c r="E3" s="4"/>
      <c r="F3" s="136" t="s">
        <v>302</v>
      </c>
    </row>
    <row r="4" spans="1:7" ht="18.75" customHeight="1">
      <c r="A4" s="134"/>
      <c r="B4" s="134"/>
      <c r="C4" s="134"/>
      <c r="D4" s="134"/>
      <c r="E4" s="134"/>
      <c r="F4" s="223" t="s">
        <v>150</v>
      </c>
      <c r="G4" s="135"/>
    </row>
    <row r="5" spans="1:7" ht="18.75" customHeight="1">
      <c r="A5" s="224" t="s">
        <v>308</v>
      </c>
      <c r="B5" s="137"/>
      <c r="C5" s="137"/>
      <c r="D5" s="137"/>
      <c r="E5" s="137"/>
      <c r="F5" s="137"/>
      <c r="G5" s="135"/>
    </row>
    <row r="6" spans="1:7" ht="18.75" customHeight="1">
      <c r="A6" s="5" t="s">
        <v>578</v>
      </c>
      <c r="B6" s="225"/>
      <c r="C6" s="225"/>
      <c r="D6" s="225"/>
      <c r="E6" s="225"/>
      <c r="F6" s="225"/>
      <c r="G6" s="135"/>
    </row>
    <row r="7" spans="1:7" ht="18.75" customHeight="1">
      <c r="A7" s="226" t="s">
        <v>259</v>
      </c>
      <c r="B7" s="225"/>
      <c r="C7" s="225"/>
      <c r="D7" s="225"/>
      <c r="E7" s="225"/>
      <c r="F7" s="225"/>
      <c r="G7" s="135"/>
    </row>
    <row r="8" spans="1:7" ht="15.6">
      <c r="A8" s="150"/>
      <c r="B8" s="225"/>
      <c r="C8" s="225"/>
      <c r="D8" s="225"/>
      <c r="E8" s="225"/>
      <c r="F8" s="225"/>
      <c r="G8" s="135"/>
    </row>
    <row r="9" spans="1:7" ht="15.6">
      <c r="A9" s="150" t="s">
        <v>120</v>
      </c>
      <c r="B9" s="225"/>
      <c r="C9" s="225"/>
      <c r="D9" s="225"/>
      <c r="E9" s="225"/>
      <c r="F9" s="225"/>
      <c r="G9" s="135"/>
    </row>
    <row r="10" spans="1:7" ht="16.2" thickBot="1">
      <c r="A10" s="150" t="s">
        <v>231</v>
      </c>
      <c r="B10" s="151"/>
      <c r="C10" s="151"/>
      <c r="D10" s="151"/>
      <c r="E10" s="151"/>
      <c r="F10" s="151"/>
      <c r="G10" s="135"/>
    </row>
    <row r="11" spans="1:7" ht="31.2">
      <c r="A11" s="253" t="s">
        <v>40</v>
      </c>
      <c r="B11" s="214" t="s">
        <v>14</v>
      </c>
      <c r="C11" s="214" t="s">
        <v>260</v>
      </c>
      <c r="D11" s="215" t="s">
        <v>261</v>
      </c>
      <c r="E11" s="215" t="s">
        <v>262</v>
      </c>
      <c r="F11" s="216" t="s">
        <v>263</v>
      </c>
      <c r="G11" s="135"/>
    </row>
    <row r="12" spans="1:7" ht="15.6">
      <c r="A12" s="366" t="s">
        <v>232</v>
      </c>
      <c r="B12" s="392">
        <v>0.9</v>
      </c>
      <c r="C12" s="351" t="s">
        <v>134</v>
      </c>
      <c r="D12" s="351">
        <v>2</v>
      </c>
      <c r="E12" s="351">
        <v>100</v>
      </c>
      <c r="F12" s="492">
        <v>95</v>
      </c>
      <c r="G12" s="135"/>
    </row>
    <row r="13" spans="1:7" ht="15.6">
      <c r="A13" s="366" t="s">
        <v>233</v>
      </c>
      <c r="B13" s="392">
        <v>0.9</v>
      </c>
      <c r="C13" s="351" t="s">
        <v>256</v>
      </c>
      <c r="D13" s="351">
        <v>1</v>
      </c>
      <c r="E13" s="351">
        <v>100</v>
      </c>
      <c r="F13" s="492">
        <v>95</v>
      </c>
      <c r="G13" s="135"/>
    </row>
    <row r="14" spans="1:7" ht="15.6">
      <c r="A14" s="366" t="s">
        <v>235</v>
      </c>
      <c r="B14" s="392">
        <v>0.85</v>
      </c>
      <c r="C14" s="351" t="s">
        <v>134</v>
      </c>
      <c r="D14" s="351">
        <v>1</v>
      </c>
      <c r="E14" s="351">
        <v>95</v>
      </c>
      <c r="F14" s="492">
        <v>95</v>
      </c>
      <c r="G14" s="135"/>
    </row>
    <row r="15" spans="1:7" ht="15.6">
      <c r="A15" s="367" t="s">
        <v>332</v>
      </c>
      <c r="B15" s="392">
        <v>0.95</v>
      </c>
      <c r="C15" s="351" t="s">
        <v>264</v>
      </c>
      <c r="D15" s="351">
        <v>2</v>
      </c>
      <c r="E15" s="351">
        <v>70</v>
      </c>
      <c r="F15" s="492">
        <v>70</v>
      </c>
      <c r="G15" s="135"/>
    </row>
    <row r="16" spans="1:7" ht="15.6">
      <c r="A16" s="370" t="s">
        <v>238</v>
      </c>
      <c r="B16" s="834">
        <v>0.85</v>
      </c>
      <c r="C16" s="425" t="s">
        <v>264</v>
      </c>
      <c r="D16" s="425">
        <v>2</v>
      </c>
      <c r="E16" s="425">
        <v>90</v>
      </c>
      <c r="F16" s="835">
        <v>95</v>
      </c>
      <c r="G16" s="135"/>
    </row>
    <row r="17" spans="1:7" ht="15.6">
      <c r="A17" s="370" t="s">
        <v>240</v>
      </c>
      <c r="B17" s="834">
        <v>0.75</v>
      </c>
      <c r="C17" s="425" t="s">
        <v>256</v>
      </c>
      <c r="D17" s="425">
        <v>1</v>
      </c>
      <c r="E17" s="425">
        <v>100</v>
      </c>
      <c r="F17" s="835">
        <v>90</v>
      </c>
      <c r="G17" s="135"/>
    </row>
    <row r="18" spans="1:7" ht="15.6">
      <c r="A18" s="370" t="s">
        <v>266</v>
      </c>
      <c r="B18" s="834">
        <v>0.9</v>
      </c>
      <c r="C18" s="425" t="s">
        <v>134</v>
      </c>
      <c r="D18" s="425">
        <v>2</v>
      </c>
      <c r="E18" s="425">
        <v>100</v>
      </c>
      <c r="F18" s="835">
        <v>95</v>
      </c>
      <c r="G18" s="135"/>
    </row>
    <row r="19" spans="1:7" ht="15.6">
      <c r="A19" s="366" t="s">
        <v>329</v>
      </c>
      <c r="B19" s="392">
        <v>1</v>
      </c>
      <c r="C19" s="351" t="s">
        <v>264</v>
      </c>
      <c r="D19" s="351">
        <v>3</v>
      </c>
      <c r="E19" s="351">
        <v>10</v>
      </c>
      <c r="F19" s="492">
        <v>85</v>
      </c>
      <c r="G19" s="135"/>
    </row>
    <row r="20" spans="1:7" ht="16.5" customHeight="1">
      <c r="A20" s="366" t="s">
        <v>336</v>
      </c>
      <c r="B20" s="392">
        <v>1</v>
      </c>
      <c r="C20" s="351" t="s">
        <v>134</v>
      </c>
      <c r="D20" s="351">
        <v>2</v>
      </c>
      <c r="E20" s="351">
        <v>70</v>
      </c>
      <c r="F20" s="492">
        <v>90</v>
      </c>
      <c r="G20" s="135"/>
    </row>
    <row r="21" spans="1:7" ht="15.6">
      <c r="A21" s="368" t="s">
        <v>333</v>
      </c>
      <c r="B21" s="392">
        <v>0.95</v>
      </c>
      <c r="C21" s="351" t="s">
        <v>264</v>
      </c>
      <c r="D21" s="351">
        <v>2</v>
      </c>
      <c r="E21" s="351">
        <v>85</v>
      </c>
      <c r="F21" s="492">
        <v>90</v>
      </c>
      <c r="G21" s="135"/>
    </row>
    <row r="22" spans="1:7" ht="16.5" customHeight="1">
      <c r="A22" s="369" t="s">
        <v>301</v>
      </c>
      <c r="B22" s="392">
        <v>0.95</v>
      </c>
      <c r="C22" s="351" t="s">
        <v>134</v>
      </c>
      <c r="D22" s="351">
        <v>2</v>
      </c>
      <c r="E22" s="351">
        <v>100</v>
      </c>
      <c r="F22" s="492">
        <v>80</v>
      </c>
      <c r="G22" s="135"/>
    </row>
    <row r="23" spans="1:7" ht="16.5" customHeight="1">
      <c r="A23" s="332" t="s">
        <v>551</v>
      </c>
      <c r="B23" s="392" t="s">
        <v>566</v>
      </c>
      <c r="C23" s="351" t="s">
        <v>264</v>
      </c>
      <c r="D23" s="351">
        <v>2</v>
      </c>
      <c r="E23" s="351" t="s">
        <v>566</v>
      </c>
      <c r="F23" s="492" t="s">
        <v>566</v>
      </c>
      <c r="G23" s="135"/>
    </row>
    <row r="24" spans="1:7" ht="15.6">
      <c r="A24" s="366" t="s">
        <v>243</v>
      </c>
      <c r="B24" s="392">
        <v>0.85</v>
      </c>
      <c r="C24" s="351" t="s">
        <v>134</v>
      </c>
      <c r="D24" s="351">
        <v>1</v>
      </c>
      <c r="E24" s="351">
        <v>100</v>
      </c>
      <c r="F24" s="492">
        <v>95</v>
      </c>
      <c r="G24" s="135"/>
    </row>
    <row r="25" spans="1:7" ht="15.6">
      <c r="A25" s="366" t="s">
        <v>255</v>
      </c>
      <c r="B25" s="393">
        <v>0.8</v>
      </c>
      <c r="C25" s="352" t="s">
        <v>264</v>
      </c>
      <c r="D25" s="352">
        <v>3</v>
      </c>
      <c r="E25" s="352">
        <v>100</v>
      </c>
      <c r="F25" s="498">
        <v>75</v>
      </c>
    </row>
    <row r="26" spans="1:7" ht="15.6">
      <c r="A26" s="371" t="s">
        <v>311</v>
      </c>
      <c r="B26" s="392">
        <v>1.05</v>
      </c>
      <c r="C26" s="351" t="s">
        <v>134</v>
      </c>
      <c r="D26" s="351">
        <v>3</v>
      </c>
      <c r="E26" s="351">
        <v>95</v>
      </c>
      <c r="F26" s="492">
        <v>55</v>
      </c>
      <c r="G26" s="135"/>
    </row>
    <row r="27" spans="1:7" ht="15.6">
      <c r="A27" s="366" t="s">
        <v>245</v>
      </c>
      <c r="B27" s="392">
        <v>0.95</v>
      </c>
      <c r="C27" s="351" t="s">
        <v>563</v>
      </c>
      <c r="D27" s="351">
        <v>3</v>
      </c>
      <c r="E27" s="351">
        <v>95</v>
      </c>
      <c r="F27" s="492">
        <v>90</v>
      </c>
      <c r="G27" s="135"/>
    </row>
    <row r="28" spans="1:7" ht="15.6">
      <c r="A28" s="369" t="s">
        <v>338</v>
      </c>
      <c r="B28" s="392">
        <v>1.05</v>
      </c>
      <c r="C28" s="351" t="s">
        <v>264</v>
      </c>
      <c r="D28" s="351">
        <v>3</v>
      </c>
      <c r="E28" s="351">
        <v>95</v>
      </c>
      <c r="F28" s="492">
        <v>85</v>
      </c>
      <c r="G28" s="135"/>
    </row>
    <row r="29" spans="1:7" ht="15.6">
      <c r="A29" s="366" t="s">
        <v>247</v>
      </c>
      <c r="B29" s="392">
        <v>0.95</v>
      </c>
      <c r="C29" s="351" t="s">
        <v>264</v>
      </c>
      <c r="D29" s="351">
        <v>3</v>
      </c>
      <c r="E29" s="351">
        <v>90</v>
      </c>
      <c r="F29" s="492">
        <v>85</v>
      </c>
      <c r="G29" s="135"/>
    </row>
    <row r="30" spans="1:7" ht="15.6">
      <c r="A30" s="366" t="s">
        <v>249</v>
      </c>
      <c r="B30" s="392">
        <v>0.95</v>
      </c>
      <c r="C30" s="351" t="s">
        <v>264</v>
      </c>
      <c r="D30" s="351">
        <v>2</v>
      </c>
      <c r="E30" s="351">
        <v>90</v>
      </c>
      <c r="F30" s="492">
        <v>90</v>
      </c>
      <c r="G30" s="135"/>
    </row>
    <row r="31" spans="1:7" ht="15.6">
      <c r="A31" s="332" t="s">
        <v>554</v>
      </c>
      <c r="B31" s="392">
        <v>1.1499999999999999</v>
      </c>
      <c r="C31" s="351" t="s">
        <v>134</v>
      </c>
      <c r="D31" s="351">
        <v>3</v>
      </c>
      <c r="E31" s="351">
        <v>45</v>
      </c>
      <c r="F31" s="492">
        <v>75</v>
      </c>
      <c r="G31" s="135"/>
    </row>
    <row r="32" spans="1:7" ht="15.6">
      <c r="A32" s="332" t="s">
        <v>556</v>
      </c>
      <c r="B32" s="392">
        <v>0.95</v>
      </c>
      <c r="C32" s="351" t="s">
        <v>134</v>
      </c>
      <c r="D32" s="351">
        <v>1</v>
      </c>
      <c r="E32" s="351">
        <v>100</v>
      </c>
      <c r="F32" s="492">
        <v>95</v>
      </c>
      <c r="G32" s="135"/>
    </row>
    <row r="33" spans="1:7" ht="15.6">
      <c r="A33" s="366" t="s">
        <v>267</v>
      </c>
      <c r="B33" s="392">
        <v>0.95</v>
      </c>
      <c r="C33" s="351" t="s">
        <v>134</v>
      </c>
      <c r="D33" s="351">
        <v>2</v>
      </c>
      <c r="E33" s="351">
        <v>95</v>
      </c>
      <c r="F33" s="492">
        <v>90</v>
      </c>
      <c r="G33" s="135"/>
    </row>
    <row r="34" spans="1:7" ht="15.6">
      <c r="A34" s="371" t="s">
        <v>265</v>
      </c>
      <c r="B34" s="392">
        <v>0.85</v>
      </c>
      <c r="C34" s="351" t="s">
        <v>256</v>
      </c>
      <c r="D34" s="351">
        <v>1</v>
      </c>
      <c r="E34" s="351">
        <v>100</v>
      </c>
      <c r="F34" s="492">
        <v>85</v>
      </c>
      <c r="G34" s="135"/>
    </row>
    <row r="35" spans="1:7" ht="16.2" thickBot="1">
      <c r="A35" s="372" t="s">
        <v>251</v>
      </c>
      <c r="B35" s="394">
        <v>0.85</v>
      </c>
      <c r="C35" s="499" t="s">
        <v>134</v>
      </c>
      <c r="D35" s="499">
        <v>2</v>
      </c>
      <c r="E35" s="499">
        <v>100</v>
      </c>
      <c r="F35" s="500">
        <v>95</v>
      </c>
      <c r="G35" s="135"/>
    </row>
    <row r="36" spans="1:7" ht="16.2" thickBot="1">
      <c r="A36" s="255" t="s">
        <v>1</v>
      </c>
      <c r="B36" s="217">
        <f>AVERAGE(B12:B35)</f>
        <v>0.92826086956521725</v>
      </c>
      <c r="C36" s="218" t="s">
        <v>134</v>
      </c>
      <c r="D36" s="219">
        <f>AVERAGE(D12:D35)</f>
        <v>2.0416666666666665</v>
      </c>
      <c r="E36" s="220">
        <f>AVERAGE(E12:E35)</f>
        <v>88.043478260869563</v>
      </c>
      <c r="F36" s="221">
        <f>AVERAGE(F12:F35)</f>
        <v>86.739130434782609</v>
      </c>
    </row>
    <row r="37" spans="1:7" ht="16.2">
      <c r="A37" s="7" t="s">
        <v>562</v>
      </c>
    </row>
    <row r="39" spans="1:7" ht="15.6">
      <c r="A39" s="150" t="s">
        <v>121</v>
      </c>
      <c r="B39" s="225"/>
      <c r="C39" s="225"/>
      <c r="D39" s="225"/>
      <c r="E39" s="225"/>
      <c r="F39" s="225"/>
    </row>
    <row r="40" spans="1:7" ht="16.2" thickBot="1">
      <c r="A40" s="150" t="s">
        <v>543</v>
      </c>
      <c r="B40" s="252"/>
      <c r="C40" s="151"/>
      <c r="D40" s="151"/>
      <c r="E40" s="151"/>
      <c r="F40" s="151"/>
    </row>
    <row r="41" spans="1:7" ht="31.8" thickBot="1">
      <c r="A41" s="505" t="s">
        <v>40</v>
      </c>
      <c r="B41" s="506" t="s">
        <v>14</v>
      </c>
      <c r="C41" s="506" t="s">
        <v>260</v>
      </c>
      <c r="D41" s="507" t="s">
        <v>261</v>
      </c>
      <c r="E41" s="507" t="s">
        <v>262</v>
      </c>
      <c r="F41" s="508" t="s">
        <v>263</v>
      </c>
    </row>
    <row r="42" spans="1:7" ht="15.6">
      <c r="A42" s="366" t="s">
        <v>232</v>
      </c>
      <c r="B42" s="924">
        <v>0.9</v>
      </c>
      <c r="C42" s="920" t="s">
        <v>134</v>
      </c>
      <c r="D42" s="351">
        <v>2</v>
      </c>
      <c r="E42" s="351">
        <v>100</v>
      </c>
      <c r="F42" s="492">
        <v>95</v>
      </c>
    </row>
    <row r="43" spans="1:7" ht="15.6">
      <c r="A43" s="366" t="s">
        <v>233</v>
      </c>
      <c r="B43" s="392">
        <v>0.9</v>
      </c>
      <c r="C43" s="920" t="s">
        <v>256</v>
      </c>
      <c r="D43" s="351">
        <v>1</v>
      </c>
      <c r="E43" s="351">
        <v>100</v>
      </c>
      <c r="F43" s="492">
        <v>95</v>
      </c>
    </row>
    <row r="44" spans="1:7" ht="15.6">
      <c r="A44" s="366" t="s">
        <v>235</v>
      </c>
      <c r="B44" s="392">
        <v>0.85</v>
      </c>
      <c r="C44" s="920" t="s">
        <v>134</v>
      </c>
      <c r="D44" s="351">
        <v>1</v>
      </c>
      <c r="E44" s="351">
        <v>95</v>
      </c>
      <c r="F44" s="492">
        <v>95</v>
      </c>
      <c r="G44" s="135"/>
    </row>
    <row r="45" spans="1:7" ht="15.6">
      <c r="A45" s="367" t="s">
        <v>332</v>
      </c>
      <c r="B45" s="392">
        <v>0.95</v>
      </c>
      <c r="C45" s="920" t="s">
        <v>264</v>
      </c>
      <c r="D45" s="351">
        <v>2</v>
      </c>
      <c r="E45" s="351">
        <v>70</v>
      </c>
      <c r="F45" s="492">
        <v>70</v>
      </c>
      <c r="G45" s="135"/>
    </row>
    <row r="46" spans="1:7" ht="15.6">
      <c r="A46" s="919" t="s">
        <v>561</v>
      </c>
      <c r="B46" s="925">
        <v>1.05</v>
      </c>
      <c r="C46" s="920" t="s">
        <v>264</v>
      </c>
      <c r="D46" s="351">
        <v>3</v>
      </c>
      <c r="E46" s="351">
        <v>100</v>
      </c>
      <c r="F46" s="492">
        <v>80</v>
      </c>
    </row>
    <row r="47" spans="1:7" ht="15.6">
      <c r="A47" s="370" t="s">
        <v>238</v>
      </c>
      <c r="B47" s="834">
        <v>0.85</v>
      </c>
      <c r="C47" s="921" t="s">
        <v>264</v>
      </c>
      <c r="D47" s="425">
        <v>2</v>
      </c>
      <c r="E47" s="425">
        <v>90</v>
      </c>
      <c r="F47" s="835">
        <v>95</v>
      </c>
    </row>
    <row r="48" spans="1:7" ht="15.6">
      <c r="A48" s="370" t="s">
        <v>266</v>
      </c>
      <c r="B48" s="834">
        <v>0.9</v>
      </c>
      <c r="C48" s="921" t="s">
        <v>134</v>
      </c>
      <c r="D48" s="425">
        <v>2</v>
      </c>
      <c r="E48" s="425">
        <v>100</v>
      </c>
      <c r="F48" s="835">
        <v>95</v>
      </c>
    </row>
    <row r="49" spans="1:7" ht="15.6">
      <c r="A49" s="366" t="s">
        <v>336</v>
      </c>
      <c r="B49" s="392">
        <v>1</v>
      </c>
      <c r="C49" s="920" t="s">
        <v>134</v>
      </c>
      <c r="D49" s="351">
        <v>2</v>
      </c>
      <c r="E49" s="351">
        <v>70</v>
      </c>
      <c r="F49" s="492">
        <v>90</v>
      </c>
      <c r="G49" s="135"/>
    </row>
    <row r="50" spans="1:7" ht="15.6">
      <c r="A50" s="368" t="s">
        <v>333</v>
      </c>
      <c r="B50" s="392">
        <v>0.95</v>
      </c>
      <c r="C50" s="920" t="s">
        <v>264</v>
      </c>
      <c r="D50" s="351">
        <v>2</v>
      </c>
      <c r="E50" s="351">
        <v>85</v>
      </c>
      <c r="F50" s="492">
        <v>90</v>
      </c>
    </row>
    <row r="51" spans="1:7" ht="15.6">
      <c r="A51" s="366" t="s">
        <v>243</v>
      </c>
      <c r="B51" s="392">
        <v>0.85</v>
      </c>
      <c r="C51" s="920" t="s">
        <v>134</v>
      </c>
      <c r="D51" s="351">
        <v>1</v>
      </c>
      <c r="E51" s="351">
        <v>100</v>
      </c>
      <c r="F51" s="492">
        <v>95</v>
      </c>
      <c r="G51" s="135"/>
    </row>
    <row r="52" spans="1:7" ht="15.6">
      <c r="A52" s="366" t="s">
        <v>255</v>
      </c>
      <c r="B52" s="393">
        <v>0.8</v>
      </c>
      <c r="C52" s="922" t="s">
        <v>264</v>
      </c>
      <c r="D52" s="352">
        <v>3</v>
      </c>
      <c r="E52" s="352">
        <v>100</v>
      </c>
      <c r="F52" s="498">
        <v>75</v>
      </c>
    </row>
    <row r="53" spans="1:7" ht="15.6">
      <c r="A53" s="371" t="s">
        <v>311</v>
      </c>
      <c r="B53" s="392">
        <v>1.05</v>
      </c>
      <c r="C53" s="920" t="s">
        <v>134</v>
      </c>
      <c r="D53" s="351">
        <v>3</v>
      </c>
      <c r="E53" s="351">
        <v>95</v>
      </c>
      <c r="F53" s="492">
        <v>55</v>
      </c>
      <c r="G53" s="135"/>
    </row>
    <row r="54" spans="1:7" ht="15.6">
      <c r="A54" s="367" t="s">
        <v>511</v>
      </c>
      <c r="B54" s="392">
        <v>0.95</v>
      </c>
      <c r="C54" s="920" t="s">
        <v>264</v>
      </c>
      <c r="D54" s="351">
        <v>2</v>
      </c>
      <c r="E54" s="351">
        <v>60</v>
      </c>
      <c r="F54" s="492">
        <v>95</v>
      </c>
      <c r="G54" s="135"/>
    </row>
    <row r="55" spans="1:7" ht="15.6">
      <c r="A55" s="366" t="s">
        <v>245</v>
      </c>
      <c r="B55" s="392">
        <v>0.95</v>
      </c>
      <c r="C55" s="920" t="s">
        <v>563</v>
      </c>
      <c r="D55" s="351">
        <v>3</v>
      </c>
      <c r="E55" s="351">
        <v>95</v>
      </c>
      <c r="F55" s="492">
        <v>90</v>
      </c>
      <c r="G55" s="135"/>
    </row>
    <row r="56" spans="1:7" ht="15.6">
      <c r="A56" s="369" t="s">
        <v>338</v>
      </c>
      <c r="B56" s="392">
        <v>1.05</v>
      </c>
      <c r="C56" s="920" t="s">
        <v>264</v>
      </c>
      <c r="D56" s="351">
        <v>3</v>
      </c>
      <c r="E56" s="351">
        <v>95</v>
      </c>
      <c r="F56" s="492">
        <v>85</v>
      </c>
      <c r="G56" s="135"/>
    </row>
    <row r="57" spans="1:7" ht="15.6">
      <c r="A57" s="366" t="s">
        <v>247</v>
      </c>
      <c r="B57" s="392">
        <v>0.95</v>
      </c>
      <c r="C57" s="920" t="s">
        <v>264</v>
      </c>
      <c r="D57" s="351">
        <v>3</v>
      </c>
      <c r="E57" s="351">
        <v>90</v>
      </c>
      <c r="F57" s="492">
        <v>85</v>
      </c>
      <c r="G57" s="135"/>
    </row>
    <row r="58" spans="1:7" ht="15.6">
      <c r="A58" s="366" t="s">
        <v>249</v>
      </c>
      <c r="B58" s="392">
        <v>0.95</v>
      </c>
      <c r="C58" s="920" t="s">
        <v>264</v>
      </c>
      <c r="D58" s="351">
        <v>2</v>
      </c>
      <c r="E58" s="351">
        <v>90</v>
      </c>
      <c r="F58" s="492">
        <v>90</v>
      </c>
      <c r="G58" s="135"/>
    </row>
    <row r="59" spans="1:7" ht="15.6">
      <c r="A59" s="366" t="s">
        <v>267</v>
      </c>
      <c r="B59" s="392">
        <v>0.95</v>
      </c>
      <c r="C59" s="920" t="s">
        <v>134</v>
      </c>
      <c r="D59" s="351">
        <v>2</v>
      </c>
      <c r="E59" s="351">
        <v>95</v>
      </c>
      <c r="F59" s="492">
        <v>90</v>
      </c>
      <c r="G59" s="135"/>
    </row>
    <row r="60" spans="1:7" ht="15.6">
      <c r="A60" s="371" t="s">
        <v>265</v>
      </c>
      <c r="B60" s="392">
        <v>0.85</v>
      </c>
      <c r="C60" s="920" t="s">
        <v>256</v>
      </c>
      <c r="D60" s="351">
        <v>1</v>
      </c>
      <c r="E60" s="351">
        <v>100</v>
      </c>
      <c r="F60" s="492">
        <v>85</v>
      </c>
      <c r="G60" s="135"/>
    </row>
    <row r="61" spans="1:7" ht="16.2" thickBot="1">
      <c r="A61" s="372" t="s">
        <v>251</v>
      </c>
      <c r="B61" s="394">
        <v>0.85</v>
      </c>
      <c r="C61" s="923" t="s">
        <v>134</v>
      </c>
      <c r="D61" s="499">
        <v>2</v>
      </c>
      <c r="E61" s="499">
        <v>100</v>
      </c>
      <c r="F61" s="500">
        <v>95</v>
      </c>
    </row>
    <row r="62" spans="1:7" ht="16.2" thickBot="1">
      <c r="A62" s="255" t="s">
        <v>1</v>
      </c>
      <c r="B62" s="217">
        <f>AVERAGE(B42:B61)</f>
        <v>0.92749999999999999</v>
      </c>
      <c r="C62" s="218" t="s">
        <v>565</v>
      </c>
      <c r="D62" s="219">
        <f>AVERAGE(D42:D61)</f>
        <v>2.1</v>
      </c>
      <c r="E62" s="220">
        <f>AVERAGE(E42:E61)</f>
        <v>91.5</v>
      </c>
      <c r="F62" s="220">
        <f>AVERAGE(F42:F61)</f>
        <v>87.25</v>
      </c>
    </row>
    <row r="63" spans="1:7" ht="13.8">
      <c r="A63" s="156" t="s">
        <v>564</v>
      </c>
    </row>
    <row r="65" spans="1:6" ht="15.6">
      <c r="A65" s="150" t="s">
        <v>489</v>
      </c>
      <c r="B65" s="225"/>
      <c r="C65" s="225"/>
      <c r="D65" s="225"/>
      <c r="E65" s="225"/>
      <c r="F65" s="225"/>
    </row>
    <row r="66" spans="1:6" ht="16.2" thickBot="1">
      <c r="A66" s="150" t="s">
        <v>498</v>
      </c>
      <c r="B66" s="252"/>
      <c r="C66" s="252"/>
      <c r="D66" s="151"/>
      <c r="E66" s="151"/>
      <c r="F66" s="151"/>
    </row>
    <row r="67" spans="1:6" ht="31.2">
      <c r="A67" s="253" t="s">
        <v>40</v>
      </c>
      <c r="B67" s="214" t="s">
        <v>14</v>
      </c>
      <c r="C67" s="214" t="s">
        <v>260</v>
      </c>
      <c r="D67" s="215" t="s">
        <v>261</v>
      </c>
      <c r="E67" s="215" t="s">
        <v>262</v>
      </c>
      <c r="F67" s="216" t="s">
        <v>263</v>
      </c>
    </row>
    <row r="68" spans="1:6" ht="15.6">
      <c r="A68" s="344" t="s">
        <v>503</v>
      </c>
      <c r="B68" s="510">
        <v>0.85</v>
      </c>
      <c r="C68" s="351" t="s">
        <v>134</v>
      </c>
      <c r="D68" s="351">
        <v>1</v>
      </c>
      <c r="E68" s="351">
        <v>100</v>
      </c>
      <c r="F68" s="492">
        <v>95</v>
      </c>
    </row>
    <row r="69" spans="1:6" ht="15.6">
      <c r="A69" s="344" t="s">
        <v>506</v>
      </c>
      <c r="B69" s="510">
        <v>0.9</v>
      </c>
      <c r="C69" s="351" t="s">
        <v>134</v>
      </c>
      <c r="D69" s="351">
        <v>2</v>
      </c>
      <c r="E69" s="351">
        <v>100</v>
      </c>
      <c r="F69" s="492">
        <v>85</v>
      </c>
    </row>
    <row r="70" spans="1:6" ht="15.6">
      <c r="A70" s="365" t="s">
        <v>508</v>
      </c>
      <c r="B70" s="510">
        <v>1</v>
      </c>
      <c r="C70" s="351" t="s">
        <v>134</v>
      </c>
      <c r="D70" s="351">
        <v>2</v>
      </c>
      <c r="E70" s="351">
        <v>60</v>
      </c>
      <c r="F70" s="492">
        <v>85</v>
      </c>
    </row>
    <row r="71" spans="1:6" ht="15.6">
      <c r="A71" s="365" t="s">
        <v>511</v>
      </c>
      <c r="B71" s="510">
        <v>0.95</v>
      </c>
      <c r="C71" s="351" t="s">
        <v>264</v>
      </c>
      <c r="D71" s="351">
        <v>2</v>
      </c>
      <c r="E71" s="351">
        <v>60</v>
      </c>
      <c r="F71" s="492">
        <v>95</v>
      </c>
    </row>
    <row r="72" spans="1:6" ht="15.6">
      <c r="A72" s="632" t="s">
        <v>525</v>
      </c>
      <c r="B72" s="510">
        <v>0.85</v>
      </c>
      <c r="C72" s="351" t="s">
        <v>134</v>
      </c>
      <c r="D72" s="351">
        <v>2</v>
      </c>
      <c r="E72" s="351">
        <v>15</v>
      </c>
      <c r="F72" s="492">
        <v>85</v>
      </c>
    </row>
    <row r="73" spans="1:6" ht="15.6">
      <c r="A73" s="632" t="s">
        <v>526</v>
      </c>
      <c r="B73" s="510">
        <v>0.85</v>
      </c>
      <c r="C73" s="351" t="s">
        <v>264</v>
      </c>
      <c r="D73" s="351">
        <v>2</v>
      </c>
      <c r="E73" s="351">
        <v>100</v>
      </c>
      <c r="F73" s="492">
        <v>90</v>
      </c>
    </row>
    <row r="74" spans="1:6" ht="15.6">
      <c r="A74" s="711" t="s">
        <v>531</v>
      </c>
      <c r="B74" s="521">
        <v>0.9</v>
      </c>
      <c r="C74" s="789" t="s">
        <v>134</v>
      </c>
      <c r="D74" s="789">
        <v>2</v>
      </c>
      <c r="E74" s="789">
        <v>10</v>
      </c>
      <c r="F74" s="790">
        <v>80</v>
      </c>
    </row>
    <row r="75" spans="1:6" ht="16.2" thickBot="1">
      <c r="A75" s="353" t="s">
        <v>522</v>
      </c>
      <c r="B75" s="617">
        <v>0.85</v>
      </c>
      <c r="C75" s="499" t="s">
        <v>264</v>
      </c>
      <c r="D75" s="499">
        <v>2</v>
      </c>
      <c r="E75" s="499">
        <v>45</v>
      </c>
      <c r="F75" s="500">
        <v>90</v>
      </c>
    </row>
    <row r="76" spans="1:6" ht="16.2" thickBot="1">
      <c r="A76" s="255" t="s">
        <v>1</v>
      </c>
      <c r="B76" s="686">
        <f>AVERAGE(B68:B75)</f>
        <v>0.89374999999999993</v>
      </c>
      <c r="C76" s="219" t="s">
        <v>134</v>
      </c>
      <c r="D76" s="687">
        <f>AVERAGE(D68:D75)</f>
        <v>1.875</v>
      </c>
      <c r="E76" s="220">
        <f>AVERAGE(E68:E75)</f>
        <v>61.25</v>
      </c>
      <c r="F76" s="221">
        <f>AVERAGE(F68:F75)</f>
        <v>88.125</v>
      </c>
    </row>
    <row r="77" spans="1:6" ht="13.8">
      <c r="A77" s="156" t="s">
        <v>564</v>
      </c>
      <c r="B77" s="688"/>
      <c r="C77" s="135"/>
      <c r="D77" s="135"/>
      <c r="E77" s="135"/>
      <c r="F77" s="135"/>
    </row>
  </sheetData>
  <pageMargins left="1.69" right="0.79" top="0.71" bottom="0.3" header="0.64" footer="0.3"/>
  <pageSetup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7"/>
  <dimension ref="A1:A23"/>
  <sheetViews>
    <sheetView topLeftCell="A12" workbookViewId="0">
      <selection activeCell="E9" sqref="E9"/>
    </sheetView>
  </sheetViews>
  <sheetFormatPr defaultRowHeight="13.2"/>
  <cols>
    <col min="1" max="1" width="82.21875" customWidth="1"/>
  </cols>
  <sheetData>
    <row r="1" spans="1:1" ht="15.6">
      <c r="A1" s="98" t="s">
        <v>580</v>
      </c>
    </row>
    <row r="2" spans="1:1" ht="15.6">
      <c r="A2" s="1" t="s">
        <v>308</v>
      </c>
    </row>
    <row r="3" spans="1:1" ht="16.2">
      <c r="A3" s="136" t="s">
        <v>302</v>
      </c>
    </row>
    <row r="4" spans="1:1" ht="15.6">
      <c r="A4" s="1" t="s">
        <v>21</v>
      </c>
    </row>
    <row r="5" spans="1:1" ht="15.6">
      <c r="A5" s="1"/>
    </row>
    <row r="6" spans="1:1" ht="16.2">
      <c r="A6" s="152" t="s">
        <v>259</v>
      </c>
    </row>
    <row r="8" spans="1:1" ht="16.2" thickBot="1">
      <c r="A8" s="7" t="s">
        <v>14</v>
      </c>
    </row>
    <row r="9" spans="1:1" ht="125.4" thickBot="1">
      <c r="A9" s="159" t="s">
        <v>323</v>
      </c>
    </row>
    <row r="10" spans="1:1" ht="15">
      <c r="A10" s="160"/>
    </row>
    <row r="11" spans="1:1" ht="16.2" thickBot="1">
      <c r="A11" s="7" t="s">
        <v>260</v>
      </c>
    </row>
    <row r="12" spans="1:1" ht="31.8" thickBot="1">
      <c r="A12" s="159" t="s">
        <v>324</v>
      </c>
    </row>
    <row r="13" spans="1:1" ht="15">
      <c r="A13" s="160"/>
    </row>
    <row r="14" spans="1:1" ht="16.2" thickBot="1">
      <c r="A14" s="7" t="s">
        <v>272</v>
      </c>
    </row>
    <row r="15" spans="1:1" ht="78.599999999999994" thickBot="1">
      <c r="A15" s="159" t="s">
        <v>325</v>
      </c>
    </row>
    <row r="16" spans="1:1" ht="15">
      <c r="A16" s="160"/>
    </row>
    <row r="17" spans="1:1" ht="16.2" thickBot="1">
      <c r="A17" s="7" t="s">
        <v>262</v>
      </c>
    </row>
    <row r="18" spans="1:1" ht="94.2" thickBot="1">
      <c r="A18" s="161" t="s">
        <v>326</v>
      </c>
    </row>
    <row r="19" spans="1:1" ht="15">
      <c r="A19" s="160"/>
    </row>
    <row r="20" spans="1:1" ht="16.2" thickBot="1">
      <c r="A20" s="7" t="s">
        <v>263</v>
      </c>
    </row>
    <row r="21" spans="1:1" ht="47.4" thickBot="1">
      <c r="A21" s="159" t="s">
        <v>327</v>
      </c>
    </row>
    <row r="22" spans="1:1" ht="15">
      <c r="A22" s="160"/>
    </row>
    <row r="23" spans="1:1">
      <c r="A23" s="4" t="s">
        <v>273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3A3A-FFFF-4A68-9FA1-3D2E614141D8}">
  <sheetPr syncVertical="1" syncRef="A12" transitionEvaluation="1">
    <pageSetUpPr fitToPage="1"/>
  </sheetPr>
  <dimension ref="B1:T44"/>
  <sheetViews>
    <sheetView showGridLines="0" topLeftCell="A12" workbookViewId="0">
      <selection activeCell="H33" sqref="H32:H33"/>
    </sheetView>
  </sheetViews>
  <sheetFormatPr defaultColWidth="9.77734375" defaultRowHeight="12.6"/>
  <cols>
    <col min="1" max="1" width="6" style="8" customWidth="1"/>
    <col min="2" max="2" width="27.21875" style="8" customWidth="1"/>
    <col min="3" max="3" width="16.5546875" style="8" customWidth="1"/>
    <col min="4" max="4" width="16.44140625" style="8" customWidth="1"/>
    <col min="5" max="5" width="6.109375" style="8" customWidth="1"/>
    <col min="6" max="16384" width="9.77734375" style="8"/>
  </cols>
  <sheetData>
    <row r="1" spans="2:20" ht="15.6">
      <c r="E1" s="98" t="s">
        <v>580</v>
      </c>
    </row>
    <row r="2" spans="2:20" ht="15.6">
      <c r="E2" s="1" t="s">
        <v>309</v>
      </c>
    </row>
    <row r="3" spans="2:20" ht="15.6">
      <c r="E3" s="457" t="s">
        <v>381</v>
      </c>
    </row>
    <row r="4" spans="2:20" ht="15.6">
      <c r="E4" s="1" t="s">
        <v>39</v>
      </c>
    </row>
    <row r="5" spans="2:20" s="9" customFormat="1" ht="13.2"/>
    <row r="6" spans="2:20" s="9" customFormat="1" ht="15.6">
      <c r="B6" s="11" t="s">
        <v>309</v>
      </c>
      <c r="C6" s="10"/>
      <c r="D6" s="10"/>
      <c r="E6" s="10"/>
    </row>
    <row r="7" spans="2:20" s="9" customFormat="1" ht="15.6">
      <c r="B7" s="52" t="s">
        <v>578</v>
      </c>
      <c r="C7" s="10"/>
      <c r="D7" s="10"/>
      <c r="E7" s="10"/>
    </row>
    <row r="8" spans="2:20" ht="15.6">
      <c r="B8" s="11"/>
      <c r="C8" s="11"/>
      <c r="D8" s="11"/>
      <c r="E8" s="11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</row>
    <row r="9" spans="2:20" ht="15.6">
      <c r="B9" s="11" t="s">
        <v>120</v>
      </c>
      <c r="C9" s="11"/>
      <c r="D9" s="11"/>
      <c r="E9" s="11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</row>
    <row r="10" spans="2:20" ht="15.6">
      <c r="B10" s="52" t="s">
        <v>589</v>
      </c>
      <c r="C10" s="11"/>
      <c r="D10" s="11"/>
      <c r="E10" s="11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</row>
    <row r="11" spans="2:20" ht="16.2" thickBot="1">
      <c r="B11" s="52" t="s">
        <v>587</v>
      </c>
      <c r="C11" s="11"/>
      <c r="D11" s="11"/>
      <c r="E11" s="11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</row>
    <row r="12" spans="2:20" ht="15.6">
      <c r="B12" s="280"/>
      <c r="C12" s="281" t="s">
        <v>320</v>
      </c>
      <c r="D12" s="282" t="s">
        <v>321</v>
      </c>
      <c r="E12" s="279"/>
    </row>
    <row r="13" spans="2:20" ht="16.2" thickBot="1">
      <c r="B13" s="822" t="s">
        <v>322</v>
      </c>
      <c r="C13" s="823" t="s">
        <v>375</v>
      </c>
      <c r="D13" s="824" t="s">
        <v>11</v>
      </c>
      <c r="E13" s="279"/>
    </row>
    <row r="14" spans="2:20" ht="15.6">
      <c r="B14" s="819" t="s">
        <v>581</v>
      </c>
      <c r="C14" s="820">
        <v>1.8100000000000002E-2</v>
      </c>
      <c r="D14" s="893">
        <v>5.0700000000000002E-2</v>
      </c>
      <c r="E14" s="279"/>
      <c r="T14" s="649">
        <f>50.5/50</f>
        <v>1.01</v>
      </c>
    </row>
    <row r="15" spans="2:20" ht="15.6">
      <c r="B15" s="794" t="s">
        <v>377</v>
      </c>
      <c r="C15" s="791">
        <v>0.4819</v>
      </c>
      <c r="D15" s="897">
        <v>5.2699999999999997E-2</v>
      </c>
      <c r="Q15" s="887">
        <f>C15+C14</f>
        <v>0.5</v>
      </c>
    </row>
    <row r="16" spans="2:20" ht="15.6">
      <c r="B16" s="795" t="s">
        <v>378</v>
      </c>
      <c r="C16" s="792">
        <v>0.5</v>
      </c>
      <c r="D16" s="894"/>
      <c r="E16" s="279"/>
    </row>
    <row r="17" spans="2:20" ht="16.2" thickBot="1">
      <c r="B17" s="459" t="s">
        <v>379</v>
      </c>
      <c r="C17" s="797">
        <f>SUM(C14:C16)</f>
        <v>1</v>
      </c>
      <c r="D17" s="895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</row>
    <row r="18" spans="2:20" ht="15.6">
      <c r="B18" s="527"/>
      <c r="C18" s="527"/>
      <c r="D18" s="527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</row>
    <row r="19" spans="2:20" ht="16.2" thickBot="1">
      <c r="B19" s="52" t="s">
        <v>588</v>
      </c>
      <c r="C19" s="527"/>
      <c r="D19" s="527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</row>
    <row r="20" spans="2:20" ht="15.6">
      <c r="B20" s="280"/>
      <c r="C20" s="281" t="s">
        <v>320</v>
      </c>
      <c r="D20" s="282" t="s">
        <v>321</v>
      </c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</row>
    <row r="21" spans="2:20" ht="16.2" thickBot="1">
      <c r="B21" s="822" t="s">
        <v>322</v>
      </c>
      <c r="C21" s="823" t="s">
        <v>375</v>
      </c>
      <c r="D21" s="824" t="s">
        <v>11</v>
      </c>
      <c r="F21" s="648"/>
      <c r="G21" s="648"/>
      <c r="H21" s="648"/>
      <c r="I21" s="648"/>
      <c r="J21" s="648"/>
      <c r="K21" s="648"/>
      <c r="L21" s="648"/>
      <c r="M21" s="648"/>
      <c r="N21" s="648"/>
      <c r="O21" s="648"/>
      <c r="P21" s="648"/>
      <c r="T21" s="649"/>
    </row>
    <row r="22" spans="2:20" ht="15.6">
      <c r="B22" s="819" t="s">
        <v>581</v>
      </c>
      <c r="C22" s="820">
        <v>1.1900000000000001E-2</v>
      </c>
      <c r="D22" s="893">
        <v>4.0800000000000003E-2</v>
      </c>
      <c r="F22" s="648"/>
      <c r="G22" s="648"/>
      <c r="H22" s="648"/>
      <c r="I22" s="648"/>
      <c r="J22" s="648"/>
      <c r="K22" s="648"/>
      <c r="L22" s="648"/>
      <c r="M22" s="648"/>
      <c r="N22" s="648"/>
      <c r="O22" s="648"/>
      <c r="P22" s="648"/>
      <c r="T22" s="649"/>
    </row>
    <row r="23" spans="2:20" ht="15.6">
      <c r="B23" s="794" t="s">
        <v>377</v>
      </c>
      <c r="C23" s="791">
        <v>0.47810000000000002</v>
      </c>
      <c r="D23" s="897">
        <v>5.3600000000000002E-2</v>
      </c>
      <c r="F23" s="648"/>
      <c r="G23" s="648"/>
      <c r="H23" s="648"/>
      <c r="I23" s="648"/>
      <c r="J23" s="648"/>
      <c r="K23" s="648"/>
      <c r="L23" s="648"/>
      <c r="M23" s="648"/>
      <c r="N23" s="648"/>
      <c r="O23" s="648"/>
      <c r="P23" s="648"/>
      <c r="T23" s="649"/>
    </row>
    <row r="24" spans="2:20" ht="15.6">
      <c r="B24" s="795" t="s">
        <v>378</v>
      </c>
      <c r="C24" s="792">
        <v>0.51</v>
      </c>
      <c r="D24" s="894"/>
    </row>
    <row r="25" spans="2:20" ht="16.2" thickBot="1">
      <c r="B25" s="459" t="s">
        <v>379</v>
      </c>
      <c r="C25" s="797">
        <f>SUM(C22:C24)</f>
        <v>1</v>
      </c>
      <c r="D25" s="895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</row>
    <row r="26" spans="2:20" ht="15.6">
      <c r="B26" s="888"/>
      <c r="C26" s="889"/>
      <c r="D26" s="890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</row>
    <row r="27" spans="2:20" ht="15.6">
      <c r="B27" s="11" t="s">
        <v>121</v>
      </c>
      <c r="C27" s="891"/>
      <c r="D27" s="892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</row>
    <row r="28" spans="2:20" ht="16.2" thickBot="1">
      <c r="B28" s="926" t="s">
        <v>590</v>
      </c>
      <c r="C28" s="891"/>
      <c r="D28" s="892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</row>
    <row r="29" spans="2:20" ht="15.6">
      <c r="B29" s="280"/>
      <c r="C29" s="281" t="s">
        <v>320</v>
      </c>
      <c r="D29" s="282" t="s">
        <v>321</v>
      </c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</row>
    <row r="30" spans="2:20" ht="16.2" thickBot="1">
      <c r="B30" s="822" t="s">
        <v>322</v>
      </c>
      <c r="C30" s="823" t="s">
        <v>375</v>
      </c>
      <c r="D30" s="824" t="s">
        <v>11</v>
      </c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</row>
    <row r="31" spans="2:20" ht="15.6">
      <c r="B31" s="819" t="s">
        <v>581</v>
      </c>
      <c r="C31" s="820">
        <f>AVERAGE(C22,C14)</f>
        <v>1.5000000000000001E-2</v>
      </c>
      <c r="D31" s="893">
        <f>AVERAGE(D22,D14)</f>
        <v>4.5749999999999999E-2</v>
      </c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>
        <f>50/50.5</f>
        <v>0.99009900990099009</v>
      </c>
      <c r="R31" s="279"/>
    </row>
    <row r="32" spans="2:20" ht="15.6">
      <c r="B32" s="794" t="s">
        <v>377</v>
      </c>
      <c r="C32" s="820">
        <f>AVERAGE(C23,C15)</f>
        <v>0.48</v>
      </c>
      <c r="D32" s="893">
        <f>AVERAGE(D23,D15)</f>
        <v>5.3150000000000003E-2</v>
      </c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</row>
    <row r="33" spans="2:18" ht="15.6">
      <c r="B33" s="795" t="s">
        <v>378</v>
      </c>
      <c r="C33" s="896">
        <f>AVERAGE(C24,C16)</f>
        <v>0.505</v>
      </c>
      <c r="D33" s="894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</row>
    <row r="34" spans="2:18" ht="16.2" thickBot="1">
      <c r="B34" s="459" t="s">
        <v>379</v>
      </c>
      <c r="C34" s="797">
        <f>SUM(C31:C33)</f>
        <v>1</v>
      </c>
      <c r="D34" s="895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</row>
    <row r="35" spans="2:18" ht="15.6">
      <c r="B35" s="888"/>
      <c r="C35" s="889"/>
      <c r="D35" s="890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</row>
    <row r="36" spans="2:18" ht="15.6">
      <c r="B36" s="11" t="s">
        <v>489</v>
      </c>
      <c r="C36" s="891"/>
      <c r="D36" s="892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</row>
    <row r="37" spans="2:18" ht="15.6">
      <c r="B37" s="52" t="s">
        <v>591</v>
      </c>
      <c r="C37" s="891"/>
      <c r="D37" s="892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</row>
    <row r="38" spans="2:18" ht="16.2" thickBot="1">
      <c r="B38" s="10" t="s">
        <v>592</v>
      </c>
      <c r="C38" s="10"/>
      <c r="D38" s="10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</row>
    <row r="39" spans="2:18" ht="15.6">
      <c r="B39" s="280"/>
      <c r="C39" s="281" t="s">
        <v>320</v>
      </c>
      <c r="D39" s="282" t="s">
        <v>321</v>
      </c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</row>
    <row r="40" spans="2:18" ht="16.2" thickBot="1">
      <c r="B40" s="822" t="s">
        <v>322</v>
      </c>
      <c r="C40" s="823" t="s">
        <v>375</v>
      </c>
      <c r="D40" s="824" t="s">
        <v>11</v>
      </c>
      <c r="E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>
        <f>51/49.5</f>
        <v>1.0303030303030303</v>
      </c>
    </row>
    <row r="41" spans="2:18" ht="15.6">
      <c r="B41" s="819" t="s">
        <v>581</v>
      </c>
      <c r="C41" s="820">
        <f>C31*1.030303</f>
        <v>1.5454545E-2</v>
      </c>
      <c r="D41" s="893">
        <f>AVERAGE(D31,D21)</f>
        <v>4.5749999999999999E-2</v>
      </c>
      <c r="E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</row>
    <row r="42" spans="2:18" ht="15.6">
      <c r="B42" s="794" t="s">
        <v>377</v>
      </c>
      <c r="C42" s="820">
        <f>C32*1.030303</f>
        <v>0.49454543999999995</v>
      </c>
      <c r="D42" s="893">
        <f>AVERAGE(D32,D22)</f>
        <v>4.6975000000000003E-2</v>
      </c>
      <c r="E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</row>
    <row r="43" spans="2:18" ht="15.6">
      <c r="B43" s="795" t="s">
        <v>378</v>
      </c>
      <c r="C43" s="896">
        <f>C33*0.970297</f>
        <v>0.48999998499999997</v>
      </c>
      <c r="D43" s="894"/>
      <c r="R43" s="8">
        <f>49/50.5</f>
        <v>0.97029702970297027</v>
      </c>
    </row>
    <row r="44" spans="2:18" ht="16.2" thickBot="1">
      <c r="B44" s="459" t="s">
        <v>379</v>
      </c>
      <c r="C44" s="797">
        <f>SUM(C41:C43)</f>
        <v>0.99999996999999996</v>
      </c>
      <c r="D44" s="895"/>
    </row>
  </sheetData>
  <pageMargins left="1.94" right="0.34" top="0.55000000000000004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D9A61-54D5-49FB-9357-0679C4994E31}">
  <sheetPr>
    <pageSetUpPr fitToPage="1"/>
  </sheetPr>
  <dimension ref="A1:J44"/>
  <sheetViews>
    <sheetView topLeftCell="F4" workbookViewId="0">
      <selection activeCell="K4" sqref="K1:Q1048576"/>
    </sheetView>
  </sheetViews>
  <sheetFormatPr defaultRowHeight="13.2"/>
  <cols>
    <col min="2" max="3" width="13" customWidth="1"/>
    <col min="4" max="4" width="7.21875" customWidth="1"/>
    <col min="8" max="8" width="19.5546875" customWidth="1"/>
    <col min="9" max="9" width="7.77734375" customWidth="1"/>
  </cols>
  <sheetData>
    <row r="1" spans="1:10" ht="15.6">
      <c r="A1" s="7"/>
      <c r="I1" s="12" t="s">
        <v>580</v>
      </c>
    </row>
    <row r="2" spans="1:10" ht="15.6">
      <c r="A2" s="3"/>
      <c r="I2" s="1" t="s">
        <v>310</v>
      </c>
    </row>
    <row r="3" spans="1:10" ht="15.6">
      <c r="A3" s="3"/>
      <c r="I3" s="1" t="s">
        <v>127</v>
      </c>
    </row>
    <row r="4" spans="1:10" ht="15.6">
      <c r="A4" s="7"/>
      <c r="B4" s="7"/>
      <c r="C4" s="7"/>
      <c r="D4" s="7"/>
      <c r="E4" s="7"/>
      <c r="F4" s="7"/>
      <c r="G4" s="7"/>
      <c r="H4" s="7"/>
      <c r="I4" s="87" t="s">
        <v>158</v>
      </c>
    </row>
    <row r="5" spans="1:10" ht="15.6">
      <c r="A5" s="7"/>
      <c r="B5" s="7"/>
      <c r="C5" s="7"/>
      <c r="D5" s="7"/>
      <c r="E5" s="7"/>
      <c r="F5" s="7"/>
      <c r="G5" s="7"/>
      <c r="H5" s="7"/>
      <c r="I5" s="7"/>
    </row>
    <row r="6" spans="1:10" ht="15.6">
      <c r="A6" s="7"/>
      <c r="B6" s="7"/>
      <c r="C6" s="7"/>
      <c r="D6" s="7"/>
      <c r="E6" s="7"/>
      <c r="F6" s="7"/>
      <c r="G6" s="7"/>
      <c r="H6" s="7"/>
      <c r="I6" s="7"/>
    </row>
    <row r="7" spans="1:10" ht="15.6">
      <c r="A7" s="7"/>
      <c r="B7" s="7"/>
      <c r="C7" s="7"/>
      <c r="D7" s="7"/>
      <c r="E7" s="7"/>
      <c r="F7" s="7"/>
      <c r="G7" s="7"/>
      <c r="H7" s="7"/>
      <c r="I7" s="7"/>
    </row>
    <row r="8" spans="1:10" ht="15.6">
      <c r="A8" s="7"/>
      <c r="B8" s="7"/>
      <c r="C8" s="7"/>
      <c r="D8" s="11" t="s">
        <v>310</v>
      </c>
      <c r="E8" s="5"/>
      <c r="F8" s="5"/>
      <c r="G8" s="5"/>
      <c r="H8" s="5"/>
      <c r="I8" s="7"/>
    </row>
    <row r="9" spans="1:10" ht="15.6">
      <c r="A9" s="7"/>
      <c r="B9" s="7"/>
      <c r="C9" s="7"/>
      <c r="D9" s="11"/>
      <c r="E9" s="5"/>
      <c r="F9" s="5"/>
      <c r="G9" s="5"/>
      <c r="H9" s="5"/>
      <c r="I9" s="7"/>
    </row>
    <row r="10" spans="1:10" ht="15.6">
      <c r="A10" s="7"/>
      <c r="B10" s="7"/>
      <c r="C10" s="7"/>
      <c r="D10" s="5" t="s">
        <v>578</v>
      </c>
      <c r="E10" s="5"/>
      <c r="F10" s="5"/>
      <c r="G10" s="5"/>
      <c r="H10" s="5"/>
      <c r="I10" s="7"/>
    </row>
    <row r="11" spans="1:10" ht="15.6">
      <c r="A11" s="7"/>
      <c r="B11" s="7"/>
      <c r="C11" s="7"/>
      <c r="D11" s="5" t="s">
        <v>55</v>
      </c>
      <c r="E11" s="5"/>
      <c r="F11" s="5"/>
      <c r="G11" s="5"/>
      <c r="H11" s="5"/>
      <c r="I11" s="826"/>
      <c r="J11" s="135"/>
    </row>
    <row r="12" spans="1:10" ht="15.6">
      <c r="A12" s="7"/>
      <c r="B12" s="7"/>
      <c r="C12" s="7"/>
      <c r="D12" s="5"/>
      <c r="E12" s="5"/>
      <c r="F12" s="5"/>
      <c r="G12" s="5"/>
      <c r="H12" s="5"/>
      <c r="I12" s="826"/>
      <c r="J12" s="135"/>
    </row>
    <row r="13" spans="1:10" ht="15.6">
      <c r="A13" s="7"/>
      <c r="B13" s="7"/>
      <c r="C13" s="7"/>
      <c r="D13" s="28" t="s">
        <v>120</v>
      </c>
      <c r="E13" s="5"/>
      <c r="F13" s="5"/>
      <c r="G13" s="5"/>
      <c r="H13" s="5"/>
      <c r="I13" s="826"/>
      <c r="J13" s="135"/>
    </row>
    <row r="14" spans="1:10" ht="16.2" thickBot="1">
      <c r="D14" s="28" t="s">
        <v>231</v>
      </c>
      <c r="E14" s="5"/>
      <c r="F14" s="5"/>
      <c r="G14" s="5"/>
      <c r="H14" s="5"/>
      <c r="I14" s="135"/>
      <c r="J14" s="135"/>
    </row>
    <row r="15" spans="1:10" ht="15.6">
      <c r="D15" s="14" t="s">
        <v>15</v>
      </c>
      <c r="E15" s="15"/>
      <c r="F15" s="15"/>
      <c r="G15" s="15"/>
      <c r="H15" s="16">
        <v>4.0500000000000001E-2</v>
      </c>
      <c r="I15" s="135"/>
      <c r="J15" s="135"/>
    </row>
    <row r="16" spans="1:10" ht="15.6">
      <c r="D16" s="17"/>
      <c r="E16" s="7" t="s">
        <v>16</v>
      </c>
      <c r="F16" s="7"/>
      <c r="G16" s="12"/>
      <c r="H16" s="182">
        <f>1+0.5*H18</f>
        <v>1.0287500000000001</v>
      </c>
      <c r="I16" s="135"/>
      <c r="J16" s="135"/>
    </row>
    <row r="17" spans="4:10" ht="15.6">
      <c r="D17" s="17" t="s">
        <v>17</v>
      </c>
      <c r="E17" s="7"/>
      <c r="F17" s="7"/>
      <c r="G17" s="7"/>
      <c r="H17" s="183">
        <f>H15*H16</f>
        <v>4.1664375000000003E-2</v>
      </c>
      <c r="I17" s="135"/>
      <c r="J17" s="135"/>
    </row>
    <row r="18" spans="4:10" ht="16.2" thickBot="1">
      <c r="D18" s="17" t="s">
        <v>41</v>
      </c>
      <c r="E18" s="7"/>
      <c r="F18" s="7"/>
      <c r="G18" s="7"/>
      <c r="H18" s="184">
        <v>5.7500000000000002E-2</v>
      </c>
      <c r="I18" s="135"/>
      <c r="J18" s="827"/>
    </row>
    <row r="19" spans="4:10" ht="16.2" thickBot="1">
      <c r="D19" s="32" t="s">
        <v>18</v>
      </c>
      <c r="E19" s="33"/>
      <c r="F19" s="33"/>
      <c r="G19" s="33"/>
      <c r="H19" s="185">
        <f>H17+H18</f>
        <v>9.9164374999999999E-2</v>
      </c>
      <c r="I19" s="828"/>
      <c r="J19" s="829"/>
    </row>
    <row r="20" spans="4:10" ht="15.6">
      <c r="D20" s="7" t="s">
        <v>596</v>
      </c>
      <c r="E20" s="7"/>
      <c r="F20" s="7"/>
      <c r="G20" s="7"/>
      <c r="H20" s="7"/>
      <c r="I20" s="135"/>
      <c r="J20" s="828"/>
    </row>
    <row r="21" spans="4:10" ht="15.6">
      <c r="D21" s="7" t="s">
        <v>203</v>
      </c>
      <c r="E21" s="7"/>
      <c r="F21" s="7"/>
      <c r="G21" s="7"/>
      <c r="H21" s="7"/>
      <c r="I21" s="135"/>
      <c r="J21" s="135"/>
    </row>
    <row r="22" spans="4:10" ht="15.6">
      <c r="D22" s="7" t="s">
        <v>597</v>
      </c>
      <c r="E22" s="7"/>
      <c r="F22" s="7"/>
      <c r="G22" s="7"/>
      <c r="H22" s="7"/>
      <c r="I22" s="135"/>
      <c r="J22" s="135"/>
    </row>
    <row r="23" spans="4:10">
      <c r="I23" s="135"/>
      <c r="J23" s="135"/>
    </row>
    <row r="24" spans="4:10" ht="15.6">
      <c r="D24" s="28" t="s">
        <v>121</v>
      </c>
      <c r="E24" s="5"/>
      <c r="F24" s="5"/>
      <c r="G24" s="5"/>
      <c r="H24" s="5"/>
    </row>
    <row r="25" spans="4:10" ht="16.2" thickBot="1">
      <c r="D25" s="28" t="s">
        <v>543</v>
      </c>
      <c r="E25" s="5"/>
      <c r="F25" s="5"/>
      <c r="G25" s="5"/>
      <c r="H25" s="5"/>
    </row>
    <row r="26" spans="4:10" ht="15.6">
      <c r="D26" s="14" t="s">
        <v>15</v>
      </c>
      <c r="E26" s="15"/>
      <c r="F26" s="15"/>
      <c r="G26" s="15"/>
      <c r="H26" s="16">
        <v>4.0500000000000001E-2</v>
      </c>
    </row>
    <row r="27" spans="4:10" ht="15.6">
      <c r="D27" s="17"/>
      <c r="E27" s="7" t="s">
        <v>16</v>
      </c>
      <c r="F27" s="7"/>
      <c r="G27" s="12"/>
      <c r="H27" s="182">
        <f>1+0.5*H29</f>
        <v>1.0285</v>
      </c>
    </row>
    <row r="28" spans="4:10" ht="15.6">
      <c r="D28" s="17" t="s">
        <v>17</v>
      </c>
      <c r="E28" s="7"/>
      <c r="F28" s="7"/>
      <c r="G28" s="7"/>
      <c r="H28" s="183">
        <f>H26*H27</f>
        <v>4.1654249999999997E-2</v>
      </c>
    </row>
    <row r="29" spans="4:10" ht="16.2" thickBot="1">
      <c r="D29" s="17" t="s">
        <v>41</v>
      </c>
      <c r="E29" s="7"/>
      <c r="F29" s="7"/>
      <c r="G29" s="7"/>
      <c r="H29" s="184">
        <v>5.7000000000000002E-2</v>
      </c>
    </row>
    <row r="30" spans="4:10" ht="16.2" thickBot="1">
      <c r="D30" s="32" t="s">
        <v>18</v>
      </c>
      <c r="E30" s="33"/>
      <c r="F30" s="33"/>
      <c r="G30" s="33"/>
      <c r="H30" s="185">
        <f>H28+H29</f>
        <v>9.8654249999999999E-2</v>
      </c>
      <c r="I30" s="155"/>
    </row>
    <row r="31" spans="4:10" ht="15.6">
      <c r="D31" s="7" t="s">
        <v>596</v>
      </c>
      <c r="E31" s="7"/>
      <c r="F31" s="7"/>
      <c r="G31" s="7"/>
      <c r="H31" s="7"/>
    </row>
    <row r="32" spans="4:10" ht="15.6">
      <c r="D32" s="7" t="s">
        <v>203</v>
      </c>
      <c r="E32" s="7"/>
      <c r="F32" s="7"/>
      <c r="G32" s="7"/>
      <c r="H32" s="7"/>
    </row>
    <row r="33" spans="4:8" ht="15.6">
      <c r="D33" s="7" t="s">
        <v>597</v>
      </c>
      <c r="E33" s="7"/>
      <c r="F33" s="7"/>
      <c r="G33" s="7"/>
      <c r="H33" s="7"/>
    </row>
    <row r="35" spans="4:8" ht="15.6">
      <c r="D35" s="28" t="s">
        <v>489</v>
      </c>
      <c r="E35" s="5"/>
      <c r="F35" s="5"/>
      <c r="G35" s="5"/>
      <c r="H35" s="5"/>
    </row>
    <row r="36" spans="4:8" ht="16.2" thickBot="1">
      <c r="D36" s="28" t="s">
        <v>498</v>
      </c>
      <c r="E36" s="5"/>
      <c r="F36" s="5"/>
      <c r="G36" s="5"/>
      <c r="H36" s="5"/>
    </row>
    <row r="37" spans="4:8" ht="15.6">
      <c r="D37" s="14" t="s">
        <v>15</v>
      </c>
      <c r="E37" s="15"/>
      <c r="F37" s="15"/>
      <c r="G37" s="15"/>
      <c r="H37" s="16">
        <v>3.7999999999999999E-2</v>
      </c>
    </row>
    <row r="38" spans="4:8" ht="15.6">
      <c r="D38" s="17"/>
      <c r="E38" s="7" t="s">
        <v>16</v>
      </c>
      <c r="F38" s="7"/>
      <c r="G38" s="12"/>
      <c r="H38" s="182">
        <f>1+0.5*H40</f>
        <v>1.0282500000000001</v>
      </c>
    </row>
    <row r="39" spans="4:8" ht="15.6">
      <c r="D39" s="17" t="s">
        <v>17</v>
      </c>
      <c r="E39" s="7"/>
      <c r="F39" s="7"/>
      <c r="G39" s="7"/>
      <c r="H39" s="183">
        <f>H37*H38</f>
        <v>3.9073500000000004E-2</v>
      </c>
    </row>
    <row r="40" spans="4:8" ht="16.2" thickBot="1">
      <c r="D40" s="17" t="s">
        <v>41</v>
      </c>
      <c r="E40" s="7"/>
      <c r="F40" s="7"/>
      <c r="G40" s="7"/>
      <c r="H40" s="184">
        <v>5.6500000000000002E-2</v>
      </c>
    </row>
    <row r="41" spans="4:8" ht="16.2" thickBot="1">
      <c r="D41" s="32" t="s">
        <v>18</v>
      </c>
      <c r="E41" s="33"/>
      <c r="F41" s="33"/>
      <c r="G41" s="33"/>
      <c r="H41" s="185">
        <f>H39+H40</f>
        <v>9.5573500000000006E-2</v>
      </c>
    </row>
    <row r="42" spans="4:8" ht="15.6">
      <c r="D42" s="7" t="s">
        <v>596</v>
      </c>
      <c r="E42" s="7"/>
      <c r="F42" s="7"/>
      <c r="G42" s="7"/>
      <c r="H42" s="7"/>
    </row>
    <row r="43" spans="4:8" ht="15.6">
      <c r="D43" s="7" t="s">
        <v>203</v>
      </c>
      <c r="E43" s="7"/>
      <c r="F43" s="7"/>
      <c r="G43" s="7"/>
      <c r="H43" s="7"/>
    </row>
    <row r="44" spans="4:8" ht="15.6">
      <c r="D44" s="7" t="s">
        <v>597</v>
      </c>
      <c r="E44" s="7"/>
      <c r="F44" s="7"/>
      <c r="G44" s="7"/>
      <c r="H44" s="7"/>
    </row>
  </sheetData>
  <pageMargins left="2.0399999999999996" right="0.75" top="0.56000000000000005" bottom="0.6399999999999999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4F5F6D-95FE-444B-B67F-C89E447DFEA9}"/>
</file>

<file path=customXml/itemProps2.xml><?xml version="1.0" encoding="utf-8"?>
<ds:datastoreItem xmlns:ds="http://schemas.openxmlformats.org/officeDocument/2006/customXml" ds:itemID="{731BE142-4F98-45AE-AABA-CE22C79B69E7}"/>
</file>

<file path=customXml/itemProps3.xml><?xml version="1.0" encoding="utf-8"?>
<ds:datastoreItem xmlns:ds="http://schemas.openxmlformats.org/officeDocument/2006/customXml" ds:itemID="{41D6A485-AE01-4011-A94E-E3B8827D90E4}"/>
</file>

<file path=customXml/itemProps4.xml><?xml version="1.0" encoding="utf-8"?>
<ds:datastoreItem xmlns:ds="http://schemas.openxmlformats.org/officeDocument/2006/customXml" ds:itemID="{E90C8392-2CEA-4DDF-B81B-D6F4D1C6BEAA}"/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15</vt:i4>
      </vt:variant>
    </vt:vector>
  </HeadingPairs>
  <TitlesOfParts>
    <vt:vector size="46" baseType="lpstr">
      <vt:lpstr>JRW-3.1  (2)</vt:lpstr>
      <vt:lpstr>JRW-4.1 </vt:lpstr>
      <vt:lpstr>JRW-4.2</vt:lpstr>
      <vt:lpstr>JRW-4.3</vt:lpstr>
      <vt:lpstr>JRW-5.1</vt:lpstr>
      <vt:lpstr>JRW-5.2</vt:lpstr>
      <vt:lpstr>JRW-5.3a</vt:lpstr>
      <vt:lpstr>jrw-6.1</vt:lpstr>
      <vt:lpstr>JRW-7.1a (2)</vt:lpstr>
      <vt:lpstr>JRW-7.2 (3)</vt:lpstr>
      <vt:lpstr>JRW-7.3 (2)</vt:lpstr>
      <vt:lpstr>JRW-7.4 (2)</vt:lpstr>
      <vt:lpstr>JRW-7.5 (3)</vt:lpstr>
      <vt:lpstr>JRW-7.6 (2)</vt:lpstr>
      <vt:lpstr>JRW-8.1a</vt:lpstr>
      <vt:lpstr>JRW-8.2</vt:lpstr>
      <vt:lpstr>JRW-8.3</vt:lpstr>
      <vt:lpstr>JRW-8.4a</vt:lpstr>
      <vt:lpstr>JRW-8.5 </vt:lpstr>
      <vt:lpstr>Sheet1</vt:lpstr>
      <vt:lpstr>JRW-8.6</vt:lpstr>
      <vt:lpstr>JRW-8.7</vt:lpstr>
      <vt:lpstr>jrw-9.1  (3)</vt:lpstr>
      <vt:lpstr>JRW-9.2 (2)</vt:lpstr>
      <vt:lpstr>JRW-10.1</vt:lpstr>
      <vt:lpstr>JRW-11.1XX (2)</vt:lpstr>
      <vt:lpstr>JRW-11.2 (3)</vt:lpstr>
      <vt:lpstr>JRW-11.3X (2)</vt:lpstr>
      <vt:lpstr>JRW-11.4X (3)</vt:lpstr>
      <vt:lpstr>JRW-11.5X (3)</vt:lpstr>
      <vt:lpstr>JRW-11.6X (3)</vt:lpstr>
      <vt:lpstr>'JRW-10.1'!Print_Area</vt:lpstr>
      <vt:lpstr>'JRW-11.1XX (2)'!Print_Area</vt:lpstr>
      <vt:lpstr>'JRW-5.1'!Print_Area</vt:lpstr>
      <vt:lpstr>'JRW-5.2'!Print_Area</vt:lpstr>
      <vt:lpstr>'jrw-6.1'!Print_Area</vt:lpstr>
      <vt:lpstr>'JRW-7.1a (2)'!Print_Area</vt:lpstr>
      <vt:lpstr>'JRW-7.2 (3)'!Print_Area</vt:lpstr>
      <vt:lpstr>'JRW-7.3 (2)'!Print_Area</vt:lpstr>
      <vt:lpstr>'JRW-7.4 (2)'!Print_Area</vt:lpstr>
      <vt:lpstr>'JRW-7.5 (3)'!Print_Area</vt:lpstr>
      <vt:lpstr>'JRW-7.6 (2)'!Print_Area</vt:lpstr>
      <vt:lpstr>'JRW-8.1a'!Print_Area</vt:lpstr>
      <vt:lpstr>'JRW-8.3'!Print_Area</vt:lpstr>
      <vt:lpstr>'JRW-8.5 '!Print_Area</vt:lpstr>
      <vt:lpstr>'JRW-8.6'!Print_Area</vt:lpstr>
    </vt:vector>
  </TitlesOfParts>
  <Company>Pennsylvannia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Woolridge</dc:creator>
  <cp:lastModifiedBy>Woolridge, J. Randall</cp:lastModifiedBy>
  <cp:lastPrinted>2024-08-05T16:13:28Z</cp:lastPrinted>
  <dcterms:created xsi:type="dcterms:W3CDTF">2004-07-08T15:39:03Z</dcterms:created>
  <dcterms:modified xsi:type="dcterms:W3CDTF">2024-08-05T16:14:42Z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{C4D6D47F-925A-4E07-91C0-FAFB190145AE}</vt:lpwstr>
  </property>
  <property fmtid="{D5CDD505-2E9C-101B-9397-08002B2CF9AE}" pid="3" name="sum_blk1_chg" linkTarget="prop_sum_blk1_chg">
    <vt:r8>0</vt:r8>
  </property>
  <property fmtid="{D5CDD505-2E9C-101B-9397-08002B2CF9AE}" pid="4" name="sum_cust_chg" linkTarget="prop_sum_cust_chg">
    <vt:r8>0</vt:r8>
  </property>
  <property fmtid="{D5CDD505-2E9C-101B-9397-08002B2CF9AE}" pid="5" name="win_blk1_chg" linkTarget="prop_win_blk1_chg">
    <vt:r8>0</vt:r8>
  </property>
  <property fmtid="{D5CDD505-2E9C-101B-9397-08002B2CF9AE}" pid="6" name="win_cust_chg" linkTarget="prop_win_cust_chg">
    <vt:r8>0</vt:r8>
  </property>
  <property fmtid="{D5CDD505-2E9C-101B-9397-08002B2CF9AE}" pid="7" name="win_xs_chg" linkTarget="prop_win_xs_chg">
    <vt:r8>0</vt:r8>
  </property>
  <property fmtid="{D5CDD505-2E9C-101B-9397-08002B2CF9AE}" pid="8" name="_AdHocReviewCycleID">
    <vt:i4>966153903</vt:i4>
  </property>
  <property fmtid="{D5CDD505-2E9C-101B-9397-08002B2CF9AE}" pid="9" name="_NewReviewCycle">
    <vt:lpwstr/>
  </property>
  <property fmtid="{D5CDD505-2E9C-101B-9397-08002B2CF9AE}" pid="10" name="_EmailSubject">
    <vt:lpwstr>Testimony draft and exhibits</vt:lpwstr>
  </property>
  <property fmtid="{D5CDD505-2E9C-101B-9397-08002B2CF9AE}" pid="11" name="_AuthorEmail">
    <vt:lpwstr>corey.dahl@atg.wa.gov</vt:lpwstr>
  </property>
  <property fmtid="{D5CDD505-2E9C-101B-9397-08002B2CF9AE}" pid="12" name="_AuthorEmailDisplayName">
    <vt:lpwstr>Dahl, Corey J (ATG)</vt:lpwstr>
  </property>
  <property fmtid="{D5CDD505-2E9C-101B-9397-08002B2CF9AE}" pid="13" name="_ReviewingToolsShownOnce">
    <vt:lpwstr/>
  </property>
  <property fmtid="{D5CDD505-2E9C-101B-9397-08002B2CF9AE}" pid="14" name="ContentTypeId">
    <vt:lpwstr>0x0101006E56B4D1795A2E4DB2F0B01679ED314A00E44296BEEBC83648A45074ADE4018599</vt:lpwstr>
  </property>
  <property fmtid="{D5CDD505-2E9C-101B-9397-08002B2CF9AE}" pid="15" name="_docset_NoMedatataSyncRequired">
    <vt:lpwstr>False</vt:lpwstr>
  </property>
</Properties>
</file>