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2-WA-COVID-19 Reporting\10-2022 WA COVID-19 Report\"/>
    </mc:Choice>
  </mc:AlternateContent>
  <xr:revisionPtr revIDLastSave="0" documentId="13_ncr:1_{4D2E475E-C861-4690-96DD-FD161317822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9" l="1"/>
  <c r="K12" i="9"/>
  <c r="G12" i="9"/>
  <c r="F12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<sst xmlns="http://schemas.openxmlformats.org/spreadsheetml/2006/main" count="62" uniqueCount="39">
  <si>
    <t>Commercial</t>
  </si>
  <si>
    <t>Residential</t>
  </si>
  <si>
    <t>Temporary COVID Debt Relief Programs</t>
  </si>
  <si>
    <t>Automatic Grants</t>
  </si>
  <si>
    <t>Total</t>
  </si>
  <si>
    <t>Number of accounts</t>
  </si>
  <si>
    <t>Average Benefits</t>
  </si>
  <si>
    <t>Forgiveness Grants</t>
  </si>
  <si>
    <t>Electric</t>
  </si>
  <si>
    <t>Gas</t>
  </si>
  <si>
    <t>Dual</t>
  </si>
  <si>
    <t>N/A*</t>
  </si>
  <si>
    <t>Debt Relief Total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</si>
  <si>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</si>
  <si>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</si>
  <si>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</si>
  <si>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</si>
  <si>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</si>
  <si>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</si>
  <si>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</si>
  <si>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</si>
  <si>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</si>
  <si>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</si>
  <si>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Aug 2022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</si>
  <si>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</si>
  <si>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</si>
  <si>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</si>
  <si>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</si>
  <si>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</si>
  <si>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</si>
  <si>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</si>
  <si>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</si>
  <si>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</si>
  <si>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</si>
  <si>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</si>
  <si>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LIRAP Hardship Auto</t>
  </si>
  <si>
    <t>COVID-19 Debt Relief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</si>
  <si>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</si>
  <si>
    <t xml:space="preserve">October 2022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</si>
</sst>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1" fillId="0" borderId="2" xfId="0" applyFont="1" applyBorder="1" applyAlignment="1">
      <alignment vertical="center" wrapText="1"/>
    </xf>
    <xf numFmtId="44" fontId="0" fillId="0" borderId="11" xfId="2" applyFont="1" applyBorder="1"/>
    <xf numFmtId="0" fontId="0" fillId="0" borderId="0" xfId="0" applyFont="1" applyFill="1" applyBorder="1"/>
    <xf numFmtId="0" fontId="0" fillId="0" borderId="18" xfId="0" applyBorder="1"/>
    <xf numFmtId="0" fontId="1" fillId="0" borderId="1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9" xfId="0" applyFont="1" applyBorder="1"/>
    <xf numFmtId="44" fontId="0" fillId="0" borderId="20" xfId="2" applyFont="1" applyBorder="1"/>
    <xf numFmtId="164" fontId="0" fillId="0" borderId="10" xfId="1" applyNumberFormat="1" applyFont="1" applyBorder="1"/>
    <xf numFmtId="44" fontId="0" fillId="0" borderId="3" xfId="2" applyFont="1" applyBorder="1"/>
    <xf numFmtId="44" fontId="4" fillId="0" borderId="11" xfId="2" applyFont="1" applyBorder="1" applyAlignment="1">
      <alignment horizontal="right" vertical="top"/>
    </xf>
    <xf numFmtId="44" fontId="4" fillId="0" borderId="20" xfId="2" applyFont="1" applyBorder="1" applyAlignment="1">
      <alignment horizontal="right" vertical="top"/>
    </xf>
    <xf numFmtId="164" fontId="4" fillId="0" borderId="10" xfId="1" applyNumberFormat="1" applyFont="1" applyBorder="1" applyAlignment="1">
      <alignment horizontal="right" vertical="top"/>
    </xf>
    <xf numFmtId="44" fontId="4" fillId="0" borderId="3" xfId="2" applyFont="1" applyBorder="1" applyAlignment="1">
      <alignment horizontal="right" vertical="top"/>
    </xf>
    <xf numFmtId="0" fontId="1" fillId="0" borderId="21" xfId="0" applyFont="1" applyBorder="1"/>
    <xf numFmtId="44" fontId="5" fillId="0" borderId="14" xfId="2" applyFont="1" applyBorder="1" applyAlignment="1">
      <alignment horizontal="right" vertical="top"/>
    </xf>
    <xf numFmtId="164" fontId="5" fillId="0" borderId="12" xfId="1" applyNumberFormat="1" applyFont="1" applyBorder="1" applyAlignment="1">
      <alignment horizontal="right" vertical="top"/>
    </xf>
    <xf numFmtId="44" fontId="5" fillId="0" borderId="22" xfId="2" applyFont="1" applyBorder="1" applyAlignment="1">
      <alignment horizontal="right" vertical="top"/>
    </xf>
    <xf numFmtId="44" fontId="1" fillId="0" borderId="14" xfId="2" applyFont="1" applyBorder="1"/>
    <xf numFmtId="0" fontId="0" fillId="0" borderId="7" xfId="0" applyBorder="1"/>
    <xf numFmtId="0" fontId="1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" fillId="0" borderId="10" xfId="0" applyFont="1" applyBorder="1"/>
    <xf numFmtId="164" fontId="4" fillId="0" borderId="2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2" xfId="0" applyFont="1" applyBorder="1"/>
    <xf numFmtId="164" fontId="5" fillId="0" borderId="13" xfId="1" applyNumberFormat="1" applyFont="1" applyBorder="1" applyAlignment="1">
      <alignment horizontal="right" vertical="top"/>
    </xf>
    <xf numFmtId="164" fontId="0" fillId="0" borderId="12" xfId="1" applyNumberFormat="1" applyFont="1" applyBorder="1"/>
    <xf numFmtId="3" fontId="1" fillId="0" borderId="12" xfId="0" applyNumberFormat="1" applyFont="1" applyBorder="1"/>
    <xf numFmtId="164" fontId="0" fillId="0" borderId="4" xfId="1" applyNumberFormat="1" applyFont="1" applyBorder="1" applyAlignment="1"/>
    <xf numFmtId="164" fontId="4" fillId="0" borderId="4" xfId="1" applyNumberFormat="1" applyFont="1" applyBorder="1" applyAlignment="1">
      <alignment vertical="top"/>
    </xf>
    <xf numFmtId="0" fontId="1" fillId="0" borderId="4" xfId="0" applyFont="1" applyBorder="1" applyAlignment="1">
      <alignment vertical="center"/>
    </xf>
    <xf numFmtId="164" fontId="5" fillId="0" borderId="25" xfId="1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7" fontId="6" fillId="2" borderId="26" xfId="3" applyNumberFormat="1" applyFont="1" applyFill="1" applyBorder="1" applyAlignment="1">
      <alignment horizontal="center" vertical="center"/>
    </xf>
    <xf numFmtId="0" fontId="6" fillId="2" borderId="27" xfId="3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17" fontId="6" fillId="2" borderId="18" xfId="3" applyNumberFormat="1" applyFont="1" applyFill="1" applyBorder="1" applyAlignment="1">
      <alignment horizontal="center" vertical="center" wrapText="1"/>
    </xf>
    <xf numFmtId="17" fontId="6" fillId="2" borderId="29" xfId="3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2" borderId="30" xfId="3" applyFont="1" applyFill="1" applyBorder="1" applyAlignment="1">
      <alignment horizontal="center" vertical="center"/>
    </xf>
    <xf numFmtId="0" fontId="6" fillId="2" borderId="31" xfId="3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7" fillId="0" borderId="1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5" fontId="0" fillId="0" borderId="2" xfId="2" applyNumberFormat="1" applyFont="1" applyBorder="1"/>
    <xf numFmtId="164" fontId="0" fillId="0" borderId="11" xfId="1" applyNumberFormat="1" applyFont="1" applyBorder="1"/>
    <xf numFmtId="0" fontId="1" fillId="0" borderId="7" xfId="0" applyFont="1" applyBorder="1" applyAlignment="1">
      <alignment horizontal="center" vertical="center"/>
    </xf>
    <xf numFmtId="0" fontId="1" fillId="0" borderId="36" xfId="0" applyFont="1" applyBorder="1"/>
    <xf numFmtId="0" fontId="2" fillId="3" borderId="7" xfId="0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center" wrapText="1"/>
    </xf>
    <xf numFmtId="0" fontId="2" fillId="0" borderId="37" xfId="0" applyFont="1" applyBorder="1" applyAlignment="1">
      <alignment vertical="center"/>
    </xf>
    <xf numFmtId="0" fontId="2" fillId="0" borderId="37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/>
    <xf numFmtId="0" fontId="2" fillId="3" borderId="12" xfId="0" applyFont="1" applyFill="1" applyBorder="1" applyAlignment="1">
      <alignment horizontal="right" wrapText="1"/>
    </xf>
    <xf numFmtId="44" fontId="2" fillId="3" borderId="13" xfId="2" applyFont="1" applyFill="1" applyBorder="1" applyAlignment="1">
      <alignment horizontal="right" wrapText="1"/>
    </xf>
    <xf numFmtId="44" fontId="2" fillId="3" borderId="14" xfId="0" applyNumberFormat="1" applyFont="1" applyFill="1" applyBorder="1" applyAlignment="1">
      <alignment horizontal="center" wrapText="1"/>
    </xf>
    <xf numFmtId="44" fontId="2" fillId="0" borderId="38" xfId="2" applyFont="1" applyBorder="1" applyAlignment="1">
      <alignment vertical="center"/>
    </xf>
    <xf numFmtId="44" fontId="2" fillId="0" borderId="38" xfId="2" applyFont="1" applyBorder="1" applyAlignment="1">
      <alignment vertical="center" wrapText="1"/>
    </xf>
    <xf numFmtId="165" fontId="0" fillId="0" borderId="0" xfId="2" applyNumberFormat="1" applyFont="1" applyBorder="1"/>
    <xf numFmtId="0" fontId="2" fillId="3" borderId="12" xfId="0" applyFont="1" applyFill="1" applyBorder="1" applyAlignment="1">
      <alignment horizontal="right" vertical="center" wrapText="1"/>
    </xf>
    <xf numFmtId="44" fontId="2" fillId="3" borderId="13" xfId="2" applyFont="1" applyFill="1" applyBorder="1" applyAlignment="1">
      <alignment horizontal="right" vertical="center" wrapText="1"/>
    </xf>
    <xf numFmtId="44" fontId="2" fillId="3" borderId="14" xfId="0" applyNumberFormat="1" applyFont="1" applyFill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9" xfId="0" applyFont="1" applyBorder="1"/>
    <xf numFmtId="0" fontId="2" fillId="3" borderId="32" xfId="0" applyFont="1" applyFill="1" applyBorder="1" applyAlignment="1">
      <alignment horizontal="right" vertical="center" wrapText="1"/>
    </xf>
    <xf numFmtId="44" fontId="2" fillId="3" borderId="33" xfId="2" applyFont="1" applyFill="1" applyBorder="1" applyAlignment="1">
      <alignment horizontal="right" vertical="center" wrapText="1"/>
    </xf>
    <xf numFmtId="44" fontId="2" fillId="3" borderId="34" xfId="0" applyNumberFormat="1" applyFont="1" applyFill="1" applyBorder="1" applyAlignment="1">
      <alignment vertical="center"/>
    </xf>
    <xf numFmtId="44" fontId="2" fillId="0" borderId="40" xfId="2" applyFont="1" applyBorder="1" applyAlignment="1">
      <alignment vertical="center"/>
    </xf>
    <xf numFmtId="44" fontId="2" fillId="0" borderId="40" xfId="2" applyFont="1" applyBorder="1" applyAlignment="1">
      <alignment vertical="center" wrapText="1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165" fontId="0" fillId="0" borderId="43" xfId="2" applyNumberFormat="1" applyFont="1" applyBorder="1"/>
    <xf numFmtId="164" fontId="0" fillId="0" borderId="44" xfId="1" applyNumberFormat="1" applyFont="1" applyBorder="1"/>
    <xf numFmtId="0" fontId="1" fillId="0" borderId="7" xfId="0" applyFont="1" applyBorder="1" applyAlignment="1">
      <alignment horizontal="center" vertical="center"/>
    </xf>
    <xf numFmtId="0" fontId="7" fillId="3" borderId="7" xfId="0" applyFont="1" applyFill="1" applyBorder="1"/>
    <xf numFmtId="0" fontId="7" fillId="3" borderId="8" xfId="0" applyFont="1" applyFill="1" applyBorder="1" applyAlignment="1">
      <alignment horizontal="right"/>
    </xf>
    <xf numFmtId="0" fontId="7" fillId="3" borderId="9" xfId="0" applyFont="1" applyFill="1" applyBorder="1"/>
    <xf numFmtId="0" fontId="7" fillId="0" borderId="37" xfId="0" applyFont="1" applyBorder="1"/>
    <xf numFmtId="0" fontId="7" fillId="0" borderId="4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165" fontId="0" fillId="0" borderId="46" xfId="2" applyNumberFormat="1" applyFont="1" applyBorder="1"/>
    <xf numFmtId="164" fontId="0" fillId="0" borderId="47" xfId="1" applyNumberFormat="1" applyFont="1" applyBorder="1"/>
    <xf numFmtId="0" fontId="1" fillId="0" borderId="32" xfId="0" applyFont="1" applyBorder="1" applyAlignment="1">
      <alignment horizontal="center" vertical="center"/>
    </xf>
    <xf numFmtId="44" fontId="7" fillId="3" borderId="32" xfId="2" applyFont="1" applyFill="1" applyBorder="1"/>
    <xf numFmtId="44" fontId="7" fillId="3" borderId="33" xfId="2" applyFont="1" applyFill="1" applyBorder="1" applyAlignment="1">
      <alignment horizontal="right"/>
    </xf>
    <xf numFmtId="44" fontId="7" fillId="3" borderId="34" xfId="2" applyFont="1" applyFill="1" applyBorder="1"/>
    <xf numFmtId="44" fontId="7" fillId="0" borderId="40" xfId="2" applyFont="1" applyBorder="1"/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98B3EDAE-0E6A-468A-8B86-7F079EAEE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J25" sqref="J25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0.5703125" bestFit="1" customWidth="1"/>
    <col min="6" max="6" width="12" bestFit="1" customWidth="1"/>
    <col min="7" max="7" width="10.85546875" bestFit="1" customWidth="1"/>
    <col min="9" max="9" width="10.42578125" customWidth="1"/>
    <col min="10" max="10" width="11" customWidth="1"/>
    <col min="11" max="11" width="10" bestFit="1" customWidth="1"/>
    <col min="12" max="12" width="10.42578125" bestFit="1" customWidth="1"/>
  </cols>
  <sheetData>
    <row r="1" spans="1:12" ht="15.75" thickBot="1" x14ac:dyDescent="0.3">
      <c r="A1" s="36" t="s">
        <v>38</v>
      </c>
      <c r="B1" s="37"/>
      <c r="C1" s="38"/>
      <c r="D1" s="38"/>
      <c r="E1" s="38"/>
      <c r="F1" s="37"/>
      <c r="G1" s="39"/>
    </row>
    <row r="2" spans="1:12" ht="28.35" customHeight="1" x14ac:dyDescent="0.25">
      <c r="A2" s="50">
        <v>44856</v>
      </c>
      <c r="B2" s="51"/>
      <c r="C2" s="52" t="s">
        <v>2</v>
      </c>
      <c r="D2" s="53"/>
      <c r="E2" s="54"/>
      <c r="F2" s="55" t="s">
        <v>24</v>
      </c>
      <c r="G2" s="56" t="s">
        <v>25</v>
      </c>
      <c r="I2" s="57">
        <v>44856</v>
      </c>
      <c r="J2" s="58"/>
      <c r="K2" s="59" t="s">
        <v>26</v>
      </c>
      <c r="L2" s="60" t="s">
        <v>27</v>
      </c>
    </row>
    <row r="3" spans="1:12" ht="45.75" thickBot="1" x14ac:dyDescent="0.3">
      <c r="A3" s="61"/>
      <c r="B3" s="62"/>
      <c r="C3" s="63" t="s">
        <v>3</v>
      </c>
      <c r="D3" s="64" t="s">
        <v>7</v>
      </c>
      <c r="E3" s="65" t="s">
        <v>12</v>
      </c>
      <c r="F3" s="66"/>
      <c r="G3" s="67"/>
      <c r="I3" s="68" t="s">
        <v>28</v>
      </c>
      <c r="J3" s="69"/>
      <c r="K3" s="70">
        <v>6619.18</v>
      </c>
      <c r="L3" s="71">
        <v>96</v>
      </c>
    </row>
    <row r="4" spans="1:12" x14ac:dyDescent="0.25">
      <c r="A4" s="72" t="s">
        <v>8</v>
      </c>
      <c r="B4" s="73" t="s">
        <v>5</v>
      </c>
      <c r="C4" s="74"/>
      <c r="D4" s="75"/>
      <c r="E4" s="76"/>
      <c r="F4" s="77">
        <v>124</v>
      </c>
      <c r="G4" s="78">
        <v>302</v>
      </c>
      <c r="I4" s="68" t="s">
        <v>29</v>
      </c>
      <c r="J4" s="69"/>
      <c r="K4" s="70">
        <v>17948</v>
      </c>
      <c r="L4" s="71">
        <v>260</v>
      </c>
    </row>
    <row r="5" spans="1:12" ht="15.75" thickBot="1" x14ac:dyDescent="0.3">
      <c r="A5" s="79"/>
      <c r="B5" s="80" t="s">
        <v>6</v>
      </c>
      <c r="C5" s="81"/>
      <c r="D5" s="82"/>
      <c r="E5" s="83"/>
      <c r="F5" s="84">
        <v>887.58</v>
      </c>
      <c r="G5" s="85">
        <v>360.04</v>
      </c>
      <c r="I5" s="68" t="s">
        <v>30</v>
      </c>
      <c r="J5" s="69"/>
      <c r="K5" s="70">
        <v>108207.66</v>
      </c>
      <c r="L5" s="71">
        <v>137</v>
      </c>
    </row>
    <row r="6" spans="1:12" x14ac:dyDescent="0.25">
      <c r="A6" s="72" t="s">
        <v>9</v>
      </c>
      <c r="B6" s="73" t="s">
        <v>5</v>
      </c>
      <c r="C6" s="74"/>
      <c r="D6" s="75"/>
      <c r="E6" s="76"/>
      <c r="F6" s="77">
        <v>0</v>
      </c>
      <c r="G6" s="78">
        <v>3</v>
      </c>
      <c r="I6" s="68" t="s">
        <v>31</v>
      </c>
      <c r="J6" s="69"/>
      <c r="K6" s="86">
        <v>191948</v>
      </c>
      <c r="L6" s="71">
        <v>583</v>
      </c>
    </row>
    <row r="7" spans="1:12" ht="15.75" thickBot="1" x14ac:dyDescent="0.3">
      <c r="A7" s="79"/>
      <c r="B7" s="80" t="s">
        <v>6</v>
      </c>
      <c r="C7" s="81"/>
      <c r="D7" s="82"/>
      <c r="E7" s="83"/>
      <c r="F7" s="84">
        <v>0</v>
      </c>
      <c r="G7" s="85">
        <v>469</v>
      </c>
      <c r="I7" s="68" t="s">
        <v>32</v>
      </c>
      <c r="J7" s="69"/>
      <c r="K7" s="70">
        <v>107943.44</v>
      </c>
      <c r="L7" s="71">
        <v>312</v>
      </c>
    </row>
    <row r="8" spans="1:12" x14ac:dyDescent="0.25">
      <c r="A8" s="72" t="s">
        <v>10</v>
      </c>
      <c r="B8" s="73" t="s">
        <v>5</v>
      </c>
      <c r="C8" s="74"/>
      <c r="D8" s="75"/>
      <c r="E8" s="76"/>
      <c r="F8" s="77">
        <v>6</v>
      </c>
      <c r="G8" s="78">
        <v>259</v>
      </c>
      <c r="I8" s="68" t="s">
        <v>33</v>
      </c>
      <c r="J8" s="69"/>
      <c r="K8" s="70">
        <v>0</v>
      </c>
      <c r="L8" s="71">
        <v>0</v>
      </c>
    </row>
    <row r="9" spans="1:12" ht="15.75" thickBot="1" x14ac:dyDescent="0.3">
      <c r="A9" s="79"/>
      <c r="B9" s="80" t="s">
        <v>6</v>
      </c>
      <c r="C9" s="87"/>
      <c r="D9" s="88"/>
      <c r="E9" s="89"/>
      <c r="F9" s="84">
        <v>486.28</v>
      </c>
      <c r="G9" s="85">
        <v>314.63</v>
      </c>
      <c r="I9" s="68" t="s">
        <v>34</v>
      </c>
      <c r="J9" s="69"/>
      <c r="K9" s="70">
        <v>21942.38</v>
      </c>
      <c r="L9" s="71">
        <v>1281</v>
      </c>
    </row>
    <row r="10" spans="1:12" ht="15.75" thickBot="1" x14ac:dyDescent="0.3">
      <c r="A10" s="72" t="s">
        <v>11</v>
      </c>
      <c r="B10" s="73" t="s">
        <v>5</v>
      </c>
      <c r="C10" s="74"/>
      <c r="D10" s="75"/>
      <c r="E10" s="76"/>
      <c r="F10" s="77">
        <v>7</v>
      </c>
      <c r="G10" s="78">
        <v>8</v>
      </c>
      <c r="I10" s="68" t="s">
        <v>35</v>
      </c>
      <c r="J10" s="69"/>
      <c r="K10" s="99">
        <v>0</v>
      </c>
      <c r="L10" s="100">
        <v>0</v>
      </c>
    </row>
    <row r="11" spans="1:12" ht="16.5" thickTop="1" thickBot="1" x14ac:dyDescent="0.3">
      <c r="A11" s="90"/>
      <c r="B11" s="91" t="s">
        <v>6</v>
      </c>
      <c r="C11" s="92"/>
      <c r="D11" s="93"/>
      <c r="E11" s="94"/>
      <c r="F11" s="95">
        <v>707.28</v>
      </c>
      <c r="G11" s="96">
        <v>235.23</v>
      </c>
      <c r="I11" s="97" t="s">
        <v>36</v>
      </c>
      <c r="J11" s="98"/>
      <c r="K11" s="99">
        <v>0</v>
      </c>
      <c r="L11" s="100">
        <v>0</v>
      </c>
    </row>
    <row r="12" spans="1:12" ht="15.75" thickTop="1" x14ac:dyDescent="0.25">
      <c r="A12" s="101" t="s">
        <v>4</v>
      </c>
      <c r="B12" s="73" t="s">
        <v>5</v>
      </c>
      <c r="C12" s="102"/>
      <c r="D12" s="103"/>
      <c r="E12" s="104"/>
      <c r="F12" s="105">
        <f>SUM(F4,F6,F8,F10)</f>
        <v>137</v>
      </c>
      <c r="G12" s="105">
        <f>SUM(G4,G6,G8,G10)</f>
        <v>572</v>
      </c>
      <c r="I12" s="106" t="s">
        <v>4</v>
      </c>
      <c r="J12" s="107"/>
      <c r="K12" s="108">
        <f>SUM(K3:K11)</f>
        <v>454608.66</v>
      </c>
      <c r="L12" s="109">
        <f>SUM(L3:L11)</f>
        <v>2669</v>
      </c>
    </row>
    <row r="13" spans="1:12" ht="15.75" thickBot="1" x14ac:dyDescent="0.3">
      <c r="A13" s="110"/>
      <c r="B13" s="91" t="s">
        <v>6</v>
      </c>
      <c r="C13" s="111"/>
      <c r="D13" s="112"/>
      <c r="E13" s="113"/>
      <c r="F13" s="114">
        <v>860.79</v>
      </c>
      <c r="G13" s="114">
        <v>338.3</v>
      </c>
      <c r="I13" s="115" t="s">
        <v>37</v>
      </c>
      <c r="J13" s="116"/>
      <c r="K13" s="116"/>
      <c r="L13" s="117"/>
    </row>
    <row r="14" spans="1:12" x14ac:dyDescent="0.25">
      <c r="A14" s="118"/>
      <c r="B14" s="119"/>
      <c r="C14" s="119"/>
      <c r="D14" s="119"/>
      <c r="E14" s="119"/>
      <c r="F14" s="119"/>
      <c r="G14" s="119"/>
      <c r="H14" s="120"/>
      <c r="I14" s="121"/>
      <c r="J14" s="122"/>
      <c r="K14" s="122"/>
      <c r="L14" s="123"/>
    </row>
    <row r="15" spans="1:12" ht="59.25" customHeight="1" thickBot="1" x14ac:dyDescent="0.3">
      <c r="A15" s="124"/>
      <c r="B15" s="125"/>
      <c r="C15" s="125"/>
      <c r="D15" s="125"/>
      <c r="E15" s="125"/>
      <c r="F15" s="125"/>
      <c r="G15" s="125"/>
      <c r="H15" s="126"/>
      <c r="I15" s="127"/>
      <c r="J15" s="128"/>
      <c r="K15" s="128"/>
      <c r="L15" s="129"/>
    </row>
  </sheetData>
  <mergeCells count="19">
    <mergeCell ref="A12:A13"/>
    <mergeCell ref="I12:J12"/>
    <mergeCell ref="I13:L15"/>
    <mergeCell ref="A14:H15"/>
    <mergeCell ref="I7:J7"/>
    <mergeCell ref="I8:J8"/>
    <mergeCell ref="I9:J9"/>
    <mergeCell ref="I10:J10"/>
    <mergeCell ref="I11:J11"/>
    <mergeCell ref="I2:J2"/>
    <mergeCell ref="I3:J3"/>
    <mergeCell ref="I4:J4"/>
    <mergeCell ref="I5:J5"/>
    <mergeCell ref="I6:J6"/>
    <mergeCell ref="G2:G3"/>
    <mergeCell ref="A1:G1"/>
    <mergeCell ref="F2:F3"/>
    <mergeCell ref="C2:E2"/>
    <mergeCell ref="A2:B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"/>
  <sheetViews>
    <sheetView workbookViewId="0">
      <selection activeCell="G31" sqref="G31"/>
    </sheetView>
  </sheetViews>
  <sheetFormatPr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</cols>
  <sheetData>
    <row r="1" spans="2:10" ht="15.75" thickBot="1" x14ac:dyDescent="0.3">
      <c r="B1" s="42" t="s">
        <v>23</v>
      </c>
      <c r="C1" s="43"/>
      <c r="D1" s="43"/>
      <c r="E1" s="43"/>
      <c r="F1" s="43"/>
      <c r="G1" s="43"/>
      <c r="H1" s="43"/>
      <c r="I1" s="43"/>
      <c r="J1" s="44"/>
    </row>
    <row r="2" spans="2:10" ht="15" customHeight="1" x14ac:dyDescent="0.25">
      <c r="B2" s="4"/>
      <c r="C2" s="45" t="s">
        <v>1</v>
      </c>
      <c r="D2" s="46"/>
      <c r="E2" s="47" t="s">
        <v>0</v>
      </c>
      <c r="F2" s="46"/>
      <c r="G2" s="45" t="s">
        <v>15</v>
      </c>
      <c r="H2" s="46"/>
      <c r="I2" s="48" t="s">
        <v>16</v>
      </c>
      <c r="J2" s="49"/>
    </row>
    <row r="3" spans="2:10" x14ac:dyDescent="0.25">
      <c r="B3" s="5" t="s">
        <v>17</v>
      </c>
      <c r="C3" s="6" t="s">
        <v>18</v>
      </c>
      <c r="D3" s="7" t="s">
        <v>19</v>
      </c>
      <c r="E3" s="34" t="s">
        <v>18</v>
      </c>
      <c r="F3" s="7" t="s">
        <v>19</v>
      </c>
      <c r="G3" s="6" t="s">
        <v>18</v>
      </c>
      <c r="H3" s="8" t="s">
        <v>19</v>
      </c>
      <c r="I3" s="6" t="s">
        <v>18</v>
      </c>
      <c r="J3" s="7" t="s">
        <v>19</v>
      </c>
    </row>
    <row r="4" spans="2:10" x14ac:dyDescent="0.25">
      <c r="B4" s="9" t="s">
        <v>20</v>
      </c>
      <c r="C4" s="11">
        <v>13183</v>
      </c>
      <c r="D4" s="2">
        <v>1380391.32</v>
      </c>
      <c r="E4" s="32">
        <v>1050</v>
      </c>
      <c r="F4" s="10">
        <v>584334.47</v>
      </c>
      <c r="G4" s="11">
        <v>22</v>
      </c>
      <c r="H4" s="12">
        <v>173447.33</v>
      </c>
      <c r="I4" s="11">
        <f>C4+E4+G4</f>
        <v>14255</v>
      </c>
      <c r="J4" s="2">
        <f>D4+F4+H4</f>
        <v>2138173.12</v>
      </c>
    </row>
    <row r="5" spans="2:10" x14ac:dyDescent="0.25">
      <c r="B5" s="9" t="s">
        <v>21</v>
      </c>
      <c r="C5" s="11">
        <v>7807</v>
      </c>
      <c r="D5" s="2">
        <v>1360391.24</v>
      </c>
      <c r="E5" s="33">
        <v>365</v>
      </c>
      <c r="F5" s="10">
        <v>401992.74</v>
      </c>
      <c r="G5" s="11">
        <v>8</v>
      </c>
      <c r="H5" s="12">
        <v>27640.97</v>
      </c>
      <c r="I5" s="11">
        <f t="shared" ref="I5:J7" si="0">C5+E5+G5</f>
        <v>8180</v>
      </c>
      <c r="J5" s="2">
        <f t="shared" si="0"/>
        <v>1790024.95</v>
      </c>
    </row>
    <row r="6" spans="2:10" x14ac:dyDescent="0.25">
      <c r="B6" s="9" t="s">
        <v>22</v>
      </c>
      <c r="C6" s="11">
        <v>8734</v>
      </c>
      <c r="D6" s="2">
        <v>4208544.0199999996</v>
      </c>
      <c r="E6" s="33">
        <v>532</v>
      </c>
      <c r="F6" s="14">
        <v>1405400.48</v>
      </c>
      <c r="G6" s="15">
        <v>6</v>
      </c>
      <c r="H6" s="16">
        <v>29583.23</v>
      </c>
      <c r="I6" s="11">
        <f t="shared" si="0"/>
        <v>9272</v>
      </c>
      <c r="J6" s="2">
        <f t="shared" si="0"/>
        <v>5643527.7300000004</v>
      </c>
    </row>
    <row r="7" spans="2:10" ht="15.75" thickBot="1" x14ac:dyDescent="0.3">
      <c r="B7" s="17" t="s">
        <v>4</v>
      </c>
      <c r="C7" s="31">
        <f t="shared" ref="C7:J7" si="1">SUM(C4:C6)</f>
        <v>29724</v>
      </c>
      <c r="D7" s="18">
        <f t="shared" si="1"/>
        <v>6949326.5800000001</v>
      </c>
      <c r="E7" s="35">
        <f t="shared" si="1"/>
        <v>1947</v>
      </c>
      <c r="F7" s="18">
        <f t="shared" si="1"/>
        <v>2391727.69</v>
      </c>
      <c r="G7" s="19">
        <f t="shared" si="1"/>
        <v>36</v>
      </c>
      <c r="H7" s="20">
        <f t="shared" si="1"/>
        <v>230671.53</v>
      </c>
      <c r="I7" s="30">
        <f t="shared" si="0"/>
        <v>31707</v>
      </c>
      <c r="J7" s="21">
        <f t="shared" si="1"/>
        <v>9571725.8000000007</v>
      </c>
    </row>
    <row r="8" spans="2:10" ht="15.75" thickBot="1" x14ac:dyDescent="0.3"/>
    <row r="9" spans="2:10" x14ac:dyDescent="0.25">
      <c r="B9" s="22"/>
      <c r="C9" s="40" t="s">
        <v>13</v>
      </c>
      <c r="D9" s="41"/>
    </row>
    <row r="10" spans="2:10" x14ac:dyDescent="0.25">
      <c r="B10" s="23" t="s">
        <v>17</v>
      </c>
      <c r="C10" s="1" t="s">
        <v>18</v>
      </c>
      <c r="D10" s="24" t="s">
        <v>19</v>
      </c>
    </row>
    <row r="11" spans="2:10" x14ac:dyDescent="0.25">
      <c r="B11" s="25" t="s">
        <v>20</v>
      </c>
      <c r="C11" s="26">
        <v>2169</v>
      </c>
      <c r="D11" s="2">
        <v>233601.26</v>
      </c>
    </row>
    <row r="12" spans="2:10" x14ac:dyDescent="0.25">
      <c r="B12" s="25" t="s">
        <v>21</v>
      </c>
      <c r="C12" s="26">
        <v>1565</v>
      </c>
      <c r="D12" s="2">
        <v>318542.01</v>
      </c>
      <c r="G12" s="27"/>
    </row>
    <row r="13" spans="2:10" x14ac:dyDescent="0.25">
      <c r="B13" s="25" t="s">
        <v>22</v>
      </c>
      <c r="C13" s="26">
        <v>3056</v>
      </c>
      <c r="D13" s="13">
        <v>1908559.93</v>
      </c>
    </row>
    <row r="14" spans="2:10" ht="15.75" thickBot="1" x14ac:dyDescent="0.3">
      <c r="B14" s="28" t="s">
        <v>4</v>
      </c>
      <c r="C14" s="29">
        <f>C11+C12+C13</f>
        <v>6790</v>
      </c>
      <c r="D14" s="18">
        <f>SUM(D11:D13)</f>
        <v>2460703.2000000002</v>
      </c>
    </row>
    <row r="15" spans="2:10" x14ac:dyDescent="0.25">
      <c r="B15" t="s">
        <v>14</v>
      </c>
    </row>
    <row r="16" spans="2:10" ht="16.5" customHeight="1" x14ac:dyDescent="0.25">
      <c r="B16" s="3"/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2022-11-09T08:00:00+00:00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5EEDA6EA-4B47-4080-96DA-345612F078F3}"/>
</file>

<file path=customXml/itemProps2.xml><?xml version="1.0" encoding="utf-8"?>
<ds:datastoreItem xmlns:ds="http://schemas.openxmlformats.org/officeDocument/2006/customXml" ds:itemID="{CFA69374-2D2E-44EC-A803-603635087783}"/>
</file>

<file path=customXml/itemProps3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Ghering, Amanda</cp:lastModifiedBy>
  <dcterms:created xsi:type="dcterms:W3CDTF">2021-05-07T15:36:02Z</dcterms:created>
  <dcterms:modified xsi:type="dcterms:W3CDTF">2022-11-08T17:04:00Z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